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20" activeTab="0"/>
  </bookViews>
  <sheets>
    <sheet name="SP PACA" sheetId="1" r:id="rId1"/>
  </sheets>
  <definedNames>
    <definedName name="_xlnm.Print_Area" localSheetId="0">'SP PACA'!$A$1:$I$52</definedName>
  </definedNames>
  <calcPr fullCalcOnLoad="1"/>
</workbook>
</file>

<file path=xl/sharedStrings.xml><?xml version="1.0" encoding="utf-8"?>
<sst xmlns="http://schemas.openxmlformats.org/spreadsheetml/2006/main" count="216" uniqueCount="157">
  <si>
    <t xml:space="preserve">CTRE ANTOINE LACASSAGNE </t>
  </si>
  <si>
    <t>C.H.U. DE NICE ARCHET</t>
  </si>
  <si>
    <t xml:space="preserve">C.H ANTIBES-JUAN LES PINS </t>
  </si>
  <si>
    <t xml:space="preserve">APHM TIMONE ADULTES </t>
  </si>
  <si>
    <t xml:space="preserve">INSTITUT PAOLI - CALMETTES </t>
  </si>
  <si>
    <t xml:space="preserve">HOPITAL SAINT JOSEPH </t>
  </si>
  <si>
    <t xml:space="preserve">CH DE SALON </t>
  </si>
  <si>
    <t>CH ALLAUCH</t>
  </si>
  <si>
    <t xml:space="preserve">CH DE MARTIGUES </t>
  </si>
  <si>
    <t xml:space="preserve">CLINIQUE SAINTE CATHERINE </t>
  </si>
  <si>
    <t xml:space="preserve">CH HENRI DUFFAUT AVIGNON </t>
  </si>
  <si>
    <t>CH VAISON</t>
  </si>
  <si>
    <t xml:space="preserve">CHICAS Gap-Sisteron </t>
  </si>
  <si>
    <t>APHM NORD</t>
  </si>
  <si>
    <t xml:space="preserve">CH AIX EN PROVENCE </t>
  </si>
  <si>
    <t>LA MAISON</t>
  </si>
  <si>
    <t>SAINT THOMAS FICQS</t>
  </si>
  <si>
    <t>SAINT JOSEPH</t>
  </si>
  <si>
    <t>SAINT THOMAS DE VILLENEUVE</t>
  </si>
  <si>
    <t>LA MAISON GARDANNE</t>
  </si>
  <si>
    <t>HOPITAL EUROPEEN</t>
  </si>
  <si>
    <t>Alpes De Haute Provence (04)</t>
  </si>
  <si>
    <t>Hautes Alpes (05)</t>
  </si>
  <si>
    <t>Alpes Maritimes (06)</t>
  </si>
  <si>
    <t>Bouche-du-Rhône (13)</t>
  </si>
  <si>
    <t xml:space="preserve"> Var (83)</t>
  </si>
  <si>
    <t>Vaucluse (84)</t>
  </si>
  <si>
    <t xml:space="preserve">TOTAL LISP SSR: </t>
  </si>
  <si>
    <t>Nombre de LISP MCO</t>
  </si>
  <si>
    <t>TOTAL LISP MCO PACA</t>
  </si>
  <si>
    <t>CH ORANGE</t>
  </si>
  <si>
    <t>CH SAINT TROPEZ</t>
  </si>
  <si>
    <t>Nombre de LISP SSR</t>
  </si>
  <si>
    <t>Nombre de lits en USP</t>
  </si>
  <si>
    <t>CHI TOULON- LA SEYNE</t>
  </si>
  <si>
    <t xml:space="preserve">CHI DRAGUIGNAN </t>
  </si>
  <si>
    <t>TOTAL LITS USP</t>
  </si>
  <si>
    <t>CGD</t>
  </si>
  <si>
    <t>CLINIQUE SAINTE ELISABETH</t>
  </si>
  <si>
    <t>CH DRAGUIGNAN</t>
  </si>
  <si>
    <t>HOPITAL PRIVE GERIATRIQUE LES SOURCES</t>
  </si>
  <si>
    <t xml:space="preserve">Alpes Maritimes (06): </t>
  </si>
  <si>
    <t>CSSR LE MYLORD (Carpentras) (fin 2018)</t>
  </si>
  <si>
    <t>CH VALREAS (fin 2018)</t>
  </si>
  <si>
    <t>CH BREIL SUR ROYA</t>
  </si>
  <si>
    <t>SSR LA DURANCE</t>
  </si>
  <si>
    <t>Clinique LES ESPERELS</t>
  </si>
  <si>
    <t>SSR Le COUSSON (fin 2018)</t>
  </si>
  <si>
    <t>APHM TIMONE ENFANTS</t>
  </si>
  <si>
    <t>Lits identifiés en Soins Palliatifs (LISP) en MCO</t>
  </si>
  <si>
    <t>LISP en SSR</t>
  </si>
  <si>
    <t xml:space="preserve">Equipes Mobiles de Soins Palliatifs (EMSP) </t>
  </si>
  <si>
    <t>Unités de Soins Palliatifs (USP)</t>
  </si>
  <si>
    <t>Equipes Régionales Ressources en Soins Palliatifs Pédiatriques (ERRSPP)</t>
  </si>
  <si>
    <t>Nombre d'EMSP</t>
  </si>
  <si>
    <t>Total EMSP</t>
  </si>
  <si>
    <t>Total ERRSPP</t>
  </si>
  <si>
    <t>Nombre ERRSPP</t>
  </si>
  <si>
    <t>C3S</t>
  </si>
  <si>
    <t>RESP 13</t>
  </si>
  <si>
    <t>CH DIGNE (ETSP 04)*</t>
  </si>
  <si>
    <t>CHICAS (ETSP 05)*</t>
  </si>
  <si>
    <t>C.H ANTIBES-JUAN LES PINS (TERDASP)*</t>
  </si>
  <si>
    <t>*Equipes fusionnées avec réseau de SP</t>
  </si>
  <si>
    <t>SSR LA SALETTE</t>
  </si>
  <si>
    <t>CLINIQUE CHÂTEAU DE FLORANS</t>
  </si>
  <si>
    <t>LA MAISON VILLA IZOÏ</t>
  </si>
  <si>
    <t>HOPITAL PRIVE ARNAULT TZANCK (ST BASILE)</t>
  </si>
  <si>
    <t>C.H.U. DE NICE ARCHET (3 adultes /2 pédiatriques)</t>
  </si>
  <si>
    <t>LA VESUBIE (CENTRE JEAN CHANTON ROQUEBILLIERE)</t>
  </si>
  <si>
    <t>SAINTE ELISABETH (+14 lits ouverts en nov 2020)</t>
  </si>
  <si>
    <t>TOTAL LISP</t>
  </si>
  <si>
    <t>INSTITUT SAINTE CATHERINE</t>
  </si>
  <si>
    <r>
      <t>CENTRE DE CONVALESCENCE STE BRIGITTE (4+</t>
    </r>
    <r>
      <rPr>
        <sz val="12"/>
        <color indexed="10"/>
        <rFont val="Arial"/>
        <family val="2"/>
      </rPr>
      <t xml:space="preserve"> 3 AAP juillet 21)</t>
    </r>
  </si>
  <si>
    <t>TOTAL USP PACA</t>
  </si>
  <si>
    <t>périmètre équipe</t>
  </si>
  <si>
    <t>** Territoriale: intra/extrahospitaliere (domicile/EHPAD)</t>
  </si>
  <si>
    <t>territoriale</t>
  </si>
  <si>
    <t>intrahospitalière</t>
  </si>
  <si>
    <t>extrahospitalière</t>
  </si>
  <si>
    <t>intrahospitalière/EHPAD</t>
  </si>
  <si>
    <t>EHPAD</t>
  </si>
  <si>
    <t>ETSP Var Ouest littoral</t>
  </si>
  <si>
    <t>NOMBRE DE LITS EN SP</t>
  </si>
  <si>
    <t>ETSP Cœur de Provence (Brignoles)</t>
  </si>
  <si>
    <t>HIA SAINTE ANNE</t>
  </si>
  <si>
    <t>CHI TOULON LA SEYNE</t>
  </si>
  <si>
    <t>CH DE SALON LA SEYNE</t>
  </si>
  <si>
    <t>ETSP NORD VAUCLUSE (CH VAISON)</t>
  </si>
  <si>
    <t>ETSP GRAND AVIGNON (CH Avignon)</t>
  </si>
  <si>
    <t>ETSP SUD VAUCLUSE (Antenne Cavaillon)</t>
  </si>
  <si>
    <t>ETSP SUD VAUCLUSE (antenne APT (mixte emg/emsp)</t>
  </si>
  <si>
    <t>ETSP SUD VAUCLUSE (antenne L'Isle Sur la Sorgue)</t>
  </si>
  <si>
    <t>Antenne coordination ETSP Sud Vaucluse</t>
  </si>
  <si>
    <t>TOTAL EMSP</t>
  </si>
  <si>
    <t>TOTAL Réseaux SP</t>
  </si>
  <si>
    <t>ETSP Arles</t>
  </si>
  <si>
    <t>CH Manosque</t>
  </si>
  <si>
    <t>Réseaux de SP</t>
  </si>
  <si>
    <t xml:space="preserve">Nombre de réseaux </t>
  </si>
  <si>
    <t xml:space="preserve">CH DIGNE </t>
  </si>
  <si>
    <t>CH MANOSQUE</t>
  </si>
  <si>
    <t>CH DE BRIANCON</t>
  </si>
  <si>
    <t>CH EMBRUN</t>
  </si>
  <si>
    <t>CTRE ANTOINE LACASSAGNE</t>
  </si>
  <si>
    <t>CH CANNES</t>
  </si>
  <si>
    <t>CH MENTON</t>
  </si>
  <si>
    <t>CLINIQUE PLEIN CIEL</t>
  </si>
  <si>
    <t>POLYCLINIQUE SAINT-JEAN</t>
  </si>
  <si>
    <t>CLINIQUE SAINT GEORGE</t>
  </si>
  <si>
    <t>C.H ANTIBES-JUAN LES PINS</t>
  </si>
  <si>
    <t>CH DE GRASSE</t>
  </si>
  <si>
    <t>APHM TIMONE ADULTES</t>
  </si>
  <si>
    <t>AP-HM TIMONE ENFANTS</t>
  </si>
  <si>
    <t>APHM HOPITAL NORD</t>
  </si>
  <si>
    <t>INSTITUT PAOLI - CALMETTES</t>
  </si>
  <si>
    <t>HOPITAL SAINT JOSEPH</t>
  </si>
  <si>
    <t>POLYCLINIQUE CLAIRVAL</t>
  </si>
  <si>
    <t>HÔPITAL PRIVE  DE PROVENCE</t>
  </si>
  <si>
    <t>CGD MONTOLIVET</t>
  </si>
  <si>
    <t>CH DE SALON</t>
  </si>
  <si>
    <t>CH DE LA CIOTAT</t>
  </si>
  <si>
    <t>CH D AUBAGNE</t>
  </si>
  <si>
    <t>CH D ARLES</t>
  </si>
  <si>
    <t>CH DE MARTIGUES</t>
  </si>
  <si>
    <t>HIA LAVERAN</t>
  </si>
  <si>
    <t>CHI TOULON</t>
  </si>
  <si>
    <t>CH DE DRAGUIGNAN</t>
  </si>
  <si>
    <t>CLINIQUE DU CAP D OR</t>
  </si>
  <si>
    <t>CHI FREJUS</t>
  </si>
  <si>
    <t>CLINIQUE SAINTE CATHERINE</t>
  </si>
  <si>
    <t>CH HENRI DUFFAUT AVIGNON</t>
  </si>
  <si>
    <t>HL ISLE SUR SORGUE</t>
  </si>
  <si>
    <t>CH APT</t>
  </si>
  <si>
    <t>CHI CAVAILLON-LAURIS</t>
  </si>
  <si>
    <t>SSR JEAN GIONO</t>
  </si>
  <si>
    <t>HL RIEZ</t>
  </si>
  <si>
    <t>CENTRE MEDICAL CHANT'OURS</t>
  </si>
  <si>
    <t>CHICAS DE GAP-SISTERON</t>
  </si>
  <si>
    <t>SSR le RIO VERT</t>
  </si>
  <si>
    <t>LAURIERS ROSES Levens</t>
  </si>
  <si>
    <t>SAINT DOMINIQUE</t>
  </si>
  <si>
    <t>CH ANTIBES</t>
  </si>
  <si>
    <t>SAINTE ELISABETH</t>
  </si>
  <si>
    <t>ANGELUS</t>
  </si>
  <si>
    <t>LES OLIVIERS Puy Ste Réparade</t>
  </si>
  <si>
    <t>LE MEDITERRANNEE</t>
  </si>
  <si>
    <t>St CHRISTOPHE</t>
  </si>
  <si>
    <t>CHIAP</t>
  </si>
  <si>
    <t>SSR CH ALLAUCH</t>
  </si>
  <si>
    <t>HOPITAUX DE CAMARGUE</t>
  </si>
  <si>
    <t>LACHENAUD</t>
  </si>
  <si>
    <t>BEAUSEJOUR</t>
  </si>
  <si>
    <t>PIERRE CHEVALIER Hyères Chateaubriand</t>
  </si>
  <si>
    <t>SAN SALVADOUR</t>
  </si>
  <si>
    <t>CH L'ISLE SUR SORGUE</t>
  </si>
  <si>
    <t>CH AVIGNON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</si>
</sst>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medium"/>
    </border>
    <border>
      <left style="thick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wrapText="1"/>
    </xf>
    <xf numFmtId="0" fontId="2" fillId="27" borderId="16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wrapText="1"/>
    </xf>
    <xf numFmtId="0" fontId="2" fillId="35" borderId="19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horizontal="center" vertical="center"/>
    </xf>
    <xf numFmtId="0" fontId="2" fillId="27" borderId="21" xfId="0" applyNumberFormat="1" applyFont="1" applyFill="1" applyBorder="1" applyAlignment="1">
      <alignment horizontal="center" vertical="center"/>
    </xf>
    <xf numFmtId="0" fontId="2" fillId="36" borderId="22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0" fontId="2" fillId="37" borderId="24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/>
    </xf>
    <xf numFmtId="0" fontId="1" fillId="34" borderId="27" xfId="0" applyNumberFormat="1" applyFont="1" applyFill="1" applyBorder="1" applyAlignment="1">
      <alignment horizontal="center" vertical="center"/>
    </xf>
    <xf numFmtId="0" fontId="1" fillId="38" borderId="28" xfId="0" applyNumberFormat="1" applyFont="1" applyFill="1" applyBorder="1" applyAlignment="1">
      <alignment horizontal="center" vertical="center"/>
    </xf>
    <xf numFmtId="0" fontId="2" fillId="38" borderId="29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4" borderId="3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2" fillId="39" borderId="32" xfId="0" applyNumberFormat="1" applyFont="1" applyFill="1" applyBorder="1" applyAlignment="1">
      <alignment horizontal="center" vertical="center"/>
    </xf>
    <xf numFmtId="0" fontId="2" fillId="37" borderId="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center" vertical="center"/>
    </xf>
    <xf numFmtId="0" fontId="1" fillId="33" borderId="33" xfId="0" applyNumberFormat="1" applyFont="1" applyFill="1" applyBorder="1" applyAlignment="1">
      <alignment horizontal="center" vertical="center"/>
    </xf>
    <xf numFmtId="0" fontId="2" fillId="39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34" borderId="34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1" fillId="40" borderId="35" xfId="0" applyNumberFormat="1" applyFont="1" applyFill="1" applyBorder="1" applyAlignment="1">
      <alignment horizontal="center" vertical="center"/>
    </xf>
    <xf numFmtId="0" fontId="2" fillId="41" borderId="0" xfId="0" applyNumberFormat="1" applyFont="1" applyFill="1" applyBorder="1" applyAlignment="1">
      <alignment horizontal="center" vertical="center"/>
    </xf>
    <xf numFmtId="0" fontId="2" fillId="35" borderId="36" xfId="0" applyNumberFormat="1" applyFont="1" applyFill="1" applyBorder="1" applyAlignment="1">
      <alignment horizontal="center" wrapText="1"/>
    </xf>
    <xf numFmtId="0" fontId="1" fillId="35" borderId="37" xfId="0" applyNumberFormat="1" applyFont="1" applyFill="1" applyBorder="1" applyAlignment="1">
      <alignment horizontal="left" vertical="center"/>
    </xf>
    <xf numFmtId="0" fontId="1" fillId="35" borderId="38" xfId="0" applyNumberFormat="1" applyFont="1" applyFill="1" applyBorder="1" applyAlignment="1">
      <alignment horizontal="left" vertical="center"/>
    </xf>
    <xf numFmtId="0" fontId="1" fillId="35" borderId="39" xfId="0" applyNumberFormat="1" applyFont="1" applyFill="1" applyBorder="1" applyAlignment="1">
      <alignment horizontal="center" vertical="center"/>
    </xf>
    <xf numFmtId="0" fontId="1" fillId="35" borderId="40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 wrapText="1"/>
    </xf>
    <xf numFmtId="0" fontId="1" fillId="34" borderId="41" xfId="0" applyNumberFormat="1" applyFont="1" applyFill="1" applyBorder="1" applyAlignment="1">
      <alignment horizontal="center" vertical="center"/>
    </xf>
    <xf numFmtId="0" fontId="2" fillId="36" borderId="20" xfId="0" applyNumberFormat="1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 vertical="center"/>
    </xf>
    <xf numFmtId="0" fontId="2" fillId="39" borderId="25" xfId="0" applyNumberFormat="1" applyFont="1" applyFill="1" applyBorder="1" applyAlignment="1">
      <alignment horizontal="center" vertical="center"/>
    </xf>
    <xf numFmtId="0" fontId="2" fillId="35" borderId="32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0" fontId="2" fillId="39" borderId="43" xfId="0" applyNumberFormat="1" applyFont="1" applyFill="1" applyBorder="1" applyAlignment="1">
      <alignment horizontal="center" vertical="center"/>
    </xf>
    <xf numFmtId="0" fontId="2" fillId="39" borderId="43" xfId="0" applyNumberFormat="1" applyFont="1" applyFill="1" applyBorder="1" applyAlignment="1">
      <alignment horizontal="center" vertical="center" wrapText="1"/>
    </xf>
    <xf numFmtId="0" fontId="2" fillId="39" borderId="44" xfId="0" applyNumberFormat="1" applyFont="1" applyFill="1" applyBorder="1" applyAlignment="1">
      <alignment horizontal="center" vertical="center"/>
    </xf>
    <xf numFmtId="0" fontId="2" fillId="27" borderId="45" xfId="0" applyNumberFormat="1" applyFont="1" applyFill="1" applyBorder="1" applyAlignment="1">
      <alignment horizontal="center" vertical="center"/>
    </xf>
    <xf numFmtId="0" fontId="2" fillId="27" borderId="46" xfId="0" applyNumberFormat="1" applyFont="1" applyFill="1" applyBorder="1" applyAlignment="1">
      <alignment horizontal="center" vertical="center"/>
    </xf>
    <xf numFmtId="0" fontId="1" fillId="33" borderId="47" xfId="0" applyNumberFormat="1" applyFont="1" applyFill="1" applyBorder="1" applyAlignment="1">
      <alignment horizontal="center" vertical="center"/>
    </xf>
    <xf numFmtId="0" fontId="1" fillId="33" borderId="48" xfId="0" applyNumberFormat="1" applyFont="1" applyFill="1" applyBorder="1" applyAlignment="1">
      <alignment horizontal="center" vertical="center"/>
    </xf>
    <xf numFmtId="0" fontId="1" fillId="34" borderId="42" xfId="0" applyNumberFormat="1" applyFont="1" applyFill="1" applyBorder="1" applyAlignment="1">
      <alignment horizontal="center" vertical="center"/>
    </xf>
    <xf numFmtId="0" fontId="1" fillId="33" borderId="49" xfId="0" applyNumberFormat="1" applyFont="1" applyFill="1" applyBorder="1" applyAlignment="1">
      <alignment horizontal="center" vertical="center"/>
    </xf>
    <xf numFmtId="0" fontId="2" fillId="39" borderId="29" xfId="0" applyNumberFormat="1" applyFont="1" applyFill="1" applyBorder="1" applyAlignment="1">
      <alignment horizontal="center" vertical="center"/>
    </xf>
    <xf numFmtId="0" fontId="2" fillId="39" borderId="50" xfId="0" applyNumberFormat="1" applyFont="1" applyFill="1" applyBorder="1" applyAlignment="1">
      <alignment horizontal="center" vertical="center"/>
    </xf>
    <xf numFmtId="0" fontId="2" fillId="39" borderId="50" xfId="0" applyNumberFormat="1" applyFont="1" applyFill="1" applyBorder="1" applyAlignment="1">
      <alignment horizontal="center" vertical="center" wrapText="1"/>
    </xf>
    <xf numFmtId="0" fontId="3" fillId="39" borderId="43" xfId="0" applyNumberFormat="1" applyFont="1" applyFill="1" applyBorder="1" applyAlignment="1">
      <alignment horizontal="center" vertical="center" wrapText="1"/>
    </xf>
    <xf numFmtId="0" fontId="3" fillId="39" borderId="44" xfId="0" applyNumberFormat="1" applyFont="1" applyFill="1" applyBorder="1" applyAlignment="1">
      <alignment horizontal="center" vertical="center"/>
    </xf>
    <xf numFmtId="0" fontId="3" fillId="39" borderId="51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/>
    </xf>
    <xf numFmtId="0" fontId="2" fillId="27" borderId="32" xfId="0" applyNumberFormat="1" applyFont="1" applyFill="1" applyBorder="1" applyAlignment="1">
      <alignment horizontal="center" vertical="center"/>
    </xf>
    <xf numFmtId="0" fontId="2" fillId="27" borderId="23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2" fillId="27" borderId="25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 vertical="center"/>
    </xf>
    <xf numFmtId="0" fontId="2" fillId="35" borderId="52" xfId="0" applyNumberFormat="1" applyFont="1" applyFill="1" applyBorder="1" applyAlignment="1">
      <alignment horizontal="center" vertical="center"/>
    </xf>
    <xf numFmtId="0" fontId="2" fillId="35" borderId="53" xfId="0" applyNumberFormat="1" applyFont="1" applyFill="1" applyBorder="1" applyAlignment="1">
      <alignment horizontal="center" vertical="center"/>
    </xf>
    <xf numFmtId="0" fontId="2" fillId="35" borderId="54" xfId="0" applyNumberFormat="1" applyFont="1" applyFill="1" applyBorder="1" applyAlignment="1">
      <alignment horizontal="center" vertical="center"/>
    </xf>
    <xf numFmtId="0" fontId="1" fillId="34" borderId="55" xfId="0" applyNumberFormat="1" applyFont="1" applyFill="1" applyBorder="1" applyAlignment="1">
      <alignment horizontal="center" vertical="center"/>
    </xf>
    <xf numFmtId="0" fontId="2" fillId="39" borderId="23" xfId="0" applyNumberFormat="1" applyFont="1" applyFill="1" applyBorder="1" applyAlignment="1">
      <alignment horizontal="center" vertical="center" wrapText="1"/>
    </xf>
    <xf numFmtId="0" fontId="2" fillId="36" borderId="52" xfId="0" applyNumberFormat="1" applyFont="1" applyFill="1" applyBorder="1" applyAlignment="1">
      <alignment horizontal="center" vertical="center" wrapText="1"/>
    </xf>
    <xf numFmtId="0" fontId="2" fillId="39" borderId="22" xfId="0" applyNumberFormat="1" applyFont="1" applyFill="1" applyBorder="1" applyAlignment="1">
      <alignment horizontal="center" vertical="center"/>
    </xf>
    <xf numFmtId="0" fontId="1" fillId="40" borderId="33" xfId="0" applyNumberFormat="1" applyFont="1" applyFill="1" applyBorder="1" applyAlignment="1">
      <alignment horizontal="center" vertical="center"/>
    </xf>
    <xf numFmtId="0" fontId="1" fillId="40" borderId="10" xfId="0" applyNumberFormat="1" applyFont="1" applyFill="1" applyBorder="1" applyAlignment="1">
      <alignment horizontal="center" vertical="center"/>
    </xf>
    <xf numFmtId="0" fontId="1" fillId="33" borderId="56" xfId="0" applyNumberFormat="1" applyFont="1" applyFill="1" applyBorder="1" applyAlignment="1">
      <alignment horizontal="center" vertical="center"/>
    </xf>
    <xf numFmtId="0" fontId="2" fillId="39" borderId="18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wrapText="1"/>
    </xf>
    <xf numFmtId="0" fontId="1" fillId="34" borderId="31" xfId="0" applyNumberFormat="1" applyFont="1" applyFill="1" applyBorder="1" applyAlignment="1">
      <alignment horizontal="center" vertical="center"/>
    </xf>
    <xf numFmtId="0" fontId="2" fillId="39" borderId="20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1" fillId="40" borderId="57" xfId="0" applyNumberFormat="1" applyFont="1" applyFill="1" applyBorder="1" applyAlignment="1">
      <alignment horizontal="center" vertical="center"/>
    </xf>
    <xf numFmtId="0" fontId="2" fillId="37" borderId="36" xfId="0" applyNumberFormat="1" applyFont="1" applyFill="1" applyBorder="1" applyAlignment="1">
      <alignment horizontal="center" vertical="center"/>
    </xf>
    <xf numFmtId="0" fontId="1" fillId="34" borderId="33" xfId="0" applyNumberFormat="1" applyFont="1" applyFill="1" applyBorder="1" applyAlignment="1">
      <alignment horizontal="center" vertical="center"/>
    </xf>
    <xf numFmtId="0" fontId="2" fillId="41" borderId="58" xfId="0" applyNumberFormat="1" applyFont="1" applyFill="1" applyBorder="1" applyAlignment="1">
      <alignment horizontal="center" vertical="center"/>
    </xf>
    <xf numFmtId="0" fontId="2" fillId="41" borderId="52" xfId="0" applyNumberFormat="1" applyFont="1" applyFill="1" applyBorder="1" applyAlignment="1">
      <alignment horizontal="center" vertical="center"/>
    </xf>
    <xf numFmtId="0" fontId="2" fillId="41" borderId="53" xfId="0" applyNumberFormat="1" applyFont="1" applyFill="1" applyBorder="1" applyAlignment="1">
      <alignment horizontal="center" vertical="center" wrapText="1"/>
    </xf>
    <xf numFmtId="0" fontId="2" fillId="41" borderId="53" xfId="0" applyNumberFormat="1" applyFont="1" applyFill="1" applyBorder="1" applyAlignment="1">
      <alignment horizontal="center" vertical="center"/>
    </xf>
    <xf numFmtId="0" fontId="2" fillId="37" borderId="53" xfId="0" applyNumberFormat="1" applyFont="1" applyFill="1" applyBorder="1" applyAlignment="1">
      <alignment horizontal="center" vertical="center"/>
    </xf>
    <xf numFmtId="0" fontId="1" fillId="34" borderId="36" xfId="0" applyNumberFormat="1" applyFont="1" applyFill="1" applyBorder="1" applyAlignment="1">
      <alignment horizontal="center" vertical="center"/>
    </xf>
    <xf numFmtId="0" fontId="2" fillId="41" borderId="45" xfId="0" applyNumberFormat="1" applyFont="1" applyFill="1" applyBorder="1" applyAlignment="1">
      <alignment horizontal="center" vertical="center"/>
    </xf>
    <xf numFmtId="0" fontId="2" fillId="41" borderId="46" xfId="0" applyNumberFormat="1" applyFont="1" applyFill="1" applyBorder="1" applyAlignment="1">
      <alignment horizontal="center" vertical="center"/>
    </xf>
    <xf numFmtId="0" fontId="1" fillId="40" borderId="40" xfId="0" applyNumberFormat="1" applyFont="1" applyFill="1" applyBorder="1" applyAlignment="1">
      <alignment horizontal="center" vertical="center"/>
    </xf>
    <xf numFmtId="0" fontId="1" fillId="33" borderId="59" xfId="0" applyNumberFormat="1" applyFont="1" applyFill="1" applyBorder="1" applyAlignment="1">
      <alignment horizontal="center" vertical="center"/>
    </xf>
    <xf numFmtId="0" fontId="2" fillId="37" borderId="15" xfId="0" applyNumberFormat="1" applyFont="1" applyFill="1" applyBorder="1" applyAlignment="1">
      <alignment horizontal="center" vertical="center"/>
    </xf>
    <xf numFmtId="0" fontId="2" fillId="37" borderId="18" xfId="0" applyNumberFormat="1" applyFont="1" applyFill="1" applyBorder="1" applyAlignment="1">
      <alignment horizontal="center" vertical="center"/>
    </xf>
    <xf numFmtId="0" fontId="2" fillId="37" borderId="60" xfId="0" applyNumberFormat="1" applyFont="1" applyFill="1" applyBorder="1" applyAlignment="1">
      <alignment horizontal="center" vertical="center"/>
    </xf>
    <xf numFmtId="0" fontId="2" fillId="37" borderId="61" xfId="0" applyNumberFormat="1" applyFont="1" applyFill="1" applyBorder="1" applyAlignment="1">
      <alignment horizontal="center" vertical="center"/>
    </xf>
    <xf numFmtId="0" fontId="2" fillId="37" borderId="23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  <xf numFmtId="0" fontId="2" fillId="37" borderId="32" xfId="0" applyNumberFormat="1" applyFont="1" applyFill="1" applyBorder="1" applyAlignment="1">
      <alignment horizontal="center" vertical="center"/>
    </xf>
    <xf numFmtId="0" fontId="2" fillId="37" borderId="25" xfId="0" applyNumberFormat="1" applyFont="1" applyFill="1" applyBorder="1" applyAlignment="1">
      <alignment horizontal="center" vertical="center"/>
    </xf>
    <xf numFmtId="0" fontId="1" fillId="40" borderId="62" xfId="0" applyNumberFormat="1" applyFont="1" applyFill="1" applyBorder="1" applyAlignment="1">
      <alignment horizontal="center" vertical="center"/>
    </xf>
    <xf numFmtId="0" fontId="1" fillId="40" borderId="31" xfId="0" applyNumberFormat="1" applyFont="1" applyFill="1" applyBorder="1" applyAlignment="1">
      <alignment horizontal="center" vertical="center"/>
    </xf>
    <xf numFmtId="0" fontId="1" fillId="40" borderId="63" xfId="0" applyNumberFormat="1" applyFont="1" applyFill="1" applyBorder="1" applyAlignment="1">
      <alignment horizontal="center" vertical="center"/>
    </xf>
    <xf numFmtId="0" fontId="2" fillId="27" borderId="22" xfId="0" applyNumberFormat="1" applyFont="1" applyFill="1" applyBorder="1" applyAlignment="1">
      <alignment horizontal="center" vertical="center"/>
    </xf>
    <xf numFmtId="0" fontId="1" fillId="27" borderId="25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 wrapText="1"/>
    </xf>
    <xf numFmtId="0" fontId="2" fillId="35" borderId="53" xfId="0" applyNumberFormat="1" applyFont="1" applyFill="1" applyBorder="1" applyAlignment="1">
      <alignment horizontal="center" vertical="center" wrapText="1"/>
    </xf>
    <xf numFmtId="0" fontId="2" fillId="36" borderId="64" xfId="0" applyNumberFormat="1" applyFont="1" applyFill="1" applyBorder="1" applyAlignment="1">
      <alignment horizontal="center" vertical="center" wrapText="1"/>
    </xf>
    <xf numFmtId="0" fontId="2" fillId="35" borderId="42" xfId="0" applyNumberFormat="1" applyFont="1" applyFill="1" applyBorder="1" applyAlignment="1">
      <alignment horizontal="center" vertical="center"/>
    </xf>
    <xf numFmtId="0" fontId="2" fillId="37" borderId="22" xfId="0" applyNumberFormat="1" applyFont="1" applyFill="1" applyBorder="1" applyAlignment="1">
      <alignment horizontal="center" vertical="center"/>
    </xf>
    <xf numFmtId="0" fontId="2" fillId="35" borderId="65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46" xfId="0" applyNumberFormat="1" applyFont="1" applyFill="1" applyBorder="1" applyAlignment="1">
      <alignment horizontal="center" vertical="center" wrapText="1"/>
    </xf>
    <xf numFmtId="0" fontId="2" fillId="37" borderId="42" xfId="0" applyNumberFormat="1" applyFont="1" applyFill="1" applyBorder="1" applyAlignment="1">
      <alignment horizontal="center" vertical="center"/>
    </xf>
    <xf numFmtId="0" fontId="1" fillId="21" borderId="10" xfId="0" applyNumberFormat="1" applyFont="1" applyFill="1" applyBorder="1" applyAlignment="1">
      <alignment horizontal="center" vertical="center"/>
    </xf>
    <xf numFmtId="0" fontId="1" fillId="34" borderId="66" xfId="0" applyNumberFormat="1" applyFont="1" applyFill="1" applyBorder="1" applyAlignment="1">
      <alignment horizontal="center" vertical="center" wrapText="1"/>
    </xf>
    <xf numFmtId="0" fontId="1" fillId="40" borderId="0" xfId="0" applyNumberFormat="1" applyFont="1" applyFill="1" applyBorder="1" applyAlignment="1">
      <alignment horizontal="center" vertical="center"/>
    </xf>
    <xf numFmtId="0" fontId="1" fillId="34" borderId="59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0" fontId="1" fillId="21" borderId="31" xfId="0" applyNumberFormat="1" applyFont="1" applyFill="1" applyBorder="1" applyAlignment="1">
      <alignment horizontal="center" vertical="center"/>
    </xf>
    <xf numFmtId="0" fontId="1" fillId="21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60" zoomScaleNormal="60" zoomScalePageLayoutView="0" workbookViewId="0" topLeftCell="A1">
      <selection activeCell="M35" sqref="M35"/>
    </sheetView>
  </sheetViews>
  <sheetFormatPr defaultColWidth="11.421875" defaultRowHeight="12.75"/>
  <cols>
    <col min="1" max="1" width="63.57421875" style="1" customWidth="1"/>
    <col min="2" max="2" width="12.57421875" style="1" customWidth="1"/>
    <col min="3" max="3" width="50.8515625" style="1" customWidth="1"/>
    <col min="4" max="4" width="11.7109375" style="1" customWidth="1"/>
    <col min="5" max="5" width="40.28125" style="1" customWidth="1"/>
    <col min="6" max="6" width="15.421875" style="1" customWidth="1"/>
    <col min="7" max="7" width="28.8515625" style="1" customWidth="1"/>
    <col min="8" max="8" width="44.00390625" style="1" customWidth="1"/>
    <col min="9" max="9" width="22.57421875" style="1" customWidth="1"/>
    <col min="10" max="10" width="15.00390625" style="2" customWidth="1"/>
    <col min="11" max="16384" width="11.421875" style="1" customWidth="1"/>
  </cols>
  <sheetData>
    <row r="1" spans="1:10" ht="48.75" thickBot="1" thickTop="1">
      <c r="A1" s="29" t="s">
        <v>49</v>
      </c>
      <c r="B1" s="4" t="s">
        <v>28</v>
      </c>
      <c r="C1" s="23" t="s">
        <v>50</v>
      </c>
      <c r="D1" s="5" t="s">
        <v>32</v>
      </c>
      <c r="E1" s="4" t="s">
        <v>51</v>
      </c>
      <c r="F1" s="4" t="s">
        <v>54</v>
      </c>
      <c r="G1" s="4" t="s">
        <v>75</v>
      </c>
      <c r="H1" s="23" t="s">
        <v>52</v>
      </c>
      <c r="I1" s="5" t="s">
        <v>33</v>
      </c>
      <c r="J1" s="1"/>
    </row>
    <row r="2" spans="1:10" ht="17.25" thickBot="1" thickTop="1">
      <c r="A2" s="52" t="s">
        <v>21</v>
      </c>
      <c r="B2" s="68">
        <f>SUM(B3:B4)</f>
        <v>6</v>
      </c>
      <c r="C2" s="61" t="s">
        <v>21</v>
      </c>
      <c r="D2" s="77">
        <f>SUM(D3:D5)</f>
        <v>10</v>
      </c>
      <c r="E2" s="8" t="s">
        <v>21</v>
      </c>
      <c r="F2" s="9">
        <v>1</v>
      </c>
      <c r="G2" s="9"/>
      <c r="H2" s="8" t="s">
        <v>21</v>
      </c>
      <c r="I2" s="126">
        <v>10</v>
      </c>
      <c r="J2" s="1"/>
    </row>
    <row r="3" spans="1:10" ht="20.25" customHeight="1" thickBot="1" thickTop="1">
      <c r="A3" s="56" t="s">
        <v>100</v>
      </c>
      <c r="B3" s="69">
        <v>3</v>
      </c>
      <c r="C3" s="62" t="s">
        <v>135</v>
      </c>
      <c r="D3" s="30">
        <v>4</v>
      </c>
      <c r="E3" s="41" t="s">
        <v>60</v>
      </c>
      <c r="F3" s="11"/>
      <c r="G3" s="11" t="s">
        <v>77</v>
      </c>
      <c r="H3" s="90" t="s">
        <v>97</v>
      </c>
      <c r="I3" s="102">
        <v>10</v>
      </c>
      <c r="J3" s="1"/>
    </row>
    <row r="4" spans="1:9" ht="17.25" thickBot="1" thickTop="1">
      <c r="A4" s="57" t="s">
        <v>101</v>
      </c>
      <c r="B4" s="72">
        <v>3</v>
      </c>
      <c r="C4" s="53" t="s">
        <v>47</v>
      </c>
      <c r="D4" s="87">
        <v>4</v>
      </c>
      <c r="E4" s="86" t="s">
        <v>22</v>
      </c>
      <c r="F4" s="6">
        <v>1</v>
      </c>
      <c r="G4" s="6"/>
      <c r="H4" s="128" t="s">
        <v>22</v>
      </c>
      <c r="I4" s="101">
        <f>SUM(I5)</f>
        <v>10</v>
      </c>
    </row>
    <row r="5" spans="1:9" ht="20.25" customHeight="1" thickBot="1" thickTop="1">
      <c r="A5" s="7" t="s">
        <v>22</v>
      </c>
      <c r="B5" s="9">
        <f>SUM(B6:B7)</f>
        <v>6</v>
      </c>
      <c r="C5" s="55" t="s">
        <v>136</v>
      </c>
      <c r="D5" s="80">
        <v>2</v>
      </c>
      <c r="E5" s="85" t="s">
        <v>61</v>
      </c>
      <c r="F5" s="14"/>
      <c r="G5" s="14" t="s">
        <v>77</v>
      </c>
      <c r="H5" s="90" t="s">
        <v>12</v>
      </c>
      <c r="I5" s="102">
        <v>10</v>
      </c>
    </row>
    <row r="6" spans="1:9" ht="17.25" thickBot="1" thickTop="1">
      <c r="A6" s="56" t="s">
        <v>102</v>
      </c>
      <c r="B6" s="69">
        <v>4</v>
      </c>
      <c r="C6" s="3" t="s">
        <v>22</v>
      </c>
      <c r="D6" s="36">
        <f>SUM(D7:D10)</f>
        <v>14</v>
      </c>
      <c r="E6" s="83" t="s">
        <v>23</v>
      </c>
      <c r="F6" s="6">
        <v>4</v>
      </c>
      <c r="G6" s="6"/>
      <c r="H6" s="91" t="s">
        <v>23</v>
      </c>
      <c r="I6" s="6">
        <f>SUM(I7:I8)</f>
        <v>24</v>
      </c>
    </row>
    <row r="7" spans="1:9" ht="27.75" customHeight="1" thickBot="1" thickTop="1">
      <c r="A7" s="57" t="s">
        <v>103</v>
      </c>
      <c r="B7" s="114">
        <v>2</v>
      </c>
      <c r="C7" s="63" t="s">
        <v>137</v>
      </c>
      <c r="D7" s="84">
        <v>4</v>
      </c>
      <c r="E7" s="79" t="s">
        <v>62</v>
      </c>
      <c r="F7" s="48"/>
      <c r="G7" s="48" t="s">
        <v>77</v>
      </c>
      <c r="H7" s="40" t="s">
        <v>2</v>
      </c>
      <c r="I7" s="103">
        <v>12</v>
      </c>
    </row>
    <row r="8" spans="1:9" ht="17.25" thickBot="1" thickTop="1">
      <c r="A8" s="58" t="s">
        <v>41</v>
      </c>
      <c r="B8" s="47">
        <f>SUM(B9:B18)</f>
        <v>57</v>
      </c>
      <c r="C8" s="55" t="s">
        <v>138</v>
      </c>
      <c r="D8" s="80">
        <v>4</v>
      </c>
      <c r="E8" s="75" t="s">
        <v>0</v>
      </c>
      <c r="F8" s="19"/>
      <c r="G8" s="19" t="s">
        <v>78</v>
      </c>
      <c r="H8" s="92" t="s">
        <v>1</v>
      </c>
      <c r="I8" s="104">
        <v>12</v>
      </c>
    </row>
    <row r="9" spans="1:9" ht="17.25" thickBot="1" thickTop="1">
      <c r="A9" s="56" t="s">
        <v>104</v>
      </c>
      <c r="B9" s="69">
        <v>9</v>
      </c>
      <c r="C9" s="55" t="s">
        <v>139</v>
      </c>
      <c r="D9" s="80">
        <v>4</v>
      </c>
      <c r="E9" s="75" t="s">
        <v>1</v>
      </c>
      <c r="F9" s="19"/>
      <c r="G9" s="19" t="s">
        <v>78</v>
      </c>
      <c r="H9" s="13" t="s">
        <v>24</v>
      </c>
      <c r="I9" s="47">
        <f>SUM(I10:I16)</f>
        <v>105</v>
      </c>
    </row>
    <row r="10" spans="1:9" ht="15.75" thickBot="1">
      <c r="A10" s="17" t="s">
        <v>105</v>
      </c>
      <c r="B10" s="70">
        <v>4</v>
      </c>
      <c r="C10" s="55" t="s">
        <v>45</v>
      </c>
      <c r="D10" s="80">
        <v>2</v>
      </c>
      <c r="E10" s="76" t="s">
        <v>58</v>
      </c>
      <c r="F10" s="18"/>
      <c r="G10" s="18" t="s">
        <v>79</v>
      </c>
      <c r="H10" s="93" t="s">
        <v>3</v>
      </c>
      <c r="I10" s="105">
        <v>7</v>
      </c>
    </row>
    <row r="11" spans="1:9" ht="31.5" thickBot="1" thickTop="1">
      <c r="A11" s="17" t="s">
        <v>106</v>
      </c>
      <c r="B11" s="70">
        <v>4</v>
      </c>
      <c r="C11" s="3" t="s">
        <v>23</v>
      </c>
      <c r="D11" s="36">
        <f>SUM(D12:D21)</f>
        <v>40</v>
      </c>
      <c r="E11" s="83" t="s">
        <v>24</v>
      </c>
      <c r="F11" s="6">
        <v>14</v>
      </c>
      <c r="G11" s="6"/>
      <c r="H11" s="94" t="s">
        <v>70</v>
      </c>
      <c r="I11" s="106">
        <v>26</v>
      </c>
    </row>
    <row r="12" spans="1:9" ht="30.75" thickTop="1">
      <c r="A12" s="17" t="s">
        <v>68</v>
      </c>
      <c r="B12" s="70">
        <v>5</v>
      </c>
      <c r="C12" s="64" t="s">
        <v>73</v>
      </c>
      <c r="D12" s="87">
        <v>7</v>
      </c>
      <c r="E12" s="74" t="s">
        <v>3</v>
      </c>
      <c r="F12" s="16"/>
      <c r="G12" s="16" t="s">
        <v>78</v>
      </c>
      <c r="H12" s="95" t="s">
        <v>17</v>
      </c>
      <c r="I12" s="106">
        <v>12</v>
      </c>
    </row>
    <row r="13" spans="1:9" ht="15">
      <c r="A13" s="17" t="s">
        <v>107</v>
      </c>
      <c r="B13" s="70">
        <v>6</v>
      </c>
      <c r="C13" s="53" t="s">
        <v>140</v>
      </c>
      <c r="D13" s="34">
        <v>4</v>
      </c>
      <c r="E13" s="75" t="s">
        <v>13</v>
      </c>
      <c r="F13" s="19"/>
      <c r="G13" s="19" t="s">
        <v>78</v>
      </c>
      <c r="H13" s="95" t="s">
        <v>18</v>
      </c>
      <c r="I13" s="106">
        <v>10</v>
      </c>
    </row>
    <row r="14" spans="1:9" ht="28.5">
      <c r="A14" s="17" t="s">
        <v>108</v>
      </c>
      <c r="B14" s="70">
        <v>4</v>
      </c>
      <c r="C14" s="65" t="s">
        <v>69</v>
      </c>
      <c r="D14" s="34">
        <v>2</v>
      </c>
      <c r="E14" s="75" t="s">
        <v>4</v>
      </c>
      <c r="F14" s="19"/>
      <c r="G14" s="19" t="s">
        <v>78</v>
      </c>
      <c r="H14" s="96" t="s">
        <v>87</v>
      </c>
      <c r="I14" s="106">
        <v>12</v>
      </c>
    </row>
    <row r="15" spans="1:9" ht="15">
      <c r="A15" s="17" t="s">
        <v>109</v>
      </c>
      <c r="B15" s="70">
        <v>3</v>
      </c>
      <c r="C15" s="53" t="s">
        <v>141</v>
      </c>
      <c r="D15" s="34">
        <v>14</v>
      </c>
      <c r="E15" s="75" t="s">
        <v>5</v>
      </c>
      <c r="F15" s="20"/>
      <c r="G15" s="19" t="s">
        <v>77</v>
      </c>
      <c r="H15" s="96" t="s">
        <v>66</v>
      </c>
      <c r="I15" s="119">
        <v>14</v>
      </c>
    </row>
    <row r="16" spans="1:9" ht="15.75" thickBot="1">
      <c r="A16" s="17" t="s">
        <v>110</v>
      </c>
      <c r="B16" s="70">
        <v>8</v>
      </c>
      <c r="C16" s="53" t="s">
        <v>111</v>
      </c>
      <c r="D16" s="34">
        <v>2</v>
      </c>
      <c r="E16" s="75" t="s">
        <v>20</v>
      </c>
      <c r="F16" s="19"/>
      <c r="G16" s="19" t="s">
        <v>78</v>
      </c>
      <c r="H16" s="95" t="s">
        <v>19</v>
      </c>
      <c r="I16" s="104">
        <v>24</v>
      </c>
    </row>
    <row r="17" spans="1:9" ht="16.5" thickBot="1">
      <c r="A17" s="17" t="s">
        <v>111</v>
      </c>
      <c r="B17" s="70">
        <v>10</v>
      </c>
      <c r="C17" s="53" t="s">
        <v>142</v>
      </c>
      <c r="D17" s="34">
        <v>2</v>
      </c>
      <c r="E17" s="75" t="s">
        <v>38</v>
      </c>
      <c r="F17" s="19"/>
      <c r="G17" s="19" t="s">
        <v>79</v>
      </c>
      <c r="H17" s="13" t="s">
        <v>25</v>
      </c>
      <c r="I17" s="47">
        <f>SUM(I18:I19)</f>
        <v>22</v>
      </c>
    </row>
    <row r="18" spans="1:9" ht="15.75" thickBot="1">
      <c r="A18" s="57" t="s">
        <v>40</v>
      </c>
      <c r="B18" s="72">
        <v>4</v>
      </c>
      <c r="C18" s="55" t="s">
        <v>44</v>
      </c>
      <c r="D18" s="34">
        <v>1</v>
      </c>
      <c r="E18" s="75" t="s">
        <v>14</v>
      </c>
      <c r="F18" s="20"/>
      <c r="G18" s="19" t="s">
        <v>78</v>
      </c>
      <c r="H18" s="95" t="s">
        <v>34</v>
      </c>
      <c r="I18" s="105">
        <v>12</v>
      </c>
    </row>
    <row r="19" spans="1:9" ht="17.25" thickBot="1" thickTop="1">
      <c r="A19" s="59" t="s">
        <v>24</v>
      </c>
      <c r="B19" s="71">
        <f>SUM(B20:B35)</f>
        <v>95</v>
      </c>
      <c r="C19" s="55" t="s">
        <v>1</v>
      </c>
      <c r="D19" s="34">
        <v>1</v>
      </c>
      <c r="E19" s="75" t="s">
        <v>15</v>
      </c>
      <c r="F19" s="19"/>
      <c r="G19" s="19" t="s">
        <v>79</v>
      </c>
      <c r="H19" s="95" t="s">
        <v>35</v>
      </c>
      <c r="I19" s="104">
        <v>10</v>
      </c>
    </row>
    <row r="20" spans="1:9" ht="17.25" thickBot="1" thickTop="1">
      <c r="A20" s="56" t="s">
        <v>112</v>
      </c>
      <c r="B20" s="69">
        <v>12</v>
      </c>
      <c r="C20" s="66" t="s">
        <v>40</v>
      </c>
      <c r="D20" s="34">
        <v>2</v>
      </c>
      <c r="E20" s="75" t="s">
        <v>16</v>
      </c>
      <c r="F20" s="19"/>
      <c r="G20" s="19" t="s">
        <v>79</v>
      </c>
      <c r="H20" s="97" t="s">
        <v>26</v>
      </c>
      <c r="I20" s="107">
        <f>SUM(I21:I22)</f>
        <v>22</v>
      </c>
    </row>
    <row r="21" spans="1:9" ht="33" customHeight="1" thickBot="1" thickTop="1">
      <c r="A21" s="17" t="s">
        <v>113</v>
      </c>
      <c r="B21" s="70">
        <v>3</v>
      </c>
      <c r="C21" s="67" t="s">
        <v>67</v>
      </c>
      <c r="D21" s="50">
        <v>5</v>
      </c>
      <c r="E21" s="75" t="s">
        <v>6</v>
      </c>
      <c r="F21" s="19"/>
      <c r="G21" s="19" t="s">
        <v>77</v>
      </c>
      <c r="H21" s="98" t="s">
        <v>10</v>
      </c>
      <c r="I21" s="108">
        <v>10</v>
      </c>
    </row>
    <row r="22" spans="1:9" ht="25.5" customHeight="1" thickBot="1">
      <c r="A22" s="17" t="s">
        <v>114</v>
      </c>
      <c r="B22" s="70">
        <v>8</v>
      </c>
      <c r="C22" s="28" t="s">
        <v>24</v>
      </c>
      <c r="D22" s="77">
        <f>SUM(D23:D34)</f>
        <v>58</v>
      </c>
      <c r="E22" s="15" t="s">
        <v>8</v>
      </c>
      <c r="F22" s="19"/>
      <c r="G22" s="19" t="s">
        <v>78</v>
      </c>
      <c r="H22" s="99" t="s">
        <v>72</v>
      </c>
      <c r="I22" s="109">
        <v>12</v>
      </c>
    </row>
    <row r="23" spans="1:9" ht="17.25" thickBot="1" thickTop="1">
      <c r="A23" s="17" t="s">
        <v>115</v>
      </c>
      <c r="B23" s="70">
        <v>16</v>
      </c>
      <c r="C23" s="30" t="s">
        <v>120</v>
      </c>
      <c r="D23" s="30">
        <v>4</v>
      </c>
      <c r="E23" s="75" t="s">
        <v>7</v>
      </c>
      <c r="F23" s="19"/>
      <c r="G23" s="19" t="s">
        <v>80</v>
      </c>
      <c r="H23" s="100" t="s">
        <v>36</v>
      </c>
      <c r="I23" s="110">
        <f>SUM(I2+I4+I6+I9+I17+I20)</f>
        <v>193</v>
      </c>
    </row>
    <row r="24" spans="1:9" ht="17.25" thickBot="1" thickTop="1">
      <c r="A24" s="17" t="s">
        <v>116</v>
      </c>
      <c r="B24" s="70">
        <v>4</v>
      </c>
      <c r="C24" s="78" t="s">
        <v>143</v>
      </c>
      <c r="D24" s="34">
        <v>11</v>
      </c>
      <c r="E24" s="76" t="s">
        <v>37</v>
      </c>
      <c r="F24" s="49"/>
      <c r="G24" s="49" t="s">
        <v>81</v>
      </c>
      <c r="H24" s="125" t="s">
        <v>74</v>
      </c>
      <c r="I24" s="125">
        <v>15</v>
      </c>
    </row>
    <row r="25" spans="1:9" ht="30" customHeight="1" thickBot="1" thickTop="1">
      <c r="A25" s="17" t="s">
        <v>20</v>
      </c>
      <c r="B25" s="70">
        <v>16</v>
      </c>
      <c r="C25" s="34" t="s">
        <v>144</v>
      </c>
      <c r="D25" s="34">
        <v>8</v>
      </c>
      <c r="E25" s="76" t="s">
        <v>96</v>
      </c>
      <c r="F25" s="49"/>
      <c r="G25" s="19" t="s">
        <v>77</v>
      </c>
      <c r="H25" s="98"/>
      <c r="I25" s="129"/>
    </row>
    <row r="26" spans="1:9" ht="22.5" customHeight="1" thickBot="1" thickTop="1">
      <c r="A26" s="17" t="s">
        <v>117</v>
      </c>
      <c r="B26" s="70">
        <v>8</v>
      </c>
      <c r="C26" s="34" t="s">
        <v>145</v>
      </c>
      <c r="D26" s="34">
        <v>3</v>
      </c>
      <c r="E26" s="29" t="s">
        <v>25</v>
      </c>
      <c r="F26" s="6">
        <v>5</v>
      </c>
      <c r="G26" s="6"/>
      <c r="H26" s="46" t="s">
        <v>98</v>
      </c>
      <c r="I26" s="38" t="s">
        <v>99</v>
      </c>
    </row>
    <row r="27" spans="1:9" ht="17.25" thickBot="1" thickTop="1">
      <c r="A27" s="17" t="s">
        <v>118</v>
      </c>
      <c r="B27" s="70">
        <v>3</v>
      </c>
      <c r="C27" s="34" t="s">
        <v>146</v>
      </c>
      <c r="D27" s="34">
        <v>2</v>
      </c>
      <c r="E27" s="74" t="s">
        <v>86</v>
      </c>
      <c r="F27" s="16"/>
      <c r="G27" s="16" t="s">
        <v>78</v>
      </c>
      <c r="H27" s="10" t="s">
        <v>24</v>
      </c>
      <c r="I27" s="24">
        <v>1</v>
      </c>
    </row>
    <row r="28" spans="1:9" ht="16.5" thickBot="1">
      <c r="A28" s="17" t="s">
        <v>119</v>
      </c>
      <c r="B28" s="70">
        <v>4</v>
      </c>
      <c r="C28" s="34" t="s">
        <v>147</v>
      </c>
      <c r="D28" s="34">
        <v>14</v>
      </c>
      <c r="E28" s="75" t="s">
        <v>39</v>
      </c>
      <c r="F28" s="19"/>
      <c r="G28" s="19" t="s">
        <v>77</v>
      </c>
      <c r="H28" s="25" t="s">
        <v>59</v>
      </c>
      <c r="I28" s="26"/>
    </row>
    <row r="29" spans="1:9" ht="17.25" thickBot="1" thickTop="1">
      <c r="A29" s="17" t="s">
        <v>120</v>
      </c>
      <c r="B29" s="70">
        <v>2</v>
      </c>
      <c r="C29" s="34" t="s">
        <v>148</v>
      </c>
      <c r="D29" s="34">
        <v>4</v>
      </c>
      <c r="E29" s="75" t="s">
        <v>82</v>
      </c>
      <c r="F29" s="19"/>
      <c r="G29" s="19" t="s">
        <v>77</v>
      </c>
      <c r="H29" s="125" t="s">
        <v>95</v>
      </c>
      <c r="I29" s="125">
        <v>1</v>
      </c>
    </row>
    <row r="30" spans="1:9" ht="15.75" thickTop="1">
      <c r="A30" s="17" t="s">
        <v>121</v>
      </c>
      <c r="B30" s="70">
        <v>2</v>
      </c>
      <c r="C30" s="34" t="s">
        <v>149</v>
      </c>
      <c r="D30" s="34">
        <v>2</v>
      </c>
      <c r="E30" s="75" t="s">
        <v>84</v>
      </c>
      <c r="F30" s="49"/>
      <c r="G30" s="19" t="s">
        <v>77</v>
      </c>
      <c r="H30" s="124"/>
      <c r="I30" s="21"/>
    </row>
    <row r="31" spans="1:9" ht="15.75" thickBot="1">
      <c r="A31" s="17" t="s">
        <v>7</v>
      </c>
      <c r="B31" s="70">
        <v>2</v>
      </c>
      <c r="C31" s="34" t="s">
        <v>37</v>
      </c>
      <c r="D31" s="34">
        <v>2</v>
      </c>
      <c r="E31" s="76" t="s">
        <v>85</v>
      </c>
      <c r="F31" s="49"/>
      <c r="G31" s="49" t="s">
        <v>78</v>
      </c>
      <c r="H31" s="124"/>
      <c r="I31" s="21"/>
    </row>
    <row r="32" spans="1:9" ht="17.25" thickBot="1" thickTop="1">
      <c r="A32" s="17" t="s">
        <v>122</v>
      </c>
      <c r="B32" s="70">
        <v>2</v>
      </c>
      <c r="C32" s="34" t="s">
        <v>150</v>
      </c>
      <c r="D32" s="34">
        <v>2</v>
      </c>
      <c r="E32" s="29" t="s">
        <v>26</v>
      </c>
      <c r="F32" s="6">
        <v>5</v>
      </c>
      <c r="G32" s="86"/>
      <c r="H32" s="124"/>
      <c r="I32" s="21"/>
    </row>
    <row r="33" spans="1:9" ht="15.75" thickTop="1">
      <c r="A33" s="17" t="s">
        <v>123</v>
      </c>
      <c r="B33" s="70">
        <v>4</v>
      </c>
      <c r="C33" s="34" t="s">
        <v>64</v>
      </c>
      <c r="D33" s="34">
        <v>2</v>
      </c>
      <c r="E33" s="74" t="s">
        <v>9</v>
      </c>
      <c r="F33" s="51"/>
      <c r="G33" s="120" t="s">
        <v>78</v>
      </c>
      <c r="H33" s="124"/>
      <c r="I33" s="21"/>
    </row>
    <row r="34" spans="1:9" ht="30.75" thickBot="1">
      <c r="A34" s="17" t="s">
        <v>124</v>
      </c>
      <c r="B34" s="70">
        <v>3</v>
      </c>
      <c r="C34" s="50" t="s">
        <v>65</v>
      </c>
      <c r="D34" s="50">
        <v>4</v>
      </c>
      <c r="E34" s="116" t="s">
        <v>89</v>
      </c>
      <c r="F34" s="19"/>
      <c r="G34" s="121" t="s">
        <v>77</v>
      </c>
      <c r="H34" s="124"/>
      <c r="I34" s="21"/>
    </row>
    <row r="35" spans="1:9" ht="52.5" customHeight="1" thickBot="1" thickTop="1">
      <c r="A35" s="57" t="s">
        <v>125</v>
      </c>
      <c r="B35" s="72">
        <v>6</v>
      </c>
      <c r="C35" s="3" t="s">
        <v>25</v>
      </c>
      <c r="D35" s="36">
        <f>SUM(D36:D41)</f>
        <v>38</v>
      </c>
      <c r="E35" s="116" t="s">
        <v>88</v>
      </c>
      <c r="F35" s="19"/>
      <c r="G35" s="121" t="s">
        <v>77</v>
      </c>
      <c r="H35" s="124"/>
      <c r="I35" s="21"/>
    </row>
    <row r="36" spans="1:9" ht="31.5" thickBot="1" thickTop="1">
      <c r="A36" s="52" t="s">
        <v>25</v>
      </c>
      <c r="B36" s="68">
        <f>SUM(B37:B42)</f>
        <v>36</v>
      </c>
      <c r="C36" s="63" t="s">
        <v>151</v>
      </c>
      <c r="D36" s="87">
        <v>6</v>
      </c>
      <c r="E36" s="115" t="s">
        <v>90</v>
      </c>
      <c r="F36" s="19"/>
      <c r="G36" s="121" t="s">
        <v>77</v>
      </c>
      <c r="H36" s="124"/>
      <c r="I36" s="21"/>
    </row>
    <row r="37" spans="1:9" ht="30.75" thickTop="1">
      <c r="A37" s="56" t="s">
        <v>126</v>
      </c>
      <c r="B37" s="69">
        <v>13</v>
      </c>
      <c r="C37" s="53" t="s">
        <v>152</v>
      </c>
      <c r="D37" s="34">
        <v>10</v>
      </c>
      <c r="E37" s="117" t="s">
        <v>91</v>
      </c>
      <c r="F37" s="19"/>
      <c r="G37" s="122" t="s">
        <v>77</v>
      </c>
      <c r="H37" s="124"/>
      <c r="I37" s="21"/>
    </row>
    <row r="38" spans="1:9" ht="30.75" thickBot="1">
      <c r="A38" s="17" t="s">
        <v>127</v>
      </c>
      <c r="B38" s="70">
        <v>4</v>
      </c>
      <c r="C38" s="54" t="s">
        <v>153</v>
      </c>
      <c r="D38" s="34">
        <v>12</v>
      </c>
      <c r="E38" s="117" t="s">
        <v>92</v>
      </c>
      <c r="F38" s="22"/>
      <c r="G38" s="123" t="s">
        <v>93</v>
      </c>
      <c r="H38" s="124"/>
      <c r="I38" s="21"/>
    </row>
    <row r="39" spans="1:9" ht="17.25" thickBot="1" thickTop="1">
      <c r="A39" s="17" t="s">
        <v>128</v>
      </c>
      <c r="B39" s="70">
        <v>6</v>
      </c>
      <c r="C39" s="53" t="s">
        <v>154</v>
      </c>
      <c r="D39" s="34">
        <v>2</v>
      </c>
      <c r="E39" s="111" t="s">
        <v>55</v>
      </c>
      <c r="F39" s="112">
        <f>F2+F4+F6+F11+F26+F32</f>
        <v>30</v>
      </c>
      <c r="G39" s="111"/>
      <c r="H39" s="124"/>
      <c r="I39" s="21"/>
    </row>
    <row r="40" spans="1:9" ht="33" thickBot="1" thickTop="1">
      <c r="A40" s="17" t="s">
        <v>129</v>
      </c>
      <c r="B40" s="70">
        <v>4</v>
      </c>
      <c r="C40" s="53" t="s">
        <v>129</v>
      </c>
      <c r="D40" s="34">
        <v>4</v>
      </c>
      <c r="E40" s="37" t="s">
        <v>53</v>
      </c>
      <c r="F40" s="27" t="s">
        <v>57</v>
      </c>
      <c r="G40" s="37"/>
      <c r="H40" s="124"/>
      <c r="I40" s="21"/>
    </row>
    <row r="41" spans="1:9" ht="17.25" thickBot="1" thickTop="1">
      <c r="A41" s="17" t="s">
        <v>31</v>
      </c>
      <c r="B41" s="70">
        <v>2</v>
      </c>
      <c r="C41" s="55" t="s">
        <v>46</v>
      </c>
      <c r="D41" s="50">
        <v>4</v>
      </c>
      <c r="E41" s="29" t="s">
        <v>23</v>
      </c>
      <c r="F41" s="6">
        <v>1</v>
      </c>
      <c r="G41" s="29"/>
      <c r="H41" s="124"/>
      <c r="I41" s="21"/>
    </row>
    <row r="42" spans="1:9" ht="17.25" thickBot="1" thickTop="1">
      <c r="A42" s="57" t="s">
        <v>85</v>
      </c>
      <c r="B42" s="72">
        <v>7</v>
      </c>
      <c r="C42" s="23" t="s">
        <v>26</v>
      </c>
      <c r="D42" s="23">
        <f>SUM(D43:D45)</f>
        <v>14</v>
      </c>
      <c r="E42" s="32" t="s">
        <v>1</v>
      </c>
      <c r="F42" s="20"/>
      <c r="G42" s="118" t="s">
        <v>77</v>
      </c>
      <c r="H42" s="124"/>
      <c r="I42" s="21"/>
    </row>
    <row r="43" spans="1:9" ht="17.25" thickBot="1" thickTop="1">
      <c r="A43" s="60" t="s">
        <v>26</v>
      </c>
      <c r="B43" s="73">
        <f>SUM(B44:B51)</f>
        <v>38</v>
      </c>
      <c r="C43" s="63" t="s">
        <v>155</v>
      </c>
      <c r="D43" s="30">
        <v>5</v>
      </c>
      <c r="E43" s="33" t="s">
        <v>24</v>
      </c>
      <c r="F43" s="6">
        <v>1</v>
      </c>
      <c r="G43" s="29"/>
      <c r="H43" s="124"/>
      <c r="I43" s="21"/>
    </row>
    <row r="44" spans="1:9" ht="16.5" thickBot="1" thickTop="1">
      <c r="A44" s="56" t="s">
        <v>43</v>
      </c>
      <c r="B44" s="69">
        <v>2</v>
      </c>
      <c r="C44" s="53" t="s">
        <v>156</v>
      </c>
      <c r="D44" s="34">
        <v>6</v>
      </c>
      <c r="E44" s="88" t="s">
        <v>48</v>
      </c>
      <c r="F44" s="20"/>
      <c r="G44" s="118" t="s">
        <v>77</v>
      </c>
      <c r="H44" s="124"/>
      <c r="I44" s="21"/>
    </row>
    <row r="45" spans="1:9" ht="17.25" thickBot="1" thickTop="1">
      <c r="A45" s="17" t="s">
        <v>130</v>
      </c>
      <c r="B45" s="70">
        <v>8</v>
      </c>
      <c r="C45" s="55" t="s">
        <v>42</v>
      </c>
      <c r="D45" s="50">
        <v>3</v>
      </c>
      <c r="E45" s="39" t="s">
        <v>56</v>
      </c>
      <c r="F45" s="89">
        <f>F41+F43</f>
        <v>2</v>
      </c>
      <c r="G45" s="111"/>
      <c r="H45" s="124"/>
      <c r="I45" s="21"/>
    </row>
    <row r="46" spans="1:9" ht="17.25" thickBot="1" thickTop="1">
      <c r="A46" s="17" t="s">
        <v>131</v>
      </c>
      <c r="B46" s="70">
        <v>8</v>
      </c>
      <c r="C46" s="81" t="s">
        <v>27</v>
      </c>
      <c r="D46" s="82">
        <f>SUM(D2+D6+D11+D22+D35+D42)</f>
        <v>174</v>
      </c>
      <c r="E46" s="127"/>
      <c r="F46" s="127"/>
      <c r="G46" s="127"/>
      <c r="H46" s="124"/>
      <c r="I46" s="21"/>
    </row>
    <row r="47" spans="1:9" ht="15.75" thickTop="1">
      <c r="A47" s="17" t="s">
        <v>11</v>
      </c>
      <c r="B47" s="70">
        <v>6</v>
      </c>
      <c r="C47" s="31"/>
      <c r="D47" s="31"/>
      <c r="E47" s="31"/>
      <c r="F47" s="31"/>
      <c r="G47" s="31"/>
      <c r="H47" s="124"/>
      <c r="I47" s="21"/>
    </row>
    <row r="48" spans="1:9" ht="15.75" thickBot="1">
      <c r="A48" s="17" t="s">
        <v>132</v>
      </c>
      <c r="B48" s="70">
        <v>5</v>
      </c>
      <c r="C48" s="31"/>
      <c r="D48" s="31"/>
      <c r="E48" s="31"/>
      <c r="F48" s="31"/>
      <c r="G48" s="31"/>
      <c r="H48" s="124"/>
      <c r="I48" s="21"/>
    </row>
    <row r="49" spans="1:9" ht="16.5" thickTop="1">
      <c r="A49" s="17" t="s">
        <v>133</v>
      </c>
      <c r="B49" s="70">
        <v>2</v>
      </c>
      <c r="C49" s="31"/>
      <c r="D49" s="31"/>
      <c r="E49" s="42" t="s">
        <v>63</v>
      </c>
      <c r="F49" s="44"/>
      <c r="G49" s="44"/>
      <c r="H49" s="124"/>
      <c r="I49" s="21"/>
    </row>
    <row r="50" spans="1:9" ht="16.5" thickBot="1">
      <c r="A50" s="17" t="s">
        <v>134</v>
      </c>
      <c r="B50" s="70">
        <v>3</v>
      </c>
      <c r="C50" s="31"/>
      <c r="D50" s="31"/>
      <c r="E50" s="43" t="s">
        <v>76</v>
      </c>
      <c r="F50" s="45"/>
      <c r="G50" s="45"/>
      <c r="H50" s="124"/>
      <c r="I50" s="21"/>
    </row>
    <row r="51" spans="1:9" ht="16.5" thickBot="1" thickTop="1">
      <c r="A51" s="12" t="s">
        <v>30</v>
      </c>
      <c r="B51" s="113">
        <v>4</v>
      </c>
      <c r="C51" s="31"/>
      <c r="D51" s="31"/>
      <c r="E51" s="31"/>
      <c r="F51" s="31"/>
      <c r="G51" s="31"/>
      <c r="H51" s="124"/>
      <c r="I51" s="21"/>
    </row>
    <row r="52" spans="1:9" ht="33.75" customHeight="1" thickBot="1" thickTop="1">
      <c r="A52" s="125" t="s">
        <v>29</v>
      </c>
      <c r="B52" s="125">
        <f>SUM(B2+B5+B8+B19+B36+B43)</f>
        <v>238</v>
      </c>
      <c r="C52" s="125" t="s">
        <v>71</v>
      </c>
      <c r="D52" s="125">
        <f>B52+D46</f>
        <v>412</v>
      </c>
      <c r="E52" s="130" t="s">
        <v>94</v>
      </c>
      <c r="F52" s="131"/>
      <c r="G52" s="125">
        <v>32</v>
      </c>
      <c r="H52" s="125" t="s">
        <v>83</v>
      </c>
      <c r="I52" s="125">
        <f>B52+D46+I23</f>
        <v>605</v>
      </c>
    </row>
    <row r="53" spans="3:4" ht="15.75" thickTop="1">
      <c r="C53" s="35"/>
      <c r="D53" s="35"/>
    </row>
    <row r="54" spans="5:9" ht="15">
      <c r="E54" s="35"/>
      <c r="F54" s="35"/>
      <c r="G54" s="35"/>
      <c r="H54" s="31"/>
      <c r="I54" s="31"/>
    </row>
    <row r="55" spans="5:7" ht="15">
      <c r="E55" s="35"/>
      <c r="F55" s="35"/>
      <c r="G55" s="35"/>
    </row>
    <row r="56" spans="5:7" ht="15">
      <c r="E56" s="35"/>
      <c r="F56" s="35"/>
      <c r="G56" s="35"/>
    </row>
  </sheetData>
  <sheetProtection/>
  <mergeCells count="1">
    <mergeCell ref="E52:F52"/>
  </mergeCell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ARS13</dc:creator>
  <cp:keywords/>
  <dc:description/>
  <cp:lastModifiedBy>BARS, Céline (ARS-PACA/DG/SCD)</cp:lastModifiedBy>
  <cp:lastPrinted>2021-12-04T15:52:29Z</cp:lastPrinted>
  <dcterms:created xsi:type="dcterms:W3CDTF">2012-05-14T07:13:15Z</dcterms:created>
  <dcterms:modified xsi:type="dcterms:W3CDTF">2023-05-16T13:39:01Z</dcterms:modified>
  <cp:category/>
  <cp:version/>
  <cp:contentType/>
  <cp:contentStatus/>
</cp:coreProperties>
</file>