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ORGANISATION\DDPRS\DRHS\SEPS\COMMUN\INTERNAT\AGREMENTS\MARSEILLE\AGREMENTS A JOUR\"/>
    </mc:Choice>
  </mc:AlternateContent>
  <bookViews>
    <workbookView xWindow="9540" yWindow="180" windowWidth="10950" windowHeight="11205" tabRatio="602"/>
  </bookViews>
  <sheets>
    <sheet name="AGRE MEDECINE-BIOLOGIE MEDICALE" sheetId="1" r:id="rId1"/>
    <sheet name="Feuil3" sheetId="4" r:id="rId2"/>
    <sheet name="Feuil2" sheetId="2" r:id="rId3"/>
  </sheets>
  <definedNames>
    <definedName name="_xlnm._FilterDatabase" localSheetId="0" hidden="1">'AGRE MEDECINE-BIOLOGIE MEDICALE'!$A$1:$Q$3301</definedName>
    <definedName name="INTERNES">#REF!</definedName>
    <definedName name="Z_0A24FA6E_026C_44B7_B95E_390CD8339C7A_.wvu.Cols" localSheetId="0" hidden="1">'AGRE MEDECINE-BIOLOGIE MEDICALE'!$Q:$Q</definedName>
    <definedName name="Z_0A24FA6E_026C_44B7_B95E_390CD8339C7A_.wvu.FilterData" localSheetId="0" hidden="1">'AGRE MEDECINE-BIOLOGIE MEDICALE'!#REF!</definedName>
    <definedName name="Z_0FF0704A_22CF_4B56_A87D_D8604CFE9646_.wvu.FilterData" localSheetId="0" hidden="1">'AGRE MEDECINE-BIOLOGIE MEDICALE'!$A$1:$Q$3283</definedName>
    <definedName name="Z_358978C8_BBCF_48FD_83CF_AECCA6D05CEB_.wvu.FilterData" localSheetId="0" hidden="1">'AGRE MEDECINE-BIOLOGIE MEDICALE'!$A$1:$Q$3283</definedName>
    <definedName name="Z_3D786DDF_609E_4336_9F8C_F35C4DAA93E8_.wvu.FilterData" localSheetId="0" hidden="1">'AGRE MEDECINE-BIOLOGIE MEDICALE'!$A$1:$Q$3283</definedName>
    <definedName name="Z_8A57A001_3DEE_46B1_BF31_799612531F6C_.wvu.FilterData" localSheetId="0" hidden="1">'AGRE MEDECINE-BIOLOGIE MEDICALE'!$A$1:$Q$3285</definedName>
    <definedName name="Z_93FAF30E_FFF2_457A_B9C6_D8D1C9DEFBBC_.wvu.FilterData" localSheetId="0" hidden="1">'AGRE MEDECINE-BIOLOGIE MEDICALE'!$A$1:$Q$3283</definedName>
    <definedName name="_xlnm.Print_Area" localSheetId="0">'AGRE MEDECINE-BIOLOGIE MEDICALE'!$A$1:$E$3267</definedName>
  </definedNames>
  <calcPr calcId="162913"/>
  <customWorkbookViews>
    <customWorkbookView name="Config - Affichage personnalisé" guid="{0A24FA6E-026C-44B7-B95E-390CD8339C7A}" mergeInterval="0" personalView="1" maximized="1" windowWidth="1920" windowHeight="854" tabRatio="269" activeSheetId="1"/>
    <customWorkbookView name="* - Affichage personnalisé" guid="{8A57A001-3DEE-46B1-BF31-799612531F6C}" mergeInterval="0" personalView="1" maximized="1" windowWidth="1680" windowHeight="838" activeSheetId="1"/>
  </customWorkbookViews>
</workbook>
</file>

<file path=xl/calcChain.xml><?xml version="1.0" encoding="utf-8"?>
<calcChain xmlns="http://schemas.openxmlformats.org/spreadsheetml/2006/main">
  <c r="Q3301" i="1" l="1"/>
  <c r="O3301" i="1"/>
  <c r="N3301" i="1"/>
  <c r="H3301" i="1"/>
  <c r="Q3300" i="1" l="1"/>
  <c r="P3300" i="1"/>
  <c r="O3300" i="1"/>
  <c r="N3300" i="1"/>
  <c r="H3300" i="1"/>
  <c r="Q3299" i="1"/>
  <c r="N3299" i="1"/>
  <c r="H3299" i="1"/>
  <c r="H3298" i="1"/>
  <c r="P3298" i="1"/>
  <c r="O3298" i="1"/>
  <c r="N3298" i="1"/>
  <c r="Q508" i="1" l="1"/>
  <c r="P508" i="1"/>
  <c r="O508" i="1"/>
  <c r="N508" i="1"/>
  <c r="H508" i="1"/>
  <c r="Q2571" i="1" l="1"/>
  <c r="P2571" i="1"/>
  <c r="O2571" i="1"/>
  <c r="N2571" i="1"/>
  <c r="H2571" i="1"/>
  <c r="Q2570" i="1"/>
  <c r="P2570" i="1"/>
  <c r="O2570" i="1"/>
  <c r="N2570" i="1"/>
  <c r="H2570" i="1"/>
  <c r="Q1292" i="1" l="1"/>
  <c r="P1292" i="1"/>
  <c r="O1292" i="1"/>
  <c r="N1292" i="1"/>
  <c r="H1292" i="1"/>
  <c r="Q1291" i="1"/>
  <c r="P1291" i="1"/>
  <c r="O1291" i="1"/>
  <c r="N1291" i="1"/>
  <c r="H1291" i="1"/>
  <c r="Q2225" i="1" l="1"/>
  <c r="P2225" i="1"/>
  <c r="O2225" i="1"/>
  <c r="N2225" i="1"/>
  <c r="H2225" i="1"/>
  <c r="Q165" i="1"/>
  <c r="P165" i="1"/>
  <c r="O165" i="1"/>
  <c r="N165" i="1"/>
  <c r="H165" i="1"/>
  <c r="Q3098" i="1" l="1"/>
  <c r="P3098" i="1"/>
  <c r="O3098" i="1"/>
  <c r="N3098" i="1"/>
  <c r="H3098" i="1"/>
  <c r="Q2632" i="1" l="1"/>
  <c r="P2632" i="1"/>
  <c r="O2632" i="1"/>
  <c r="N2632" i="1"/>
  <c r="H2632" i="1"/>
  <c r="O1847" i="1" l="1"/>
  <c r="P1847" i="1"/>
  <c r="Q1847" i="1"/>
  <c r="N1847" i="1"/>
  <c r="H1847" i="1"/>
  <c r="N3289" i="1" l="1"/>
  <c r="O3289" i="1"/>
  <c r="P3289" i="1"/>
  <c r="Q3289" i="1"/>
  <c r="H3289" i="1"/>
  <c r="Q2370" i="1" l="1"/>
  <c r="P2370" i="1"/>
  <c r="O2370" i="1"/>
  <c r="N2370" i="1"/>
  <c r="H2370" i="1"/>
  <c r="Q2377" i="1"/>
  <c r="Q2378" i="1"/>
  <c r="Q2379" i="1"/>
  <c r="P2377" i="1"/>
  <c r="P2378" i="1"/>
  <c r="P2379" i="1"/>
  <c r="O2377" i="1"/>
  <c r="O2378" i="1"/>
  <c r="O2379" i="1"/>
  <c r="N2377" i="1"/>
  <c r="N2378" i="1"/>
  <c r="N2379" i="1"/>
  <c r="H2379" i="1"/>
  <c r="H2378" i="1"/>
  <c r="H2377" i="1"/>
  <c r="Q1608" i="1"/>
  <c r="P1608" i="1"/>
  <c r="O1608" i="1"/>
  <c r="N1608" i="1"/>
  <c r="H1608" i="1"/>
  <c r="N498" i="1"/>
  <c r="O498" i="1"/>
  <c r="P498" i="1"/>
  <c r="Q498" i="1"/>
  <c r="H498" i="1"/>
  <c r="H463" i="1" l="1"/>
  <c r="H954" i="1" l="1"/>
  <c r="N954" i="1"/>
  <c r="O954" i="1"/>
  <c r="P954" i="1"/>
  <c r="Q954" i="1"/>
  <c r="N271" i="1"/>
  <c r="O271" i="1"/>
  <c r="P271" i="1"/>
  <c r="Q271" i="1"/>
  <c r="H271" i="1"/>
  <c r="H272" i="1"/>
  <c r="H2317" i="1"/>
  <c r="N2317" i="1"/>
  <c r="O2317" i="1"/>
  <c r="P2317" i="1"/>
  <c r="Q2317" i="1"/>
  <c r="H462" i="1" l="1"/>
  <c r="H461" i="1"/>
  <c r="H2322" i="1"/>
  <c r="H1921" i="1"/>
  <c r="H1920" i="1"/>
  <c r="H1919" i="1"/>
  <c r="H714" i="1"/>
  <c r="Q714" i="1"/>
  <c r="P714" i="1"/>
  <c r="O714" i="1"/>
  <c r="N714" i="1"/>
  <c r="Q1549" i="1"/>
  <c r="P1549" i="1"/>
  <c r="O1549" i="1"/>
  <c r="N1549" i="1"/>
  <c r="N756" i="1"/>
  <c r="O756" i="1"/>
  <c r="P756" i="1"/>
  <c r="Q756" i="1"/>
  <c r="H756" i="1"/>
  <c r="H764" i="1"/>
  <c r="N764" i="1"/>
  <c r="O764" i="1"/>
  <c r="P764" i="1"/>
  <c r="Q764" i="1"/>
  <c r="H1505" i="1"/>
  <c r="N1505" i="1"/>
  <c r="O1505" i="1"/>
  <c r="P1505" i="1"/>
  <c r="Q1505" i="1"/>
  <c r="H2202" i="1"/>
  <c r="N2202" i="1"/>
  <c r="O2202" i="1"/>
  <c r="P2202" i="1"/>
  <c r="Q2202" i="1"/>
  <c r="N2322" i="1" l="1"/>
  <c r="O2322" i="1"/>
  <c r="P2322" i="1"/>
  <c r="Q2322" i="1"/>
  <c r="H655" i="1"/>
  <c r="N655" i="1"/>
  <c r="O655" i="1"/>
  <c r="P655" i="1"/>
  <c r="Q655" i="1"/>
  <c r="H2634" i="1" l="1"/>
  <c r="Q2634" i="1"/>
  <c r="P2634" i="1"/>
  <c r="O2634" i="1"/>
  <c r="N2634" i="1"/>
  <c r="N2773" i="1"/>
  <c r="O2773" i="1"/>
  <c r="P2773" i="1"/>
  <c r="Q2773" i="1"/>
  <c r="H2773" i="1"/>
  <c r="Q866" i="1"/>
  <c r="P866" i="1"/>
  <c r="O866" i="1"/>
  <c r="N866" i="1"/>
  <c r="H866" i="1"/>
  <c r="H2096" i="1"/>
  <c r="Q2297" i="1" l="1"/>
  <c r="P2297" i="1"/>
  <c r="O2297" i="1"/>
  <c r="N2297" i="1"/>
  <c r="H2297" i="1"/>
  <c r="N1088" i="1" l="1"/>
  <c r="O1088" i="1"/>
  <c r="P1088" i="1"/>
  <c r="Q1088" i="1"/>
  <c r="H1088" i="1"/>
  <c r="H1087" i="1"/>
  <c r="Q1087" i="1"/>
  <c r="P1087" i="1"/>
  <c r="O1087" i="1"/>
  <c r="N1087" i="1"/>
  <c r="H2905" i="1"/>
  <c r="N2905" i="1"/>
  <c r="O2905" i="1"/>
  <c r="P2905" i="1"/>
  <c r="Q2905" i="1"/>
  <c r="Q2531" i="1"/>
  <c r="P2531" i="1"/>
  <c r="O2531" i="1"/>
  <c r="N2531" i="1"/>
  <c r="H2531" i="1"/>
  <c r="H2066" i="1"/>
  <c r="N2066" i="1"/>
  <c r="O2066" i="1"/>
  <c r="P2066" i="1"/>
  <c r="Q2066" i="1"/>
  <c r="H2683" i="1"/>
  <c r="H2023" i="1"/>
  <c r="N2023" i="1"/>
  <c r="O2023" i="1"/>
  <c r="P2023" i="1"/>
  <c r="Q2023" i="1"/>
  <c r="H2562" i="1"/>
  <c r="H2561" i="1"/>
  <c r="H2560" i="1"/>
  <c r="H2559" i="1"/>
  <c r="H2558" i="1"/>
  <c r="H2557" i="1"/>
  <c r="Q2562" i="1"/>
  <c r="P2562" i="1"/>
  <c r="O2562" i="1"/>
  <c r="N2562" i="1"/>
  <c r="Q2561" i="1"/>
  <c r="P2561" i="1"/>
  <c r="O2561" i="1"/>
  <c r="N2561" i="1"/>
  <c r="Q2560" i="1"/>
  <c r="P2560" i="1"/>
  <c r="O2560" i="1"/>
  <c r="N2560" i="1"/>
  <c r="Q2559" i="1"/>
  <c r="P2559" i="1"/>
  <c r="O2559" i="1"/>
  <c r="N2559" i="1"/>
  <c r="Q2558" i="1"/>
  <c r="P2558" i="1"/>
  <c r="O2558" i="1"/>
  <c r="N2558" i="1"/>
  <c r="Q2557" i="1"/>
  <c r="P2557" i="1"/>
  <c r="O2557" i="1"/>
  <c r="N2557" i="1"/>
  <c r="H595" i="1"/>
  <c r="N595" i="1"/>
  <c r="O595" i="1"/>
  <c r="P595" i="1"/>
  <c r="Q595" i="1"/>
  <c r="H1727" i="1"/>
  <c r="N1727" i="1"/>
  <c r="O1727" i="1"/>
  <c r="P1727" i="1"/>
  <c r="Q1727" i="1"/>
  <c r="H1916" i="1"/>
  <c r="N1916" i="1"/>
  <c r="O1916" i="1"/>
  <c r="P1916" i="1"/>
  <c r="Q1916" i="1"/>
  <c r="H547" i="1" l="1"/>
  <c r="N547" i="1"/>
  <c r="O547" i="1"/>
  <c r="P547" i="1"/>
  <c r="Q547" i="1"/>
  <c r="H1506" i="1"/>
  <c r="N1506" i="1"/>
  <c r="O1506" i="1"/>
  <c r="P1506" i="1"/>
  <c r="Q1506" i="1"/>
  <c r="H2434" i="1"/>
  <c r="N2434" i="1"/>
  <c r="O2434" i="1"/>
  <c r="P2434" i="1"/>
  <c r="Q2434" i="1"/>
  <c r="N1701" i="1"/>
  <c r="O1701" i="1"/>
  <c r="P1701" i="1"/>
  <c r="Q1701" i="1"/>
  <c r="H1701" i="1"/>
  <c r="N594" i="1"/>
  <c r="O594" i="1"/>
  <c r="P594" i="1"/>
  <c r="Q594" i="1"/>
  <c r="H594" i="1"/>
  <c r="H652" i="1"/>
  <c r="N652" i="1"/>
  <c r="O652" i="1"/>
  <c r="P652" i="1"/>
  <c r="Q652" i="1"/>
  <c r="Q651" i="1"/>
  <c r="P651" i="1"/>
  <c r="O651" i="1"/>
  <c r="N651" i="1"/>
  <c r="H651" i="1"/>
  <c r="N593" i="1"/>
  <c r="O593" i="1"/>
  <c r="P593" i="1"/>
  <c r="Q593" i="1"/>
  <c r="H593" i="1"/>
  <c r="H2021" i="1"/>
  <c r="H2022" i="1"/>
  <c r="Q2021" i="1"/>
  <c r="Q2022" i="1"/>
  <c r="P2021" i="1"/>
  <c r="P2022" i="1"/>
  <c r="O2021" i="1"/>
  <c r="O2022" i="1"/>
  <c r="N2021" i="1"/>
  <c r="N2022" i="1"/>
  <c r="H1378" i="1"/>
  <c r="H1379" i="1"/>
  <c r="H1377" i="1"/>
  <c r="Q1377" i="1"/>
  <c r="Q1378" i="1"/>
  <c r="Q1379" i="1"/>
  <c r="P1377" i="1"/>
  <c r="P1378" i="1"/>
  <c r="P1379" i="1"/>
  <c r="O1377" i="1"/>
  <c r="O1378" i="1"/>
  <c r="O1379" i="1"/>
  <c r="N1377" i="1"/>
  <c r="N1378" i="1"/>
  <c r="N1379" i="1"/>
  <c r="H1078" i="1"/>
  <c r="H1079" i="1"/>
  <c r="H1080" i="1"/>
  <c r="H1077" i="1"/>
  <c r="Q1077" i="1"/>
  <c r="Q1078" i="1"/>
  <c r="Q1079" i="1"/>
  <c r="Q1080" i="1"/>
  <c r="P1077" i="1"/>
  <c r="P1078" i="1"/>
  <c r="P1079" i="1"/>
  <c r="P1080" i="1"/>
  <c r="O1077" i="1"/>
  <c r="O1078" i="1"/>
  <c r="O1079" i="1"/>
  <c r="O1080" i="1"/>
  <c r="N1077" i="1"/>
  <c r="N1078" i="1"/>
  <c r="N1079" i="1"/>
  <c r="N1080" i="1"/>
  <c r="H1569" i="1"/>
  <c r="Q1569" i="1"/>
  <c r="Q1568" i="1"/>
  <c r="Q1567" i="1"/>
  <c r="Q1566" i="1"/>
  <c r="P1569" i="1"/>
  <c r="P1568" i="1"/>
  <c r="P1567" i="1"/>
  <c r="P1566" i="1"/>
  <c r="O1569" i="1"/>
  <c r="O1568" i="1"/>
  <c r="O1567" i="1"/>
  <c r="O1566" i="1"/>
  <c r="N1569" i="1"/>
  <c r="N1568" i="1"/>
  <c r="N1567" i="1"/>
  <c r="N1566" i="1"/>
  <c r="H1568" i="1"/>
  <c r="H1567" i="1"/>
  <c r="H1566" i="1"/>
  <c r="Q1260" i="1"/>
  <c r="P1260" i="1"/>
  <c r="O1260" i="1"/>
  <c r="N1260" i="1"/>
  <c r="Q1919" i="1"/>
  <c r="Q1920" i="1"/>
  <c r="Q1921" i="1"/>
  <c r="P1919" i="1"/>
  <c r="P1920" i="1"/>
  <c r="P1921" i="1"/>
  <c r="O1919" i="1"/>
  <c r="O1920" i="1"/>
  <c r="O1921" i="1"/>
  <c r="N1919" i="1"/>
  <c r="N1920" i="1"/>
  <c r="N1921" i="1"/>
  <c r="H2175" i="1"/>
  <c r="Q2175" i="1"/>
  <c r="P2175" i="1"/>
  <c r="O2175" i="1"/>
  <c r="N2175" i="1"/>
  <c r="H2174" i="1"/>
  <c r="H2173" i="1"/>
  <c r="H2421" i="1"/>
  <c r="Q2421" i="1"/>
  <c r="P2421" i="1"/>
  <c r="O2421" i="1"/>
  <c r="N2421" i="1"/>
  <c r="H2416" i="1"/>
  <c r="Q2416" i="1"/>
  <c r="P2416" i="1"/>
  <c r="O2416" i="1"/>
  <c r="N2416" i="1"/>
  <c r="H945" i="1"/>
  <c r="H946" i="1"/>
  <c r="Q945" i="1"/>
  <c r="Q946" i="1"/>
  <c r="P945" i="1"/>
  <c r="P946" i="1"/>
  <c r="O945" i="1"/>
  <c r="O946" i="1"/>
  <c r="N945" i="1"/>
  <c r="N946" i="1"/>
  <c r="H1421" i="1"/>
  <c r="H1422" i="1"/>
  <c r="Q1421" i="1"/>
  <c r="Q1422" i="1"/>
  <c r="P1421" i="1"/>
  <c r="P1422" i="1"/>
  <c r="O1421" i="1"/>
  <c r="O1422" i="1"/>
  <c r="N1421" i="1"/>
  <c r="N1422" i="1"/>
  <c r="H2529" i="1"/>
  <c r="Q2529" i="1"/>
  <c r="P2529" i="1"/>
  <c r="O2529" i="1"/>
  <c r="N2529" i="1"/>
  <c r="H2528" i="1"/>
  <c r="H528" i="1" l="1"/>
  <c r="N528" i="1"/>
  <c r="O528" i="1"/>
  <c r="P528" i="1"/>
  <c r="Q528" i="1"/>
  <c r="H1322" i="1"/>
  <c r="N1322" i="1"/>
  <c r="O1322" i="1"/>
  <c r="P1322" i="1"/>
  <c r="Q1322" i="1"/>
  <c r="H27" i="1"/>
  <c r="N27" i="1"/>
  <c r="O27" i="1"/>
  <c r="P27" i="1"/>
  <c r="Q27" i="1"/>
  <c r="Q1643" i="1" l="1"/>
  <c r="Q2803" i="1"/>
  <c r="Q2804" i="1"/>
  <c r="Q2805" i="1"/>
  <c r="Q900" i="1"/>
  <c r="Q901" i="1"/>
  <c r="Q2027" i="1"/>
  <c r="Q2028" i="1"/>
  <c r="Q1592" i="1"/>
  <c r="Q1593" i="1"/>
  <c r="Q2861" i="1"/>
  <c r="Q2862" i="1"/>
  <c r="Q29" i="1"/>
  <c r="Q30" i="1"/>
  <c r="Q1407" i="1"/>
  <c r="Q1408" i="1"/>
  <c r="Q242" i="1"/>
  <c r="Q1164" i="1"/>
  <c r="Q839" i="1"/>
  <c r="Q953" i="1"/>
  <c r="Q2366" i="1"/>
  <c r="Q1495" i="1"/>
  <c r="Q1496" i="1"/>
  <c r="Q1646" i="1"/>
  <c r="Q1647" i="1"/>
  <c r="Q1960" i="1"/>
  <c r="Q1961" i="1"/>
  <c r="Q2563" i="1"/>
  <c r="Q2564" i="1"/>
  <c r="Q3255" i="1"/>
  <c r="Q2520" i="1"/>
  <c r="Q2521" i="1"/>
  <c r="Q979" i="1"/>
  <c r="Q980" i="1"/>
  <c r="Q813" i="1"/>
  <c r="Q814" i="1"/>
  <c r="Q1789" i="1"/>
  <c r="Q1790" i="1"/>
  <c r="Q829" i="1"/>
  <c r="Q2096" i="1"/>
  <c r="Q2097" i="1"/>
  <c r="Q334" i="1"/>
  <c r="Q335" i="1"/>
  <c r="Q863" i="1"/>
  <c r="Q864" i="1"/>
  <c r="Q865" i="1"/>
  <c r="Q384" i="1"/>
  <c r="Q385" i="1"/>
  <c r="Q386" i="1"/>
  <c r="Q1685" i="1"/>
  <c r="Q1686" i="1"/>
  <c r="Q1687" i="1"/>
  <c r="Q1688" i="1"/>
  <c r="Q1689" i="1"/>
  <c r="Q1690" i="1"/>
  <c r="Q1691" i="1"/>
  <c r="Q1692" i="1"/>
  <c r="Q3174" i="1"/>
  <c r="Q3175" i="1"/>
  <c r="Q3148" i="1"/>
  <c r="Q956" i="1"/>
  <c r="Q957" i="1"/>
  <c r="Q1786" i="1"/>
  <c r="Q1787" i="1"/>
  <c r="Q1816" i="1"/>
  <c r="Q1817" i="1"/>
  <c r="Q1818" i="1"/>
  <c r="Q2071" i="1"/>
  <c r="Q2129" i="1"/>
  <c r="Q2197" i="1"/>
  <c r="Q2472" i="1"/>
  <c r="Q2829" i="1"/>
  <c r="Q2863" i="1"/>
  <c r="Q2974" i="1"/>
  <c r="Q2975" i="1"/>
  <c r="Q2976" i="1"/>
  <c r="Q44" i="1"/>
  <c r="Q45" i="1"/>
  <c r="Q46" i="1"/>
  <c r="Q51" i="1"/>
  <c r="Q190" i="1"/>
  <c r="Q191" i="1"/>
  <c r="Q580" i="1"/>
  <c r="Q1124" i="1"/>
  <c r="Q1125" i="1"/>
  <c r="Q22" i="1"/>
  <c r="Q23" i="1"/>
  <c r="Q193" i="1"/>
  <c r="Q194" i="1"/>
  <c r="Q195" i="1"/>
  <c r="Q373" i="1"/>
  <c r="Q479" i="1"/>
  <c r="Q584" i="1"/>
  <c r="Q585" i="1"/>
  <c r="Q586" i="1"/>
  <c r="Q587" i="1"/>
  <c r="Q588" i="1"/>
  <c r="Q1980" i="1"/>
  <c r="Q3136" i="1"/>
  <c r="Q52" i="1"/>
  <c r="Q53" i="1"/>
  <c r="Q357" i="1"/>
  <c r="Q474" i="1"/>
  <c r="Q475" i="1"/>
  <c r="Q912" i="1"/>
  <c r="Q1208" i="1"/>
  <c r="Q1209" i="1"/>
  <c r="Q1210" i="1"/>
  <c r="Q1398" i="1"/>
  <c r="Q1399" i="1"/>
  <c r="Q1400" i="1"/>
  <c r="Q1401" i="1"/>
  <c r="Q1494" i="1"/>
  <c r="Q1664" i="1"/>
  <c r="Q1665" i="1"/>
  <c r="Q1678" i="1"/>
  <c r="Q1679" i="1"/>
  <c r="Q1680" i="1"/>
  <c r="Q1681" i="1"/>
  <c r="Q1682" i="1"/>
  <c r="Q1683" i="1"/>
  <c r="Q1684" i="1"/>
  <c r="Q1803" i="1"/>
  <c r="Q1804" i="1"/>
  <c r="Q1805" i="1"/>
  <c r="Q1806" i="1"/>
  <c r="Q1877" i="1"/>
  <c r="Q2130" i="1"/>
  <c r="Q2131" i="1"/>
  <c r="Q2132" i="1"/>
  <c r="Q2133" i="1"/>
  <c r="Q2134" i="1"/>
  <c r="Q2228" i="1"/>
  <c r="Q2229" i="1"/>
  <c r="Q2510" i="1"/>
  <c r="Q2511" i="1"/>
  <c r="Q2512" i="1"/>
  <c r="Q2655" i="1"/>
  <c r="Q2656" i="1"/>
  <c r="Q2657" i="1"/>
  <c r="Q2706" i="1"/>
  <c r="Q1666" i="1"/>
  <c r="Q2961" i="1"/>
  <c r="Q2962" i="1"/>
  <c r="Q2965" i="1"/>
  <c r="Q2966" i="1"/>
  <c r="Q2973" i="1"/>
  <c r="Q2982" i="1"/>
  <c r="Q2983" i="1"/>
  <c r="Q2984" i="1"/>
  <c r="Q3211" i="1"/>
  <c r="Q3212" i="1"/>
  <c r="Q239" i="1"/>
  <c r="Q240" i="1"/>
  <c r="Q241" i="1"/>
  <c r="Q834" i="1"/>
  <c r="Q2875" i="1"/>
  <c r="Q2876" i="1"/>
  <c r="Q2877" i="1"/>
  <c r="Q2878" i="1"/>
  <c r="Q403" i="1"/>
  <c r="Q1942" i="1"/>
  <c r="Q2533" i="1"/>
  <c r="Q3297" i="1"/>
  <c r="Q657" i="1"/>
  <c r="Q3276" i="1"/>
  <c r="Q246" i="1"/>
  <c r="Q247" i="1"/>
  <c r="Q248" i="1"/>
  <c r="Q255" i="1"/>
  <c r="Q783" i="1"/>
  <c r="Q784" i="1"/>
  <c r="Q810" i="1"/>
  <c r="Q811" i="1"/>
  <c r="Q812" i="1"/>
  <c r="Q970" i="1"/>
  <c r="Q1028" i="1"/>
  <c r="Q1262" i="1"/>
  <c r="Q1263" i="1"/>
  <c r="Q1264" i="1"/>
  <c r="Q1265" i="1"/>
  <c r="Q1273" i="1"/>
  <c r="Q1274" i="1"/>
  <c r="Q1846" i="1"/>
  <c r="Q1884" i="1"/>
  <c r="Q1885" i="1"/>
  <c r="Q1886" i="1"/>
  <c r="Q1887" i="1"/>
  <c r="Q1888" i="1"/>
  <c r="Q1889" i="1"/>
  <c r="Q1890" i="1"/>
  <c r="Q1898" i="1"/>
  <c r="Q1899" i="1"/>
  <c r="Q1900" i="1"/>
  <c r="Q1901" i="1"/>
  <c r="Q1902" i="1"/>
  <c r="Q2077" i="1"/>
  <c r="Q2078" i="1"/>
  <c r="Q2079" i="1"/>
  <c r="Q2080" i="1"/>
  <c r="Q2081" i="1"/>
  <c r="Q1275" i="1"/>
  <c r="Q1276" i="1"/>
  <c r="Q2436" i="1"/>
  <c r="Q2621" i="1"/>
  <c r="Q2622" i="1"/>
  <c r="Q2658" i="1"/>
  <c r="Q2693" i="1"/>
  <c r="Q2694" i="1"/>
  <c r="Q2695" i="1"/>
  <c r="Q3110" i="1"/>
  <c r="Q3111" i="1"/>
  <c r="Q833" i="1"/>
  <c r="Q944" i="1"/>
  <c r="Q947" i="1"/>
  <c r="Q948" i="1"/>
  <c r="Q949" i="1"/>
  <c r="Q968" i="1"/>
  <c r="Q3223" i="1"/>
  <c r="Q1174" i="1"/>
  <c r="Q1175" i="1"/>
  <c r="Q3224" i="1"/>
  <c r="Q2083" i="1"/>
  <c r="Q2084" i="1"/>
  <c r="Q2507" i="1"/>
  <c r="Q2508" i="1"/>
  <c r="Q2987" i="1"/>
  <c r="Q2527" i="1"/>
  <c r="Q2830" i="1"/>
  <c r="Q2831" i="1"/>
  <c r="Q3121" i="1"/>
  <c r="Q3122" i="1"/>
  <c r="Q3196" i="1"/>
  <c r="Q3197" i="1"/>
  <c r="Q3198" i="1"/>
  <c r="Q3199" i="1"/>
  <c r="Q3200" i="1"/>
  <c r="Q3201" i="1"/>
  <c r="Q3261" i="1"/>
  <c r="Q3262" i="1"/>
  <c r="Q116" i="1"/>
  <c r="Q117" i="1"/>
  <c r="Q118" i="1"/>
  <c r="Q249" i="1"/>
  <c r="Q250" i="1"/>
  <c r="Q251" i="1"/>
  <c r="Q299" i="1"/>
  <c r="Q300" i="1"/>
  <c r="Q301" i="1"/>
  <c r="Q302" i="1"/>
  <c r="Q303" i="1"/>
  <c r="Q304" i="1"/>
  <c r="Q349" i="1"/>
  <c r="Q434" i="1"/>
  <c r="Q435" i="1"/>
  <c r="Q692" i="1"/>
  <c r="Q693" i="1"/>
  <c r="Q694" i="1"/>
  <c r="Q695" i="1"/>
  <c r="Q696" i="1"/>
  <c r="Q697" i="1"/>
  <c r="Q698" i="1"/>
  <c r="Q699" i="1"/>
  <c r="Q1061" i="1"/>
  <c r="Q1062" i="1"/>
  <c r="Q1063" i="1"/>
  <c r="Q1064" i="1"/>
  <c r="Q1065" i="1"/>
  <c r="Q1166" i="1"/>
  <c r="Q1167" i="1"/>
  <c r="Q1168" i="1"/>
  <c r="Q1169" i="1"/>
  <c r="Q1170" i="1"/>
  <c r="Q1171" i="1"/>
  <c r="Q1502" i="1"/>
  <c r="Q1503" i="1"/>
  <c r="Q150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729" i="1"/>
  <c r="Q1730" i="1"/>
  <c r="Q1731" i="1"/>
  <c r="Q1732" i="1"/>
  <c r="Q1733" i="1"/>
  <c r="Q1734" i="1"/>
  <c r="Q1735" i="1"/>
  <c r="Q1736" i="1"/>
  <c r="Q1737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2165" i="1"/>
  <c r="Q2166" i="1"/>
  <c r="Q2167" i="1"/>
  <c r="Q2168" i="1"/>
  <c r="Q2169" i="1"/>
  <c r="Q2170" i="1"/>
  <c r="Q2171" i="1"/>
  <c r="Q2172" i="1"/>
  <c r="Q2217" i="1"/>
  <c r="Q2218" i="1"/>
  <c r="Q2231" i="1"/>
  <c r="Q2232" i="1"/>
  <c r="Q2233" i="1"/>
  <c r="Q2234" i="1"/>
  <c r="Q2235" i="1"/>
  <c r="Q2236" i="1"/>
  <c r="Q2289" i="1"/>
  <c r="Q2290" i="1"/>
  <c r="Q2291" i="1"/>
  <c r="Q2292" i="1"/>
  <c r="Q2402" i="1"/>
  <c r="Q2403" i="1"/>
  <c r="Q2404" i="1"/>
  <c r="Q2405" i="1"/>
  <c r="Q2406" i="1"/>
  <c r="Q1539" i="1"/>
  <c r="Q2454" i="1"/>
  <c r="Q2455" i="1"/>
  <c r="Q2456" i="1"/>
  <c r="Q2457" i="1"/>
  <c r="Q2458" i="1"/>
  <c r="Q2459" i="1"/>
  <c r="Q2931" i="1"/>
  <c r="Q2924" i="1"/>
  <c r="Q2853" i="1"/>
  <c r="Q2917" i="1"/>
  <c r="Q2918" i="1"/>
  <c r="Q2919" i="1"/>
  <c r="Q2920" i="1"/>
  <c r="Q2921" i="1"/>
  <c r="Q2922" i="1"/>
  <c r="Q2925" i="1"/>
  <c r="Q2926" i="1"/>
  <c r="Q2927" i="1"/>
  <c r="Q2928" i="1"/>
  <c r="Q2929" i="1"/>
  <c r="Q2932" i="1"/>
  <c r="Q2933" i="1"/>
  <c r="Q2934" i="1"/>
  <c r="Q2977" i="1"/>
  <c r="Q2978" i="1"/>
  <c r="Q2979" i="1"/>
  <c r="Q2985" i="1"/>
  <c r="Q2986" i="1"/>
  <c r="Q3207" i="1"/>
  <c r="Q3244" i="1"/>
  <c r="Q3245" i="1"/>
  <c r="Q3246" i="1"/>
  <c r="Q3247" i="1"/>
  <c r="Q3248" i="1"/>
  <c r="Q3259" i="1"/>
  <c r="Q3264" i="1"/>
  <c r="Q3265" i="1"/>
  <c r="Q3266" i="1"/>
  <c r="Q3267" i="1"/>
  <c r="Q3268" i="1"/>
  <c r="Q3269" i="1"/>
  <c r="Q3270" i="1"/>
  <c r="Q805" i="1"/>
  <c r="Q80" i="1"/>
  <c r="Q2951" i="1"/>
  <c r="Q2952" i="1"/>
  <c r="Q2953" i="1"/>
  <c r="Q531" i="1"/>
  <c r="Q532" i="1"/>
  <c r="Q533" i="1"/>
  <c r="Q1645" i="1"/>
  <c r="Q2410" i="1"/>
  <c r="Q2411" i="1"/>
  <c r="Q2412" i="1"/>
  <c r="Q2413" i="1"/>
  <c r="Q358" i="1"/>
  <c r="Q359" i="1"/>
  <c r="Q360" i="1"/>
  <c r="Q361" i="1"/>
  <c r="Q2414" i="1"/>
  <c r="Q2415" i="1"/>
  <c r="Q2417" i="1"/>
  <c r="Q2418" i="1"/>
  <c r="Q2419" i="1"/>
  <c r="Q2420" i="1"/>
  <c r="Q2422" i="1"/>
  <c r="Q3235" i="1"/>
  <c r="Q2748" i="1"/>
  <c r="Q806" i="1"/>
  <c r="Q2659" i="1"/>
  <c r="Q2660" i="1"/>
  <c r="Q2661" i="1"/>
  <c r="Q2426" i="1"/>
  <c r="Q1259" i="1"/>
  <c r="Q1261" i="1"/>
  <c r="Q1420" i="1"/>
  <c r="Q1423" i="1"/>
  <c r="Q1543" i="1"/>
  <c r="Q1622" i="1"/>
  <c r="Q1623" i="1"/>
  <c r="Q1624" i="1"/>
  <c r="Q2072" i="1"/>
  <c r="Q2073" i="1"/>
  <c r="Q2427" i="1"/>
  <c r="Q2428" i="1"/>
  <c r="Q2429" i="1"/>
  <c r="Q2592" i="1"/>
  <c r="Q2593" i="1"/>
  <c r="Q2594" i="1"/>
  <c r="Q2662" i="1"/>
  <c r="Q2663" i="1"/>
  <c r="Q2664" i="1"/>
  <c r="Q2665" i="1"/>
  <c r="Q2696" i="1"/>
  <c r="Q2697" i="1"/>
  <c r="Q2698" i="1"/>
  <c r="Q2711" i="1"/>
  <c r="Q2832" i="1"/>
  <c r="Q2833" i="1"/>
  <c r="Q2834" i="1"/>
  <c r="Q2882" i="1"/>
  <c r="Q2883" i="1"/>
  <c r="Q2884" i="1"/>
  <c r="Q2885" i="1"/>
  <c r="Q2967" i="1"/>
  <c r="Q2988" i="1"/>
  <c r="Q2989" i="1"/>
  <c r="Q2990" i="1"/>
  <c r="Q3141" i="1"/>
  <c r="Q3142" i="1"/>
  <c r="Q3143" i="1"/>
  <c r="Q3213" i="1"/>
  <c r="Q3214" i="1"/>
  <c r="Q3215" i="1"/>
  <c r="Q3260" i="1"/>
  <c r="Q627" i="1"/>
  <c r="Q1486" i="1"/>
  <c r="Q2946" i="1"/>
  <c r="Q407" i="1"/>
  <c r="Q419" i="1"/>
  <c r="Q420" i="1"/>
  <c r="Q581" i="1"/>
  <c r="Q712" i="1"/>
  <c r="Q958" i="1"/>
  <c r="Q959" i="1"/>
  <c r="Q1644" i="1"/>
  <c r="Q2265" i="1"/>
  <c r="Q2266" i="1"/>
  <c r="Q2476" i="1"/>
  <c r="Q2477" i="1"/>
  <c r="Q2480" i="1"/>
  <c r="Q2481" i="1"/>
  <c r="Q3101" i="1"/>
  <c r="Q3208" i="1"/>
  <c r="Q333" i="1"/>
  <c r="Q830" i="1"/>
  <c r="Q1270" i="1"/>
  <c r="Q1271" i="1"/>
  <c r="Q1272" i="1"/>
  <c r="Q1284" i="1"/>
  <c r="Q1814" i="1"/>
  <c r="Q1815" i="1"/>
  <c r="Q2173" i="1"/>
  <c r="Q2174" i="1"/>
  <c r="Q2176" i="1"/>
  <c r="Q2515" i="1"/>
  <c r="Q2516" i="1"/>
  <c r="Q2909" i="1"/>
  <c r="Q2910" i="1"/>
  <c r="Q180" i="1"/>
  <c r="Q181" i="1"/>
  <c r="Q388" i="1"/>
  <c r="Q389" i="1"/>
  <c r="Q390" i="1"/>
  <c r="Q391" i="1"/>
  <c r="Q392" i="1"/>
  <c r="Q393" i="1"/>
  <c r="Q394" i="1"/>
  <c r="Q844" i="1"/>
  <c r="Q845" i="1"/>
  <c r="Q981" i="1"/>
  <c r="Q982" i="1"/>
  <c r="Q983" i="1"/>
  <c r="Q1165" i="1"/>
  <c r="Q1352" i="1"/>
  <c r="Q1353" i="1"/>
  <c r="Q1354" i="1"/>
  <c r="Q1355" i="1"/>
  <c r="Q1482" i="1"/>
  <c r="Q1483" i="1"/>
  <c r="Q1484" i="1"/>
  <c r="Q1485" i="1"/>
  <c r="Q1488" i="1"/>
  <c r="Q1489" i="1"/>
  <c r="Q1490" i="1"/>
  <c r="Q1491" i="1"/>
  <c r="Q1492" i="1"/>
  <c r="Q1493" i="1"/>
  <c r="Q2135" i="1"/>
  <c r="Q2230" i="1"/>
  <c r="Q2386" i="1"/>
  <c r="Q2387" i="1"/>
  <c r="Q2388" i="1"/>
  <c r="Q2389" i="1"/>
  <c r="Q2390" i="1"/>
  <c r="Q2407" i="1"/>
  <c r="Q2408" i="1"/>
  <c r="Q2409" i="1"/>
  <c r="Q2572" i="1"/>
  <c r="Q2636" i="1"/>
  <c r="Q2637" i="1"/>
  <c r="Q2638" i="1"/>
  <c r="Q2639" i="1"/>
  <c r="Q2640" i="1"/>
  <c r="Q2641" i="1"/>
  <c r="Q2642" i="1"/>
  <c r="Q2643" i="1"/>
  <c r="Q2644" i="1"/>
  <c r="Q2645" i="1"/>
  <c r="Q2646" i="1"/>
  <c r="Q2647" i="1"/>
  <c r="Q2648" i="1"/>
  <c r="Q2649" i="1"/>
  <c r="Q2650" i="1"/>
  <c r="Q2651" i="1"/>
  <c r="Q2652" i="1"/>
  <c r="Q2653" i="1"/>
  <c r="Q2654" i="1"/>
  <c r="Q2911" i="1"/>
  <c r="Q2912" i="1"/>
  <c r="Q2913" i="1"/>
  <c r="Q2935" i="1"/>
  <c r="Q2936" i="1"/>
  <c r="Q2937" i="1"/>
  <c r="Q2938" i="1"/>
  <c r="Q2939" i="1"/>
  <c r="Q2940" i="1"/>
  <c r="Q3050" i="1"/>
  <c r="Q3051" i="1"/>
  <c r="Q3052" i="1"/>
  <c r="Q3181" i="1"/>
  <c r="Q3182" i="1"/>
  <c r="Q3183" i="1"/>
  <c r="Q3219" i="1"/>
  <c r="Q3220" i="1"/>
  <c r="Q3221" i="1"/>
  <c r="Q3222" i="1"/>
  <c r="Q1266" i="1"/>
  <c r="Q410" i="1"/>
  <c r="Q411" i="1"/>
  <c r="Q412" i="1"/>
  <c r="Q413" i="1"/>
  <c r="Q414" i="1"/>
  <c r="Q415" i="1"/>
  <c r="Q416" i="1"/>
  <c r="Q417" i="1"/>
  <c r="Q840" i="1"/>
  <c r="Q841" i="1"/>
  <c r="Q842" i="1"/>
  <c r="Q843" i="1"/>
  <c r="Q917" i="1"/>
  <c r="Q918" i="1"/>
  <c r="Q1238" i="1"/>
  <c r="Q1239" i="1"/>
  <c r="Q1240" i="1"/>
  <c r="Q1267" i="1"/>
  <c r="Q1268" i="1"/>
  <c r="Q1269" i="1"/>
  <c r="Q1440" i="1"/>
  <c r="Q1696" i="1"/>
  <c r="Q1697" i="1"/>
  <c r="Q1872" i="1"/>
  <c r="Q1873" i="1"/>
  <c r="Q1874" i="1"/>
  <c r="Q1875" i="1"/>
  <c r="Q1876" i="1"/>
  <c r="Q2142" i="1"/>
  <c r="Q2498" i="1"/>
  <c r="Q2499" i="1"/>
  <c r="Q2500" i="1"/>
  <c r="Q2501" i="1"/>
  <c r="Q2502" i="1"/>
  <c r="Q2503" i="1"/>
  <c r="Q2504" i="1"/>
  <c r="Q2522" i="1"/>
  <c r="Q2523" i="1"/>
  <c r="Q2524" i="1"/>
  <c r="Q2525" i="1"/>
  <c r="Q2526" i="1"/>
  <c r="Q2945" i="1"/>
  <c r="Q2947" i="1"/>
  <c r="Q2948" i="1"/>
  <c r="Q2949" i="1"/>
  <c r="Q2950" i="1"/>
  <c r="Q3093" i="1"/>
  <c r="Q3094" i="1"/>
  <c r="Q3095" i="1"/>
  <c r="Q3096" i="1"/>
  <c r="Q3097" i="1"/>
  <c r="Q3195" i="1"/>
  <c r="Q3239" i="1"/>
  <c r="Q3253" i="1"/>
  <c r="Q112" i="1"/>
  <c r="Q113" i="1"/>
  <c r="Q114" i="1"/>
  <c r="Q115" i="1"/>
  <c r="Q2858" i="1"/>
  <c r="Q404" i="1"/>
  <c r="Q405" i="1"/>
  <c r="Q406" i="1"/>
  <c r="Q713" i="1"/>
  <c r="Q2493" i="1"/>
  <c r="Q1126" i="1"/>
  <c r="Q1127" i="1"/>
  <c r="Q1465" i="1"/>
  <c r="Q1466" i="1"/>
  <c r="Q1467" i="1"/>
  <c r="Q1648" i="1"/>
  <c r="Q1649" i="1"/>
  <c r="Q1650" i="1"/>
  <c r="Q2423" i="1"/>
  <c r="Q2424" i="1"/>
  <c r="Q2425" i="1"/>
  <c r="Q2468" i="1"/>
  <c r="Q2469" i="1"/>
  <c r="Q2470" i="1"/>
  <c r="Q2471" i="1"/>
  <c r="Q2494" i="1"/>
  <c r="Q2495" i="1"/>
  <c r="Q2496" i="1"/>
  <c r="Q2497" i="1"/>
  <c r="Q2528" i="1"/>
  <c r="Q2530" i="1"/>
  <c r="Q2680" i="1"/>
  <c r="Q2681" i="1"/>
  <c r="Q2702" i="1"/>
  <c r="Q2703" i="1"/>
  <c r="Q2704" i="1"/>
  <c r="Q2705" i="1"/>
  <c r="Q2859" i="1"/>
  <c r="Q2860" i="1"/>
  <c r="Q2879" i="1"/>
  <c r="Q2880" i="1"/>
  <c r="Q2881" i="1"/>
  <c r="Q31" i="1"/>
  <c r="Q32" i="1"/>
  <c r="Q33" i="1"/>
  <c r="Q3091" i="1"/>
  <c r="Q3092" i="1"/>
  <c r="Q3139" i="1"/>
  <c r="Q3140" i="1"/>
  <c r="Q3162" i="1"/>
  <c r="Q3163" i="1"/>
  <c r="Q564" i="1"/>
  <c r="Q565" i="1"/>
  <c r="Q602" i="1"/>
  <c r="Q643" i="1"/>
  <c r="Q644" i="1"/>
  <c r="Q711" i="1"/>
  <c r="Q837" i="1"/>
  <c r="Q838" i="1"/>
  <c r="Q2517" i="1"/>
  <c r="Q395" i="1"/>
  <c r="Q396" i="1"/>
  <c r="Q397" i="1"/>
  <c r="Q398" i="1"/>
  <c r="Q399" i="1"/>
  <c r="Q400" i="1"/>
  <c r="Q401" i="1"/>
  <c r="Q402" i="1"/>
  <c r="Q408" i="1"/>
  <c r="Q409" i="1"/>
  <c r="Q1200" i="1"/>
  <c r="Q1201" i="1"/>
  <c r="Q1304" i="1"/>
  <c r="Q1305" i="1"/>
  <c r="Q1306" i="1"/>
  <c r="Q1307" i="1"/>
  <c r="Q1308" i="1"/>
  <c r="Q1571" i="1"/>
  <c r="Q1572" i="1"/>
  <c r="Q1573" i="1"/>
  <c r="Q1639" i="1"/>
  <c r="Q1640" i="1"/>
  <c r="Q1641" i="1"/>
  <c r="Q1807" i="1"/>
  <c r="Q1808" i="1"/>
  <c r="Q1809" i="1"/>
  <c r="Q1810" i="1"/>
  <c r="Q1811" i="1"/>
  <c r="Q1842" i="1"/>
  <c r="Q1843" i="1"/>
  <c r="Q1844" i="1"/>
  <c r="Q1845" i="1"/>
  <c r="Q2854" i="1"/>
  <c r="Q2430" i="1"/>
  <c r="Q2431" i="1"/>
  <c r="Q2432" i="1"/>
  <c r="Q2568" i="1"/>
  <c r="Q2569" i="1"/>
  <c r="Q2855" i="1"/>
  <c r="Q2856" i="1"/>
  <c r="Q2904" i="1"/>
  <c r="Q2906" i="1"/>
  <c r="Q2907" i="1"/>
  <c r="Q2908" i="1"/>
  <c r="Q2857" i="1"/>
  <c r="Q3039" i="1"/>
  <c r="Q3225" i="1"/>
  <c r="Q3241" i="1"/>
  <c r="Q3242" i="1"/>
  <c r="Q3243" i="1"/>
  <c r="Q3291" i="1"/>
  <c r="Q3292" i="1"/>
  <c r="Q3293" i="1"/>
  <c r="Q3294" i="1"/>
  <c r="Q3295" i="1"/>
  <c r="Q3296" i="1"/>
  <c r="Q1940" i="1"/>
  <c r="Q2242" i="1"/>
  <c r="Q480" i="1"/>
  <c r="Q828" i="1"/>
  <c r="Q431" i="1"/>
  <c r="Q432" i="1"/>
  <c r="Q433" i="1"/>
  <c r="Q566" i="1"/>
  <c r="Q1994" i="1"/>
  <c r="Q1995" i="1"/>
  <c r="Q1996" i="1"/>
  <c r="Q2550" i="1"/>
  <c r="Q2551" i="1"/>
  <c r="Q2552" i="1"/>
  <c r="Q2914" i="1"/>
  <c r="Q2915" i="1"/>
  <c r="Q2916" i="1"/>
  <c r="Q3064" i="1"/>
  <c r="Q3065" i="1"/>
  <c r="Q3066" i="1"/>
  <c r="Q3107" i="1"/>
  <c r="Q3108" i="1"/>
  <c r="Q3109" i="1"/>
  <c r="Q3137" i="1"/>
  <c r="Q3138" i="1"/>
  <c r="Q3250" i="1"/>
  <c r="Q3251" i="1"/>
  <c r="Q3252" i="1"/>
  <c r="Q626" i="1"/>
  <c r="Q2565" i="1"/>
  <c r="Q2566" i="1"/>
  <c r="Q2567" i="1"/>
  <c r="Q501" i="1"/>
  <c r="Q502" i="1"/>
  <c r="Q503" i="1"/>
  <c r="Q504" i="1"/>
  <c r="Q1541" i="1"/>
  <c r="Q1542" i="1"/>
  <c r="Q2819" i="1"/>
  <c r="Q2820" i="1"/>
  <c r="Q2821" i="1"/>
  <c r="Q2822" i="1"/>
  <c r="Q2823" i="1"/>
  <c r="Q2824" i="1"/>
  <c r="Q2838" i="1"/>
  <c r="Q2839" i="1"/>
  <c r="Q2840" i="1"/>
  <c r="Q3031" i="1"/>
  <c r="Q3032" i="1"/>
  <c r="Q3033" i="1"/>
  <c r="Q3034" i="1"/>
  <c r="Q3035" i="1"/>
  <c r="Q3036" i="1"/>
  <c r="Q3037" i="1"/>
  <c r="Q3038" i="1"/>
  <c r="Q3123" i="1"/>
  <c r="Q3124" i="1"/>
  <c r="Q3151" i="1"/>
  <c r="Q1667" i="1"/>
  <c r="Q3283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350" i="1"/>
  <c r="Q351" i="1"/>
  <c r="Q352" i="1"/>
  <c r="Q353" i="1"/>
  <c r="Q354" i="1"/>
  <c r="Q355" i="1"/>
  <c r="Q356" i="1"/>
  <c r="Q637" i="1"/>
  <c r="Q638" i="1"/>
  <c r="Q639" i="1"/>
  <c r="Q640" i="1"/>
  <c r="Q641" i="1"/>
  <c r="Q642" i="1"/>
  <c r="Q683" i="1"/>
  <c r="Q684" i="1"/>
  <c r="Q685" i="1"/>
  <c r="Q686" i="1"/>
  <c r="Q687" i="1"/>
  <c r="Q688" i="1"/>
  <c r="Q689" i="1"/>
  <c r="Q690" i="1"/>
  <c r="Q742" i="1"/>
  <c r="Q743" i="1"/>
  <c r="Q807" i="1"/>
  <c r="Q808" i="1"/>
  <c r="Q809" i="1"/>
  <c r="Q831" i="1"/>
  <c r="Q832" i="1"/>
  <c r="Q895" i="1"/>
  <c r="Q896" i="1"/>
  <c r="Q897" i="1"/>
  <c r="Q898" i="1"/>
  <c r="Q899" i="1"/>
  <c r="Q906" i="1"/>
  <c r="Q907" i="1"/>
  <c r="Q908" i="1"/>
  <c r="Q909" i="1"/>
  <c r="Q910" i="1"/>
  <c r="Q911" i="1"/>
  <c r="Q2505" i="1"/>
  <c r="Q34" i="1"/>
  <c r="Q35" i="1"/>
  <c r="Q36" i="1"/>
  <c r="Q37" i="1"/>
  <c r="Q38" i="1"/>
  <c r="Q39" i="1"/>
  <c r="Q1066" i="1"/>
  <c r="Q1067" i="1"/>
  <c r="Q1068" i="1"/>
  <c r="Q2994" i="1"/>
  <c r="Q2995" i="1"/>
  <c r="Q2996" i="1"/>
  <c r="Q1213" i="1"/>
  <c r="Q1214" i="1"/>
  <c r="Q1215" i="1"/>
  <c r="Q1216" i="1"/>
  <c r="Q1217" i="1"/>
  <c r="Q1218" i="1"/>
  <c r="Q1219" i="1"/>
  <c r="Q1220" i="1"/>
  <c r="Q1221" i="1"/>
  <c r="Q1241" i="1"/>
  <c r="Q1402" i="1"/>
  <c r="Q1403" i="1"/>
  <c r="Q1404" i="1"/>
  <c r="Q1405" i="1"/>
  <c r="Q1406" i="1"/>
  <c r="Q1967" i="1"/>
  <c r="Q1968" i="1"/>
  <c r="Q1969" i="1"/>
  <c r="Q1970" i="1"/>
  <c r="Q1971" i="1"/>
  <c r="Q1972" i="1"/>
  <c r="Q1973" i="1"/>
  <c r="Q1974" i="1"/>
  <c r="Q1975" i="1"/>
  <c r="Q1976" i="1"/>
  <c r="Q2997" i="1"/>
  <c r="Q1986" i="1"/>
  <c r="Q1987" i="1"/>
  <c r="Q1988" i="1"/>
  <c r="Q1989" i="1"/>
  <c r="Q1990" i="1"/>
  <c r="Q1991" i="1"/>
  <c r="Q1992" i="1"/>
  <c r="Q2019" i="1"/>
  <c r="Q2020" i="1"/>
  <c r="Q2024" i="1"/>
  <c r="Q2025" i="1"/>
  <c r="Q2026" i="1"/>
  <c r="Q2065" i="1"/>
  <c r="Q2067" i="1"/>
  <c r="Q2340" i="1"/>
  <c r="Q2341" i="1"/>
  <c r="Q2474" i="1"/>
  <c r="Q2890" i="1"/>
  <c r="Q2506" i="1"/>
  <c r="Q2545" i="1"/>
  <c r="Q2546" i="1"/>
  <c r="Q2553" i="1"/>
  <c r="Q2554" i="1"/>
  <c r="Q2555" i="1"/>
  <c r="Q2556" i="1"/>
  <c r="Q2578" i="1"/>
  <c r="Q1993" i="1"/>
  <c r="Q2590" i="1"/>
  <c r="Q2591" i="1"/>
  <c r="Q2623" i="1"/>
  <c r="Q2624" i="1"/>
  <c r="Q2625" i="1"/>
  <c r="Q2626" i="1"/>
  <c r="Q2627" i="1"/>
  <c r="Q2628" i="1"/>
  <c r="Q2699" i="1"/>
  <c r="Q2700" i="1"/>
  <c r="Q2701" i="1"/>
  <c r="Q2728" i="1"/>
  <c r="Q2729" i="1"/>
  <c r="Q2730" i="1"/>
  <c r="Q2731" i="1"/>
  <c r="Q2732" i="1"/>
  <c r="Q2733" i="1"/>
  <c r="Q2734" i="1"/>
  <c r="Q2735" i="1"/>
  <c r="Q691" i="1"/>
  <c r="Q2871" i="1"/>
  <c r="Q2872" i="1"/>
  <c r="Q2891" i="1"/>
  <c r="Q2892" i="1"/>
  <c r="Q2893" i="1"/>
  <c r="Q2894" i="1"/>
  <c r="Q2895" i="1"/>
  <c r="Q2896" i="1"/>
  <c r="Q2897" i="1"/>
  <c r="Q2930" i="1"/>
  <c r="Q2998" i="1"/>
  <c r="Q2999" i="1"/>
  <c r="Q3000" i="1"/>
  <c r="Q3001" i="1"/>
  <c r="Q3087" i="1"/>
  <c r="Q3088" i="1"/>
  <c r="Q3002" i="1"/>
  <c r="Q3179" i="1"/>
  <c r="Q3180" i="1"/>
  <c r="Q3254" i="1"/>
  <c r="Q134" i="1"/>
  <c r="Q135" i="1"/>
  <c r="Q136" i="1"/>
  <c r="Q137" i="1"/>
  <c r="Q138" i="1"/>
  <c r="Q139" i="1"/>
  <c r="Q476" i="1"/>
  <c r="Q645" i="1"/>
  <c r="Q646" i="1"/>
  <c r="Q720" i="1"/>
  <c r="Q921" i="1"/>
  <c r="Q922" i="1"/>
  <c r="Q1010" i="1"/>
  <c r="Q1011" i="1"/>
  <c r="Q1012" i="1"/>
  <c r="Q1135" i="1"/>
  <c r="Q1136" i="1"/>
  <c r="Q1137" i="1"/>
  <c r="Q1294" i="1"/>
  <c r="Q1673" i="1"/>
  <c r="Q1674" i="1"/>
  <c r="Q1675" i="1"/>
  <c r="Q1676" i="1"/>
  <c r="Q1677" i="1"/>
  <c r="Q1728" i="1"/>
  <c r="Q1918" i="1"/>
  <c r="Q1922" i="1"/>
  <c r="Q2159" i="1"/>
  <c r="Q2160" i="1"/>
  <c r="Q2161" i="1"/>
  <c r="Q2162" i="1"/>
  <c r="Q2163" i="1"/>
  <c r="Q2164" i="1"/>
  <c r="Q2184" i="1"/>
  <c r="Q2342" i="1"/>
  <c r="Q2343" i="1"/>
  <c r="Q2344" i="1"/>
  <c r="Q2345" i="1"/>
  <c r="Q2547" i="1"/>
  <c r="Q2548" i="1"/>
  <c r="Q2707" i="1"/>
  <c r="Q2708" i="1"/>
  <c r="Q2709" i="1"/>
  <c r="Q2792" i="1"/>
  <c r="Q2793" i="1"/>
  <c r="Q2794" i="1"/>
  <c r="Q2795" i="1"/>
  <c r="Q2796" i="1"/>
  <c r="Q2797" i="1"/>
  <c r="Q2798" i="1"/>
  <c r="Q2870" i="1"/>
  <c r="Q2549" i="1"/>
  <c r="Q3030" i="1"/>
  <c r="Q3184" i="1"/>
  <c r="Q3185" i="1"/>
  <c r="Q3272" i="1"/>
  <c r="Q1540" i="1"/>
  <c r="Q1594" i="1"/>
  <c r="Q47" i="1"/>
  <c r="Q48" i="1"/>
  <c r="Q49" i="1"/>
  <c r="Q50" i="1"/>
  <c r="Q2898" i="1"/>
  <c r="Q3170" i="1"/>
  <c r="Q3171" i="1"/>
  <c r="Q3172" i="1"/>
  <c r="Q3173" i="1"/>
  <c r="Q243" i="1"/>
  <c r="Q244" i="1"/>
  <c r="Q245" i="1"/>
  <c r="Q526" i="1"/>
  <c r="Q527" i="1"/>
  <c r="Q529" i="1"/>
  <c r="Q653" i="1"/>
  <c r="Q654" i="1"/>
  <c r="Q656" i="1"/>
  <c r="Q737" i="1"/>
  <c r="Q738" i="1"/>
  <c r="Q739" i="1"/>
  <c r="Q3166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902" i="1"/>
  <c r="Q903" i="1"/>
  <c r="Q904" i="1"/>
  <c r="Q926" i="1"/>
  <c r="Q927" i="1"/>
  <c r="Q928" i="1"/>
  <c r="Q929" i="1"/>
  <c r="Q930" i="1"/>
  <c r="Q931" i="1"/>
  <c r="Q2573" i="1"/>
  <c r="Q905" i="1"/>
  <c r="Q1118" i="1"/>
  <c r="Q1119" i="1"/>
  <c r="Q1120" i="1"/>
  <c r="Q1121" i="1"/>
  <c r="Q1122" i="1"/>
  <c r="Q1123" i="1"/>
  <c r="Q1184" i="1"/>
  <c r="Q1185" i="1"/>
  <c r="Q1290" i="1"/>
  <c r="Q1293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662" i="1"/>
  <c r="Q1663" i="1"/>
  <c r="Q1835" i="1"/>
  <c r="Q1836" i="1"/>
  <c r="Q1837" i="1"/>
  <c r="Q1838" i="1"/>
  <c r="Q1839" i="1"/>
  <c r="Q1840" i="1"/>
  <c r="Q1841" i="1"/>
  <c r="Q1861" i="1"/>
  <c r="Q1862" i="1"/>
  <c r="Q1863" i="1"/>
  <c r="Q1864" i="1"/>
  <c r="Q1865" i="1"/>
  <c r="Q1866" i="1"/>
  <c r="Q1912" i="1"/>
  <c r="Q1913" i="1"/>
  <c r="Q1914" i="1"/>
  <c r="Q1953" i="1"/>
  <c r="Q1954" i="1"/>
  <c r="Q1955" i="1"/>
  <c r="Q3285" i="1"/>
  <c r="Q3286" i="1"/>
  <c r="Q3287" i="1"/>
  <c r="Q1962" i="1"/>
  <c r="Q1963" i="1"/>
  <c r="Q1964" i="1"/>
  <c r="Q1965" i="1"/>
  <c r="Q1966" i="1"/>
  <c r="Q2151" i="1"/>
  <c r="Q2152" i="1"/>
  <c r="Q2153" i="1"/>
  <c r="Q2154" i="1"/>
  <c r="Q2155" i="1"/>
  <c r="Q2156" i="1"/>
  <c r="Q2157" i="1"/>
  <c r="Q2158" i="1"/>
  <c r="Q2198" i="1"/>
  <c r="Q2199" i="1"/>
  <c r="Q2200" i="1"/>
  <c r="Q2201" i="1"/>
  <c r="Q2203" i="1"/>
  <c r="Q2204" i="1"/>
  <c r="Q2205" i="1"/>
  <c r="Q2206" i="1"/>
  <c r="Q2207" i="1"/>
  <c r="Q2208" i="1"/>
  <c r="Q2209" i="1"/>
  <c r="Q2249" i="1"/>
  <c r="Q2277" i="1"/>
  <c r="Q2360" i="1"/>
  <c r="Q2361" i="1"/>
  <c r="Q2362" i="1"/>
  <c r="Q2363" i="1"/>
  <c r="Q2364" i="1"/>
  <c r="Q2365" i="1"/>
  <c r="Q2721" i="1"/>
  <c r="Q2443" i="1"/>
  <c r="Q2444" i="1"/>
  <c r="Q2445" i="1"/>
  <c r="Q2446" i="1"/>
  <c r="Q2447" i="1"/>
  <c r="Q2448" i="1"/>
  <c r="Q2449" i="1"/>
  <c r="Q2450" i="1"/>
  <c r="Q2451" i="1"/>
  <c r="Q2460" i="1"/>
  <c r="Q2461" i="1"/>
  <c r="Q2462" i="1"/>
  <c r="Q2463" i="1"/>
  <c r="Q2464" i="1"/>
  <c r="Q2465" i="1"/>
  <c r="Q2466" i="1"/>
  <c r="Q2467" i="1"/>
  <c r="Q530" i="1"/>
  <c r="Q2582" i="1"/>
  <c r="Q2583" i="1"/>
  <c r="Q2584" i="1"/>
  <c r="Q2588" i="1"/>
  <c r="Q2589" i="1"/>
  <c r="Q2595" i="1"/>
  <c r="Q2596" i="1"/>
  <c r="Q2597" i="1"/>
  <c r="Q2598" i="1"/>
  <c r="Q2599" i="1"/>
  <c r="Q2600" i="1"/>
  <c r="Q2601" i="1"/>
  <c r="Q2602" i="1"/>
  <c r="Q2603" i="1"/>
  <c r="Q2604" i="1"/>
  <c r="Q2605" i="1"/>
  <c r="Q2606" i="1"/>
  <c r="Q2688" i="1"/>
  <c r="Q2689" i="1"/>
  <c r="Q2690" i="1"/>
  <c r="Q2691" i="1"/>
  <c r="Q2692" i="1"/>
  <c r="Q2722" i="1"/>
  <c r="Q2723" i="1"/>
  <c r="Q2724" i="1"/>
  <c r="Q2725" i="1"/>
  <c r="Q2726" i="1"/>
  <c r="Q2727" i="1"/>
  <c r="Q2749" i="1"/>
  <c r="Q2750" i="1"/>
  <c r="Q2899" i="1"/>
  <c r="Q2900" i="1"/>
  <c r="Q2901" i="1"/>
  <c r="Q2902" i="1"/>
  <c r="Q2903" i="1"/>
  <c r="Q2574" i="1"/>
  <c r="Q2575" i="1"/>
  <c r="Q2576" i="1"/>
  <c r="Q2577" i="1"/>
  <c r="Q2278" i="1"/>
  <c r="Q3112" i="1"/>
  <c r="Q3113" i="1"/>
  <c r="Q3132" i="1"/>
  <c r="Q3133" i="1"/>
  <c r="Q3167" i="1"/>
  <c r="Q3168" i="1"/>
  <c r="Q3169" i="1"/>
  <c r="Q3249" i="1"/>
  <c r="Q3256" i="1"/>
  <c r="Q3257" i="1"/>
  <c r="Q3258" i="1"/>
  <c r="Q2544" i="1"/>
  <c r="Q176" i="1"/>
  <c r="Q177" i="1"/>
  <c r="Q178" i="1"/>
  <c r="Q179" i="1"/>
  <c r="Q2482" i="1"/>
  <c r="Q2239" i="1"/>
  <c r="Q2240" i="1"/>
  <c r="Q2241" i="1"/>
  <c r="Q422" i="1"/>
  <c r="Q423" i="1"/>
  <c r="Q436" i="1"/>
  <c r="Q437" i="1"/>
  <c r="Q438" i="1"/>
  <c r="Q439" i="1"/>
  <c r="Q440" i="1"/>
  <c r="Q441" i="1"/>
  <c r="Q442" i="1"/>
  <c r="Q449" i="1"/>
  <c r="Q450" i="1"/>
  <c r="Q451" i="1"/>
  <c r="Q452" i="1"/>
  <c r="Q453" i="1"/>
  <c r="Q454" i="1"/>
  <c r="Q455" i="1"/>
  <c r="Q456" i="1"/>
  <c r="Q457" i="1"/>
  <c r="Q458" i="1"/>
  <c r="Q459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507" i="1"/>
  <c r="Q509" i="1"/>
  <c r="Q510" i="1"/>
  <c r="Q511" i="1"/>
  <c r="Q512" i="1"/>
  <c r="Q513" i="1"/>
  <c r="Q514" i="1"/>
  <c r="Q567" i="1"/>
  <c r="Q568" i="1"/>
  <c r="Q569" i="1"/>
  <c r="Q570" i="1"/>
  <c r="Q582" i="1"/>
  <c r="Q583" i="1"/>
  <c r="Q665" i="1"/>
  <c r="Q666" i="1"/>
  <c r="Q667" i="1"/>
  <c r="Q668" i="1"/>
  <c r="Q669" i="1"/>
  <c r="Q670" i="1"/>
  <c r="Q671" i="1"/>
  <c r="Q672" i="1"/>
  <c r="Q673" i="1"/>
  <c r="Q674" i="1"/>
  <c r="Q1550" i="1"/>
  <c r="Q515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54" i="1"/>
  <c r="Q755" i="1"/>
  <c r="Q757" i="1"/>
  <c r="Q758" i="1"/>
  <c r="Q759" i="1"/>
  <c r="Q760" i="1"/>
  <c r="Q761" i="1"/>
  <c r="Q800" i="1"/>
  <c r="Q801" i="1"/>
  <c r="Q802" i="1"/>
  <c r="Q803" i="1"/>
  <c r="Q804" i="1"/>
  <c r="Q675" i="1"/>
  <c r="Q155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2483" i="1"/>
  <c r="Q3017" i="1"/>
  <c r="Q1356" i="1"/>
  <c r="Q1357" i="1"/>
  <c r="Q1358" i="1"/>
  <c r="Q1392" i="1"/>
  <c r="Q1393" i="1"/>
  <c r="Q1409" i="1"/>
  <c r="Q1410" i="1"/>
  <c r="Q1411" i="1"/>
  <c r="Q1412" i="1"/>
  <c r="Q1413" i="1"/>
  <c r="Q1414" i="1"/>
  <c r="Q1415" i="1"/>
  <c r="Q1416" i="1"/>
  <c r="Q736" i="1"/>
  <c r="Q1258" i="1"/>
  <c r="Q1514" i="1"/>
  <c r="Q1515" i="1"/>
  <c r="Q1516" i="1"/>
  <c r="Q1517" i="1"/>
  <c r="Q1518" i="1"/>
  <c r="Q1519" i="1"/>
  <c r="Q1520" i="1"/>
  <c r="Q1521" i="1"/>
  <c r="Q1552" i="1"/>
  <c r="Q1553" i="1"/>
  <c r="Q1554" i="1"/>
  <c r="Q1555" i="1"/>
  <c r="Q1556" i="1"/>
  <c r="Q1557" i="1"/>
  <c r="Q1558" i="1"/>
  <c r="Q1559" i="1"/>
  <c r="Q1560" i="1"/>
  <c r="Q1561" i="1"/>
  <c r="Q2736" i="1"/>
  <c r="Q1923" i="1"/>
  <c r="Q1924" i="1"/>
  <c r="Q1925" i="1"/>
  <c r="Q1926" i="1"/>
  <c r="Q1927" i="1"/>
  <c r="Q1928" i="1"/>
  <c r="Q1929" i="1"/>
  <c r="Q1930" i="1"/>
  <c r="Q1931" i="1"/>
  <c r="Q1932" i="1"/>
  <c r="Q1562" i="1"/>
  <c r="Q2086" i="1"/>
  <c r="Q2087" i="1"/>
  <c r="Q2120" i="1"/>
  <c r="Q2121" i="1"/>
  <c r="Q2122" i="1"/>
  <c r="Q2123" i="1"/>
  <c r="Q2124" i="1"/>
  <c r="Q2125" i="1"/>
  <c r="Q2126" i="1"/>
  <c r="Q2127" i="1"/>
  <c r="Q2128" i="1"/>
  <c r="Q2267" i="1"/>
  <c r="Q2268" i="1"/>
  <c r="Q2269" i="1"/>
  <c r="Q2270" i="1"/>
  <c r="Q2271" i="1"/>
  <c r="Q2272" i="1"/>
  <c r="Q2273" i="1"/>
  <c r="Q2274" i="1"/>
  <c r="Q2275" i="1"/>
  <c r="Q1933" i="1"/>
  <c r="Q2276" i="1"/>
  <c r="Q2391" i="1"/>
  <c r="Q2392" i="1"/>
  <c r="Q2393" i="1"/>
  <c r="Q2394" i="1"/>
  <c r="Q2395" i="1"/>
  <c r="Q2396" i="1"/>
  <c r="Q2397" i="1"/>
  <c r="Q2398" i="1"/>
  <c r="Q2399" i="1"/>
  <c r="Q2400" i="1"/>
  <c r="Q2401" i="1"/>
  <c r="Q2778" i="1"/>
  <c r="Q2484" i="1"/>
  <c r="Q2485" i="1"/>
  <c r="Q2486" i="1"/>
  <c r="Q2487" i="1"/>
  <c r="Q2488" i="1"/>
  <c r="Q2489" i="1"/>
  <c r="Q2490" i="1"/>
  <c r="Q2491" i="1"/>
  <c r="Q2672" i="1"/>
  <c r="Q2673" i="1"/>
  <c r="Q2674" i="1"/>
  <c r="Q2737" i="1"/>
  <c r="Q2738" i="1"/>
  <c r="Q2739" i="1"/>
  <c r="Q2740" i="1"/>
  <c r="Q2741" i="1"/>
  <c r="Q2742" i="1"/>
  <c r="Q2743" i="1"/>
  <c r="Q1359" i="1"/>
  <c r="Q460" i="1"/>
  <c r="Q2774" i="1"/>
  <c r="Q2775" i="1"/>
  <c r="Q2779" i="1"/>
  <c r="Q2780" i="1"/>
  <c r="Q2781" i="1"/>
  <c r="Q2782" i="1"/>
  <c r="Q2783" i="1"/>
  <c r="Q2784" i="1"/>
  <c r="Q2785" i="1"/>
  <c r="Q2786" i="1"/>
  <c r="Q2787" i="1"/>
  <c r="Q2788" i="1"/>
  <c r="Q2789" i="1"/>
  <c r="Q2790" i="1"/>
  <c r="Q2791" i="1"/>
  <c r="Q1417" i="1"/>
  <c r="Q2835" i="1"/>
  <c r="Q2836" i="1"/>
  <c r="Q2675" i="1"/>
  <c r="Q3018" i="1"/>
  <c r="Q3019" i="1"/>
  <c r="Q3020" i="1"/>
  <c r="Q3021" i="1"/>
  <c r="Q3022" i="1"/>
  <c r="Q3023" i="1"/>
  <c r="Q3024" i="1"/>
  <c r="Q3025" i="1"/>
  <c r="Q3026" i="1"/>
  <c r="Q3027" i="1"/>
  <c r="Q3028" i="1"/>
  <c r="Q3029" i="1"/>
  <c r="Q676" i="1"/>
  <c r="Q1563" i="1"/>
  <c r="Q3126" i="1"/>
  <c r="Q3127" i="1"/>
  <c r="Q3128" i="1"/>
  <c r="Q3129" i="1"/>
  <c r="Q3176" i="1"/>
  <c r="Q3177" i="1"/>
  <c r="Q3178" i="1"/>
  <c r="Q3130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123" i="1"/>
  <c r="Q124" i="1"/>
  <c r="Q125" i="1"/>
  <c r="Q126" i="1"/>
  <c r="Q127" i="1"/>
  <c r="Q128" i="1"/>
  <c r="Q129" i="1"/>
  <c r="Q130" i="1"/>
  <c r="Q131" i="1"/>
  <c r="Q132" i="1"/>
  <c r="Q3069" i="1"/>
  <c r="Q198" i="1"/>
  <c r="Q199" i="1"/>
  <c r="Q200" i="1"/>
  <c r="Q201" i="1"/>
  <c r="Q202" i="1"/>
  <c r="Q203" i="1"/>
  <c r="Q204" i="1"/>
  <c r="Q207" i="1"/>
  <c r="Q208" i="1"/>
  <c r="Q209" i="1"/>
  <c r="Q210" i="1"/>
  <c r="Q999" i="1"/>
  <c r="Q230" i="1"/>
  <c r="Q231" i="1"/>
  <c r="Q232" i="1"/>
  <c r="Q233" i="1"/>
  <c r="Q234" i="1"/>
  <c r="Q235" i="1"/>
  <c r="Q236" i="1"/>
  <c r="Q237" i="1"/>
  <c r="Q238" i="1"/>
  <c r="Q275" i="1"/>
  <c r="Q276" i="1"/>
  <c r="Q277" i="1"/>
  <c r="Q278" i="1"/>
  <c r="Q279" i="1"/>
  <c r="Q280" i="1"/>
  <c r="Q281" i="1"/>
  <c r="Q282" i="1"/>
  <c r="Q424" i="1"/>
  <c r="Q425" i="1"/>
  <c r="Q1071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283" i="1"/>
  <c r="Q960" i="1"/>
  <c r="Q677" i="1"/>
  <c r="Q744" i="1"/>
  <c r="Q745" i="1"/>
  <c r="Q762" i="1"/>
  <c r="Q763" i="1"/>
  <c r="Q765" i="1"/>
  <c r="Q766" i="1"/>
  <c r="Q767" i="1"/>
  <c r="Q768" i="1"/>
  <c r="Q769" i="1"/>
  <c r="Q770" i="1"/>
  <c r="Q771" i="1"/>
  <c r="Q772" i="1"/>
  <c r="Q773" i="1"/>
  <c r="Q774" i="1"/>
  <c r="Q815" i="1"/>
  <c r="Q816" i="1"/>
  <c r="Q817" i="1"/>
  <c r="Q818" i="1"/>
  <c r="Q819" i="1"/>
  <c r="Q820" i="1"/>
  <c r="Q821" i="1"/>
  <c r="Q1372" i="1"/>
  <c r="Q284" i="1"/>
  <c r="Q867" i="1"/>
  <c r="Q961" i="1"/>
  <c r="Q962" i="1"/>
  <c r="Q963" i="1"/>
  <c r="Q964" i="1"/>
  <c r="Q965" i="1"/>
  <c r="Q971" i="1"/>
  <c r="Q972" i="1"/>
  <c r="Q973" i="1"/>
  <c r="Q974" i="1"/>
  <c r="Q975" i="1"/>
  <c r="Q976" i="1"/>
  <c r="Q1000" i="1"/>
  <c r="Q1001" i="1"/>
  <c r="Q1002" i="1"/>
  <c r="Q1003" i="1"/>
  <c r="Q1004" i="1"/>
  <c r="Q3070" i="1"/>
  <c r="Q1072" i="1"/>
  <c r="Q1073" i="1"/>
  <c r="Q1074" i="1"/>
  <c r="Q1075" i="1"/>
  <c r="Q1076" i="1"/>
  <c r="Q1081" i="1"/>
  <c r="Q1082" i="1"/>
  <c r="Q1083" i="1"/>
  <c r="Q1084" i="1"/>
  <c r="Q1085" i="1"/>
  <c r="Q1086" i="1"/>
  <c r="Q1089" i="1"/>
  <c r="Q1090" i="1"/>
  <c r="Q1091" i="1"/>
  <c r="Q1109" i="1"/>
  <c r="Q1110" i="1"/>
  <c r="Q977" i="1"/>
  <c r="Q1138" i="1"/>
  <c r="Q1604" i="1"/>
  <c r="Q1222" i="1"/>
  <c r="Q1223" i="1"/>
  <c r="Q1224" i="1"/>
  <c r="Q1225" i="1"/>
  <c r="Q1226" i="1"/>
  <c r="Q1227" i="1"/>
  <c r="Q1373" i="1"/>
  <c r="Q1374" i="1"/>
  <c r="Q1375" i="1"/>
  <c r="Q1376" i="1"/>
  <c r="Q1380" i="1"/>
  <c r="Q1381" i="1"/>
  <c r="Q1382" i="1"/>
  <c r="Q1383" i="1"/>
  <c r="Q1424" i="1"/>
  <c r="Q1425" i="1"/>
  <c r="Q1426" i="1"/>
  <c r="Q1427" i="1"/>
  <c r="Q1428" i="1"/>
  <c r="Q1429" i="1"/>
  <c r="Q1430" i="1"/>
  <c r="Q978" i="1"/>
  <c r="Q1704" i="1"/>
  <c r="Q2040" i="1"/>
  <c r="Q1564" i="1"/>
  <c r="Q1565" i="1"/>
  <c r="Q1605" i="1"/>
  <c r="Q1606" i="1"/>
  <c r="Q1607" i="1"/>
  <c r="Q1609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621" i="1"/>
  <c r="Q822" i="1"/>
  <c r="Q1997" i="1"/>
  <c r="Q1998" i="1"/>
  <c r="Q1999" i="1"/>
  <c r="Q2000" i="1"/>
  <c r="Q2001" i="1"/>
  <c r="Q2002" i="1"/>
  <c r="Q2003" i="1"/>
  <c r="Q2004" i="1"/>
  <c r="Q2005" i="1"/>
  <c r="Q2006" i="1"/>
  <c r="Q2007" i="1"/>
  <c r="Q2014" i="1"/>
  <c r="Q2015" i="1"/>
  <c r="Q2016" i="1"/>
  <c r="Q2017" i="1"/>
  <c r="Q2018" i="1"/>
  <c r="Q868" i="1"/>
  <c r="Q2041" i="1"/>
  <c r="Q2042" i="1"/>
  <c r="Q2043" i="1"/>
  <c r="Q2044" i="1"/>
  <c r="Q2045" i="1"/>
  <c r="Q2046" i="1"/>
  <c r="Q2047" i="1"/>
  <c r="Q2048" i="1"/>
  <c r="Q2049" i="1"/>
  <c r="Q2050" i="1"/>
  <c r="Q2051" i="1"/>
  <c r="Q2052" i="1"/>
  <c r="Q2053" i="1"/>
  <c r="Q2054" i="1"/>
  <c r="Q2055" i="1"/>
  <c r="Q2056" i="1"/>
  <c r="Q2057" i="1"/>
  <c r="Q2221" i="1"/>
  <c r="Q2222" i="1"/>
  <c r="Q2223" i="1"/>
  <c r="Q2224" i="1"/>
  <c r="Q2226" i="1"/>
  <c r="Q2227" i="1"/>
  <c r="Q2238" i="1"/>
  <c r="Q2237" i="1"/>
  <c r="Q2534" i="1"/>
  <c r="Q2535" i="1"/>
  <c r="Q2536" i="1"/>
  <c r="Q2537" i="1"/>
  <c r="Q2629" i="1"/>
  <c r="Q2630" i="1"/>
  <c r="Q2712" i="1"/>
  <c r="Q2713" i="1"/>
  <c r="Q2714" i="1"/>
  <c r="Q3071" i="1"/>
  <c r="Q2776" i="1"/>
  <c r="Q2777" i="1"/>
  <c r="Q133" i="1"/>
  <c r="Q205" i="1"/>
  <c r="Q1092" i="1"/>
  <c r="Q2941" i="1"/>
  <c r="Q2942" i="1"/>
  <c r="Q622" i="1"/>
  <c r="Q678" i="1"/>
  <c r="Q3072" i="1"/>
  <c r="Q3073" i="1"/>
  <c r="Q3074" i="1"/>
  <c r="Q3075" i="1"/>
  <c r="Q3076" i="1"/>
  <c r="Q3153" i="1"/>
  <c r="Q3154" i="1"/>
  <c r="Q3155" i="1"/>
  <c r="Q3156" i="1"/>
  <c r="Q3157" i="1"/>
  <c r="Q3158" i="1"/>
  <c r="Q3159" i="1"/>
  <c r="Q3160" i="1"/>
  <c r="Q87" i="1"/>
  <c r="Q88" i="1"/>
  <c r="Q1360" i="1"/>
  <c r="Q89" i="1"/>
  <c r="Q90" i="1"/>
  <c r="Q91" i="1"/>
  <c r="Q3077" i="1"/>
  <c r="Q211" i="1"/>
  <c r="Q212" i="1"/>
  <c r="Q213" i="1"/>
  <c r="Q260" i="1"/>
  <c r="Q336" i="1"/>
  <c r="Q337" i="1"/>
  <c r="Q338" i="1"/>
  <c r="Q426" i="1"/>
  <c r="Q427" i="1"/>
  <c r="Q428" i="1"/>
  <c r="Q443" i="1"/>
  <c r="Q444" i="1"/>
  <c r="Q603" i="1"/>
  <c r="Q604" i="1"/>
  <c r="Q605" i="1"/>
  <c r="Q606" i="1"/>
  <c r="Q607" i="1"/>
  <c r="Q741" i="1"/>
  <c r="Q776" i="1"/>
  <c r="Q777" i="1"/>
  <c r="Q778" i="1"/>
  <c r="Q779" i="1"/>
  <c r="Q780" i="1"/>
  <c r="Q781" i="1"/>
  <c r="Q782" i="1"/>
  <c r="Q3078" i="1"/>
  <c r="Q1315" i="1"/>
  <c r="Q1316" i="1"/>
  <c r="Q1317" i="1"/>
  <c r="Q1318" i="1"/>
  <c r="Q1319" i="1"/>
  <c r="Q1320" i="1"/>
  <c r="Q1321" i="1"/>
  <c r="Q1361" i="1"/>
  <c r="Q1362" i="1"/>
  <c r="Q1363" i="1"/>
  <c r="Q1364" i="1"/>
  <c r="Q1365" i="1"/>
  <c r="Q1366" i="1"/>
  <c r="Q1367" i="1"/>
  <c r="Q1368" i="1"/>
  <c r="Q1369" i="1"/>
  <c r="Q1370" i="1"/>
  <c r="Q1371" i="1"/>
  <c r="Q1487" i="1"/>
  <c r="Q1651" i="1"/>
  <c r="Q1652" i="1"/>
  <c r="Q1653" i="1"/>
  <c r="Q1654" i="1"/>
  <c r="Q1655" i="1"/>
  <c r="Q1656" i="1"/>
  <c r="Q1657" i="1"/>
  <c r="Q1658" i="1"/>
  <c r="Q1659" i="1"/>
  <c r="Q1660" i="1"/>
  <c r="Q1661" i="1"/>
  <c r="Q2799" i="1"/>
  <c r="Q1867" i="1"/>
  <c r="Q1868" i="1"/>
  <c r="Q1869" i="1"/>
  <c r="Q1870" i="1"/>
  <c r="Q1871" i="1"/>
  <c r="Q1934" i="1"/>
  <c r="Q1935" i="1"/>
  <c r="Q2058" i="1"/>
  <c r="Q2059" i="1"/>
  <c r="Q2060" i="1"/>
  <c r="Q2061" i="1"/>
  <c r="Q2062" i="1"/>
  <c r="Q2063" i="1"/>
  <c r="Q2064" i="1"/>
  <c r="Q2143" i="1"/>
  <c r="Q2144" i="1"/>
  <c r="Q2145" i="1"/>
  <c r="Q2146" i="1"/>
  <c r="Q2147" i="1"/>
  <c r="Q2148" i="1"/>
  <c r="Q2149" i="1"/>
  <c r="Q92" i="1"/>
  <c r="Q2219" i="1"/>
  <c r="Q2220" i="1"/>
  <c r="Q2346" i="1"/>
  <c r="Q2303" i="1"/>
  <c r="Q2304" i="1"/>
  <c r="Q2305" i="1"/>
  <c r="Q2306" i="1"/>
  <c r="Q2307" i="1"/>
  <c r="Q2308" i="1"/>
  <c r="Q2309" i="1"/>
  <c r="Q2310" i="1"/>
  <c r="Q2311" i="1"/>
  <c r="Q2312" i="1"/>
  <c r="Q2313" i="1"/>
  <c r="Q2314" i="1"/>
  <c r="Q2315" i="1"/>
  <c r="Q2316" i="1"/>
  <c r="Q2318" i="1"/>
  <c r="Q2319" i="1"/>
  <c r="Q2320" i="1"/>
  <c r="Q2321" i="1"/>
  <c r="Q2323" i="1"/>
  <c r="Q2347" i="1"/>
  <c r="Q2348" i="1"/>
  <c r="Q2349" i="1"/>
  <c r="Q2150" i="1"/>
  <c r="Q2324" i="1"/>
  <c r="Q2800" i="1"/>
  <c r="Q2801" i="1"/>
  <c r="Q2802" i="1"/>
  <c r="Q3011" i="1"/>
  <c r="Q3012" i="1"/>
  <c r="Q3013" i="1"/>
  <c r="Q3079" i="1"/>
  <c r="Q3080" i="1"/>
  <c r="Q3081" i="1"/>
  <c r="Q3082" i="1"/>
  <c r="Q3083" i="1"/>
  <c r="Q3084" i="1"/>
  <c r="Q3085" i="1"/>
  <c r="Q3086" i="1"/>
  <c r="Q3114" i="1"/>
  <c r="Q3115" i="1"/>
  <c r="Q3116" i="1"/>
  <c r="Q3117" i="1"/>
  <c r="Q3165" i="1"/>
  <c r="Q3" i="1"/>
  <c r="Q4" i="1"/>
  <c r="Q5" i="1"/>
  <c r="Q6" i="1"/>
  <c r="Q7" i="1"/>
  <c r="Q8" i="1"/>
  <c r="Q9" i="1"/>
  <c r="Q10" i="1"/>
  <c r="Q11" i="1"/>
  <c r="Q13" i="1"/>
  <c r="Q14" i="1"/>
  <c r="Q15" i="1"/>
  <c r="Q16" i="1"/>
  <c r="Q17" i="1"/>
  <c r="Q18" i="1"/>
  <c r="Q19" i="1"/>
  <c r="Q20" i="1"/>
  <c r="Q21" i="1"/>
  <c r="Q3233" i="1"/>
  <c r="Q25" i="1"/>
  <c r="Q26" i="1"/>
  <c r="Q28" i="1"/>
  <c r="Q505" i="1"/>
  <c r="Q506" i="1"/>
  <c r="Q2886" i="1"/>
  <c r="Q2887" i="1"/>
  <c r="Q2888" i="1"/>
  <c r="Q81" i="1"/>
  <c r="Q82" i="1"/>
  <c r="Q83" i="1"/>
  <c r="Q84" i="1"/>
  <c r="Q85" i="1"/>
  <c r="Q86" i="1"/>
  <c r="Q93" i="1"/>
  <c r="Q94" i="1"/>
  <c r="Q95" i="1"/>
  <c r="Q96" i="1"/>
  <c r="Q97" i="1"/>
  <c r="Q98" i="1"/>
  <c r="Q140" i="1"/>
  <c r="Q141" i="1"/>
  <c r="Q142" i="1"/>
  <c r="Q143" i="1"/>
  <c r="Q144" i="1"/>
  <c r="Q145" i="1"/>
  <c r="Q146" i="1"/>
  <c r="Q147" i="1"/>
  <c r="Q153" i="1"/>
  <c r="Q154" i="1"/>
  <c r="Q155" i="1"/>
  <c r="Q156" i="1"/>
  <c r="Q157" i="1"/>
  <c r="Q158" i="1"/>
  <c r="Q159" i="1"/>
  <c r="Q169" i="1"/>
  <c r="Q170" i="1"/>
  <c r="Q171" i="1"/>
  <c r="Q172" i="1"/>
  <c r="Q173" i="1"/>
  <c r="Q174" i="1"/>
  <c r="Q175" i="1"/>
  <c r="Q219" i="1"/>
  <c r="Q220" i="1"/>
  <c r="Q221" i="1"/>
  <c r="Q222" i="1"/>
  <c r="Q223" i="1"/>
  <c r="Q1029" i="1"/>
  <c r="Q261" i="1"/>
  <c r="Q262" i="1"/>
  <c r="Q263" i="1"/>
  <c r="Q264" i="1"/>
  <c r="Q265" i="1"/>
  <c r="Q266" i="1"/>
  <c r="Q267" i="1"/>
  <c r="Q268" i="1"/>
  <c r="Q1610" i="1"/>
  <c r="Q1949" i="1"/>
  <c r="Q288" i="1"/>
  <c r="Q289" i="1"/>
  <c r="Q290" i="1"/>
  <c r="Q291" i="1"/>
  <c r="Q292" i="1"/>
  <c r="Q339" i="1"/>
  <c r="Q340" i="1"/>
  <c r="Q341" i="1"/>
  <c r="Q342" i="1"/>
  <c r="Q343" i="1"/>
  <c r="Q344" i="1"/>
  <c r="Q345" i="1"/>
  <c r="Q346" i="1"/>
  <c r="Q347" i="1"/>
  <c r="Q746" i="1"/>
  <c r="Q362" i="1"/>
  <c r="Q363" i="1"/>
  <c r="Q364" i="1"/>
  <c r="Q365" i="1"/>
  <c r="Q366" i="1"/>
  <c r="Q367" i="1"/>
  <c r="Q368" i="1"/>
  <c r="Q369" i="1"/>
  <c r="Q370" i="1"/>
  <c r="Q371" i="1"/>
  <c r="Q387" i="1"/>
  <c r="Q429" i="1"/>
  <c r="Q430" i="1"/>
  <c r="Q445" i="1"/>
  <c r="Q446" i="1"/>
  <c r="Q447" i="1"/>
  <c r="Q448" i="1"/>
  <c r="Q2761" i="1"/>
  <c r="Q551" i="1"/>
  <c r="Q552" i="1"/>
  <c r="Q553" i="1"/>
  <c r="Q554" i="1"/>
  <c r="Q555" i="1"/>
  <c r="Q556" i="1"/>
  <c r="Q557" i="1"/>
  <c r="Q558" i="1"/>
  <c r="Q559" i="1"/>
  <c r="Q3273" i="1"/>
  <c r="Q623" i="1"/>
  <c r="Q624" i="1"/>
  <c r="Q625" i="1"/>
  <c r="Q658" i="1"/>
  <c r="Q659" i="1"/>
  <c r="Q660" i="1"/>
  <c r="Q661" i="1"/>
  <c r="Q662" i="1"/>
  <c r="Q663" i="1"/>
  <c r="Q664" i="1"/>
  <c r="Q2889" i="1"/>
  <c r="Q700" i="1"/>
  <c r="Q701" i="1"/>
  <c r="Q702" i="1"/>
  <c r="Q703" i="1"/>
  <c r="Q704" i="1"/>
  <c r="Q705" i="1"/>
  <c r="Q706" i="1"/>
  <c r="Q747" i="1"/>
  <c r="Q748" i="1"/>
  <c r="Q749" i="1"/>
  <c r="Q750" i="1"/>
  <c r="Q751" i="1"/>
  <c r="Q752" i="1"/>
  <c r="Q753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846" i="1"/>
  <c r="Q847" i="1"/>
  <c r="Q848" i="1"/>
  <c r="Q2715" i="1"/>
  <c r="Q849" i="1"/>
  <c r="Q850" i="1"/>
  <c r="Q851" i="1"/>
  <c r="Q852" i="1"/>
  <c r="Q853" i="1"/>
  <c r="Q854" i="1"/>
  <c r="Q855" i="1"/>
  <c r="Q888" i="1"/>
  <c r="Q889" i="1"/>
  <c r="Q890" i="1"/>
  <c r="Q891" i="1"/>
  <c r="Q892" i="1"/>
  <c r="Q893" i="1"/>
  <c r="Q894" i="1"/>
  <c r="Q1956" i="1"/>
  <c r="Q2279" i="1"/>
  <c r="Q966" i="1"/>
  <c r="Q967" i="1"/>
  <c r="Q2751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1431" i="1"/>
  <c r="Q1013" i="1"/>
  <c r="Q1014" i="1"/>
  <c r="Q1015" i="1"/>
  <c r="Q1016" i="1"/>
  <c r="Q1030" i="1"/>
  <c r="Q1031" i="1"/>
  <c r="Q799" i="1"/>
  <c r="Q1069" i="1"/>
  <c r="Q1070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11" i="1"/>
  <c r="Q1112" i="1"/>
  <c r="Q1113" i="1"/>
  <c r="Q1114" i="1"/>
  <c r="Q1115" i="1"/>
  <c r="Q1116" i="1"/>
  <c r="Q1117" i="1"/>
  <c r="Q1128" i="1"/>
  <c r="Q1129" i="1"/>
  <c r="Q1130" i="1"/>
  <c r="Q1131" i="1"/>
  <c r="Q1132" i="1"/>
  <c r="Q1133" i="1"/>
  <c r="Q1139" i="1"/>
  <c r="Q1140" i="1"/>
  <c r="Q1141" i="1"/>
  <c r="Q1142" i="1"/>
  <c r="Q1134" i="1"/>
  <c r="Q1145" i="1"/>
  <c r="Q1146" i="1"/>
  <c r="Q1147" i="1"/>
  <c r="Q1148" i="1"/>
  <c r="Q1149" i="1"/>
  <c r="Q1150" i="1"/>
  <c r="Q1151" i="1"/>
  <c r="Q1152" i="1"/>
  <c r="Q1153" i="1"/>
  <c r="Q2101" i="1"/>
  <c r="Q2102" i="1"/>
  <c r="Q1176" i="1"/>
  <c r="Q1177" i="1"/>
  <c r="Q1178" i="1"/>
  <c r="Q1179" i="1"/>
  <c r="Q1202" i="1"/>
  <c r="Q1203" i="1"/>
  <c r="Q1296" i="1"/>
  <c r="Q1297" i="1"/>
  <c r="Q1298" i="1"/>
  <c r="Q1299" i="1"/>
  <c r="Q1300" i="1"/>
  <c r="Q1301" i="1"/>
  <c r="Q1302" i="1"/>
  <c r="Q1312" i="1"/>
  <c r="Q1313" i="1"/>
  <c r="Q1314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432" i="1"/>
  <c r="Q372" i="1"/>
  <c r="Q1433" i="1"/>
  <c r="Q1434" i="1"/>
  <c r="Q1435" i="1"/>
  <c r="Q1436" i="1"/>
  <c r="Q1437" i="1"/>
  <c r="Q1438" i="1"/>
  <c r="Q1439" i="1"/>
  <c r="Q1441" i="1"/>
  <c r="Q1154" i="1"/>
  <c r="Q1522" i="1"/>
  <c r="Q1523" i="1"/>
  <c r="Q1524" i="1"/>
  <c r="Q1611" i="1"/>
  <c r="Q2744" i="1"/>
  <c r="Q3186" i="1"/>
  <c r="Q1612" i="1"/>
  <c r="Q2103" i="1"/>
  <c r="Q856" i="1"/>
  <c r="Q1613" i="1"/>
  <c r="Q1614" i="1"/>
  <c r="Q1615" i="1"/>
  <c r="Q1616" i="1"/>
  <c r="Q1617" i="1"/>
  <c r="Q1618" i="1"/>
  <c r="Q1619" i="1"/>
  <c r="Q1620" i="1"/>
  <c r="Q1621" i="1"/>
  <c r="Q1303" i="1"/>
  <c r="Q1765" i="1"/>
  <c r="Q1766" i="1"/>
  <c r="Q1767" i="1"/>
  <c r="Q1768" i="1"/>
  <c r="Q1769" i="1"/>
  <c r="Q1770" i="1"/>
  <c r="Q1773" i="1"/>
  <c r="Q1791" i="1"/>
  <c r="Q1792" i="1"/>
  <c r="Q1793" i="1"/>
  <c r="Q1794" i="1"/>
  <c r="Q1795" i="1"/>
  <c r="Q1796" i="1"/>
  <c r="Q1797" i="1"/>
  <c r="Q1798" i="1"/>
  <c r="Q1799" i="1"/>
  <c r="Q1800" i="1"/>
  <c r="Q1851" i="1"/>
  <c r="Q1852" i="1"/>
  <c r="Q1853" i="1"/>
  <c r="Q1854" i="1"/>
  <c r="Q1855" i="1"/>
  <c r="Q1856" i="1"/>
  <c r="Q1857" i="1"/>
  <c r="Q1858" i="1"/>
  <c r="Q1859" i="1"/>
  <c r="Q1903" i="1"/>
  <c r="Q1904" i="1"/>
  <c r="Q1905" i="1"/>
  <c r="Q1906" i="1"/>
  <c r="Q1907" i="1"/>
  <c r="Q1908" i="1"/>
  <c r="Q1909" i="1"/>
  <c r="Q1910" i="1"/>
  <c r="Q1911" i="1"/>
  <c r="Q1943" i="1"/>
  <c r="Q1944" i="1"/>
  <c r="Q1945" i="1"/>
  <c r="Q1946" i="1"/>
  <c r="Q1947" i="1"/>
  <c r="Q1948" i="1"/>
  <c r="Q1950" i="1"/>
  <c r="Q1951" i="1"/>
  <c r="Q1957" i="1"/>
  <c r="Q1108" i="1"/>
  <c r="Q1958" i="1"/>
  <c r="Q1959" i="1"/>
  <c r="Q2008" i="1"/>
  <c r="Q2009" i="1"/>
  <c r="Q2010" i="1"/>
  <c r="Q2011" i="1"/>
  <c r="Q2012" i="1"/>
  <c r="Q2013" i="1"/>
  <c r="Q2039" i="1"/>
  <c r="Q2082" i="1"/>
  <c r="Q2136" i="1"/>
  <c r="Q2137" i="1"/>
  <c r="Q2138" i="1"/>
  <c r="Q2139" i="1"/>
  <c r="Q2140" i="1"/>
  <c r="Q2141" i="1"/>
  <c r="Q99" i="1"/>
  <c r="Q2185" i="1"/>
  <c r="Q2186" i="1"/>
  <c r="Q2189" i="1"/>
  <c r="Q2190" i="1"/>
  <c r="Q2191" i="1"/>
  <c r="Q2192" i="1"/>
  <c r="Q2193" i="1"/>
  <c r="Q2194" i="1"/>
  <c r="Q2195" i="1"/>
  <c r="Q2196" i="1"/>
  <c r="Q2243" i="1"/>
  <c r="Q2244" i="1"/>
  <c r="Q2245" i="1"/>
  <c r="Q2246" i="1"/>
  <c r="Q2247" i="1"/>
  <c r="Q2248" i="1"/>
  <c r="Q269" i="1"/>
  <c r="Q2350" i="1"/>
  <c r="Q2280" i="1"/>
  <c r="Q2281" i="1"/>
  <c r="Q2282" i="1"/>
  <c r="Q2283" i="1"/>
  <c r="Q2284" i="1"/>
  <c r="Q2298" i="1"/>
  <c r="Q2299" i="1"/>
  <c r="Q2300" i="1"/>
  <c r="Q2301" i="1"/>
  <c r="Q2302" i="1"/>
  <c r="Q2325" i="1"/>
  <c r="Q2326" i="1"/>
  <c r="Q2327" i="1"/>
  <c r="Q2328" i="1"/>
  <c r="Q2329" i="1"/>
  <c r="Q2330" i="1"/>
  <c r="Q2331" i="1"/>
  <c r="Q2332" i="1"/>
  <c r="Q2333" i="1"/>
  <c r="Q2334" i="1"/>
  <c r="Q2335" i="1"/>
  <c r="Q2336" i="1"/>
  <c r="Q2337" i="1"/>
  <c r="Q2338" i="1"/>
  <c r="Q2351" i="1"/>
  <c r="Q2352" i="1"/>
  <c r="Q2353" i="1"/>
  <c r="Q2354" i="1"/>
  <c r="Q2355" i="1"/>
  <c r="Q2356" i="1"/>
  <c r="Q2357" i="1"/>
  <c r="Q2358" i="1"/>
  <c r="Q2359" i="1"/>
  <c r="Q2478" i="1"/>
  <c r="Q2682" i="1"/>
  <c r="Q160" i="1"/>
  <c r="Q2683" i="1"/>
  <c r="Q2684" i="1"/>
  <c r="Q2685" i="1"/>
  <c r="Q2686" i="1"/>
  <c r="Q2687" i="1"/>
  <c r="Q2716" i="1"/>
  <c r="Q2717" i="1"/>
  <c r="Q348" i="1"/>
  <c r="Q2718" i="1"/>
  <c r="Q2745" i="1"/>
  <c r="Q2339" i="1"/>
  <c r="Q2104" i="1"/>
  <c r="Q2746" i="1"/>
  <c r="Q2752" i="1"/>
  <c r="Q2753" i="1"/>
  <c r="Q2754" i="1"/>
  <c r="Q2755" i="1"/>
  <c r="Q2756" i="1"/>
  <c r="Q2757" i="1"/>
  <c r="Q2758" i="1"/>
  <c r="Q2759" i="1"/>
  <c r="Q2762" i="1"/>
  <c r="Q2763" i="1"/>
  <c r="Q2764" i="1"/>
  <c r="Q2765" i="1"/>
  <c r="Q2766" i="1"/>
  <c r="Q2767" i="1"/>
  <c r="Q2768" i="1"/>
  <c r="Q2769" i="1"/>
  <c r="Q2770" i="1"/>
  <c r="Q2771" i="1"/>
  <c r="Q2845" i="1"/>
  <c r="Q2846" i="1"/>
  <c r="Q2847" i="1"/>
  <c r="Q2848" i="1"/>
  <c r="Q2849" i="1"/>
  <c r="Q2865" i="1"/>
  <c r="Q2866" i="1"/>
  <c r="Q2867" i="1"/>
  <c r="Q2868" i="1"/>
  <c r="Q2869" i="1"/>
  <c r="Q2943" i="1"/>
  <c r="Q2944" i="1"/>
  <c r="Q2959" i="1"/>
  <c r="Q2960" i="1"/>
  <c r="Q2772" i="1"/>
  <c r="Q224" i="1"/>
  <c r="Q2923" i="1"/>
  <c r="Q3234" i="1"/>
  <c r="Q3187" i="1"/>
  <c r="Q3188" i="1"/>
  <c r="Q3189" i="1"/>
  <c r="Q3190" i="1"/>
  <c r="Q3191" i="1"/>
  <c r="Q3192" i="1"/>
  <c r="Q3193" i="1"/>
  <c r="Q3194" i="1"/>
  <c r="Q2747" i="1"/>
  <c r="Q2105" i="1"/>
  <c r="Q2106" i="1"/>
  <c r="Q2107" i="1"/>
  <c r="Q2108" i="1"/>
  <c r="Q2109" i="1"/>
  <c r="Q2110" i="1"/>
  <c r="Q2111" i="1"/>
  <c r="Q2112" i="1"/>
  <c r="Q2113" i="1"/>
  <c r="Q2114" i="1"/>
  <c r="Q2115" i="1"/>
  <c r="Q2116" i="1"/>
  <c r="Q2117" i="1"/>
  <c r="Q2118" i="1"/>
  <c r="Q2119" i="1"/>
  <c r="Q1442" i="1"/>
  <c r="Q516" i="1"/>
  <c r="Q517" i="1"/>
  <c r="Q518" i="1"/>
  <c r="Q519" i="1"/>
  <c r="Q520" i="1"/>
  <c r="Q521" i="1"/>
  <c r="Q522" i="1"/>
  <c r="Q523" i="1"/>
  <c r="Q524" i="1"/>
  <c r="Q525" i="1"/>
  <c r="Q3058" i="1"/>
  <c r="Q589" i="1"/>
  <c r="Q590" i="1"/>
  <c r="Q591" i="1"/>
  <c r="Q592" i="1"/>
  <c r="Q596" i="1"/>
  <c r="Q597" i="1"/>
  <c r="Q598" i="1"/>
  <c r="Q599" i="1"/>
  <c r="Q600" i="1"/>
  <c r="Q601" i="1"/>
  <c r="Q679" i="1"/>
  <c r="Q680" i="1"/>
  <c r="Q681" i="1"/>
  <c r="Q869" i="1"/>
  <c r="Q1443" i="1"/>
  <c r="Q1228" i="1"/>
  <c r="Q1229" i="1"/>
  <c r="Q1230" i="1"/>
  <c r="Q1231" i="1"/>
  <c r="Q1232" i="1"/>
  <c r="Q1233" i="1"/>
  <c r="Q1234" i="1"/>
  <c r="Q1235" i="1"/>
  <c r="Q1236" i="1"/>
  <c r="Q1384" i="1"/>
  <c r="Q1385" i="1"/>
  <c r="Q1386" i="1"/>
  <c r="Q1387" i="1"/>
  <c r="Q1388" i="1"/>
  <c r="Q1389" i="1"/>
  <c r="Q1390" i="1"/>
  <c r="Q1444" i="1"/>
  <c r="Q1445" i="1"/>
  <c r="Q1446" i="1"/>
  <c r="Q1447" i="1"/>
  <c r="Q1448" i="1"/>
  <c r="Q1449" i="1"/>
  <c r="Q1450" i="1"/>
  <c r="Q1451" i="1"/>
  <c r="Q1452" i="1"/>
  <c r="Q1453" i="1"/>
  <c r="Q1454" i="1"/>
  <c r="Q1528" i="1"/>
  <c r="Q1529" i="1"/>
  <c r="Q1530" i="1"/>
  <c r="Q1531" i="1"/>
  <c r="Q1532" i="1"/>
  <c r="Q1533" i="1"/>
  <c r="Q1534" i="1"/>
  <c r="Q1535" i="1"/>
  <c r="Q1536" i="1"/>
  <c r="Q1537" i="1"/>
  <c r="Q1455" i="1"/>
  <c r="Q1544" i="1"/>
  <c r="Q1545" i="1"/>
  <c r="Q1546" i="1"/>
  <c r="Q1547" i="1"/>
  <c r="Q1548" i="1"/>
  <c r="Q1668" i="1"/>
  <c r="Q1669" i="1"/>
  <c r="Q1670" i="1"/>
  <c r="Q1671" i="1"/>
  <c r="Q1831" i="1"/>
  <c r="Q1832" i="1"/>
  <c r="Q1833" i="1"/>
  <c r="Q1834" i="1"/>
  <c r="Q870" i="1"/>
  <c r="Q2029" i="1"/>
  <c r="Q2030" i="1"/>
  <c r="Q2031" i="1"/>
  <c r="Q2098" i="1"/>
  <c r="Q2099" i="1"/>
  <c r="Q2100" i="1"/>
  <c r="Q2250" i="1"/>
  <c r="Q2251" i="1"/>
  <c r="Q2252" i="1"/>
  <c r="Q2253" i="1"/>
  <c r="Q2254" i="1"/>
  <c r="Q2255" i="1"/>
  <c r="Q2256" i="1"/>
  <c r="Q2607" i="1"/>
  <c r="Q2608" i="1"/>
  <c r="Q2609" i="1"/>
  <c r="Q2610" i="1"/>
  <c r="Q2611" i="1"/>
  <c r="Q2612" i="1"/>
  <c r="Q2613" i="1"/>
  <c r="Q2614" i="1"/>
  <c r="Q2615" i="1"/>
  <c r="Q2616" i="1"/>
  <c r="Q2617" i="1"/>
  <c r="Q2618" i="1"/>
  <c r="Q2619" i="1"/>
  <c r="Q2809" i="1"/>
  <c r="Q2810" i="1"/>
  <c r="Q2811" i="1"/>
  <c r="Q2812" i="1"/>
  <c r="Q2813" i="1"/>
  <c r="Q2814" i="1"/>
  <c r="Q1672" i="1"/>
  <c r="Q3059" i="1"/>
  <c r="Q3060" i="1"/>
  <c r="Q3061" i="1"/>
  <c r="Q3062" i="1"/>
  <c r="Q3063" i="1"/>
  <c r="Q682" i="1"/>
  <c r="Q2620" i="1"/>
  <c r="Q1391" i="1"/>
  <c r="Q2509" i="1"/>
  <c r="Q3067" i="1"/>
  <c r="Q3068" i="1"/>
  <c r="Q3089" i="1"/>
  <c r="Q1186" i="1"/>
  <c r="Q3144" i="1"/>
  <c r="Q12" i="1"/>
  <c r="Q1058" i="1"/>
  <c r="Q1059" i="1"/>
  <c r="Q3218" i="1"/>
  <c r="Q915" i="1"/>
  <c r="Q916" i="1"/>
  <c r="Q955" i="1"/>
  <c r="Q2" i="1"/>
  <c r="Q2760" i="1"/>
  <c r="Q481" i="1"/>
  <c r="Q3282" i="1"/>
  <c r="Q950" i="1"/>
  <c r="Q2720" i="1"/>
  <c r="Q1172" i="1"/>
  <c r="Q1173" i="1"/>
  <c r="Q2963" i="1"/>
  <c r="Q2964" i="1"/>
  <c r="Q722" i="1"/>
  <c r="Q3053" i="1"/>
  <c r="Q1936" i="1"/>
  <c r="Q1937" i="1"/>
  <c r="Q1938" i="1"/>
  <c r="Q1939" i="1"/>
  <c r="Q2719" i="1"/>
  <c r="Q2074" i="1"/>
  <c r="Q2075" i="1"/>
  <c r="Q2076" i="1"/>
  <c r="Q1093" i="1"/>
  <c r="Q3014" i="1"/>
  <c r="Q3015" i="1"/>
  <c r="Q3016" i="1"/>
  <c r="Q3131" i="1"/>
  <c r="Q775" i="1"/>
  <c r="Q3271" i="1"/>
  <c r="Q2210" i="1"/>
  <c r="Q1394" i="1"/>
  <c r="Q1395" i="1"/>
  <c r="Q1396" i="1"/>
  <c r="Q2676" i="1"/>
  <c r="Q2677" i="1"/>
  <c r="Q2678" i="1"/>
  <c r="Q2968" i="1"/>
  <c r="Q2969" i="1"/>
  <c r="Q2970" i="1"/>
  <c r="Q2971" i="1"/>
  <c r="Q3118" i="1"/>
  <c r="Q3119" i="1"/>
  <c r="Q3120" i="1"/>
  <c r="Q3145" i="1"/>
  <c r="Q3146" i="1"/>
  <c r="Q3147" i="1"/>
  <c r="Q3236" i="1"/>
  <c r="Q3237" i="1"/>
  <c r="Q3238" i="1"/>
  <c r="Q2068" i="1"/>
  <c r="Q2069" i="1"/>
  <c r="Q2070" i="1"/>
  <c r="Q1501" i="1"/>
  <c r="Q3104" i="1"/>
  <c r="Q2585" i="1"/>
  <c r="Q2586" i="1"/>
  <c r="Q2587" i="1"/>
  <c r="Q2088" i="1"/>
  <c r="Q2089" i="1"/>
  <c r="Q2825" i="1"/>
  <c r="Q3054" i="1"/>
  <c r="Q3055" i="1"/>
  <c r="Q1462" i="1"/>
  <c r="Q1463" i="1"/>
  <c r="Q1464" i="1"/>
  <c r="Q2475" i="1"/>
  <c r="Q2826" i="1"/>
  <c r="Q2827" i="1"/>
  <c r="Q2828" i="1"/>
  <c r="Q1060" i="1"/>
  <c r="Q2085" i="1"/>
  <c r="Q40" i="1"/>
  <c r="Q41" i="1"/>
  <c r="Q42" i="1"/>
  <c r="Q43" i="1"/>
  <c r="Q270" i="1"/>
  <c r="Q272" i="1"/>
  <c r="Q1285" i="1"/>
  <c r="Q1286" i="1"/>
  <c r="Q1287" i="1"/>
  <c r="Q1288" i="1"/>
  <c r="Q1289" i="1"/>
  <c r="Q2841" i="1"/>
  <c r="Q2842" i="1"/>
  <c r="Q2843" i="1"/>
  <c r="Q2844" i="1"/>
  <c r="Q3056" i="1"/>
  <c r="Q3057" i="1"/>
  <c r="Q119" i="1"/>
  <c r="Q120" i="1"/>
  <c r="Q2816" i="1"/>
  <c r="Q2817" i="1"/>
  <c r="Q2818" i="1"/>
  <c r="Q2679" i="1"/>
  <c r="Q3040" i="1"/>
  <c r="Q3216" i="1"/>
  <c r="Q293" i="1"/>
  <c r="Q294" i="1"/>
  <c r="Q2631" i="1"/>
  <c r="Q2668" i="1"/>
  <c r="Q2710" i="1"/>
  <c r="Q2806" i="1"/>
  <c r="Q2807" i="1"/>
  <c r="Q2815" i="1"/>
  <c r="Q2850" i="1"/>
  <c r="Q2864" i="1"/>
  <c r="Q2873" i="1"/>
  <c r="Q2874" i="1"/>
  <c r="Q2991" i="1"/>
  <c r="Q2992" i="1"/>
  <c r="Q2993" i="1"/>
  <c r="Q3090" i="1"/>
  <c r="Q3125" i="1"/>
  <c r="Q3161" i="1"/>
  <c r="Q3164" i="1"/>
  <c r="Q3240" i="1"/>
  <c r="Q3263" i="1"/>
  <c r="Q3003" i="1"/>
  <c r="Q2635" i="1"/>
  <c r="Q2671" i="1"/>
  <c r="Q2972" i="1"/>
  <c r="Q3217" i="1"/>
  <c r="Q647" i="1"/>
  <c r="Q648" i="1"/>
  <c r="Q649" i="1"/>
  <c r="Q650" i="1"/>
  <c r="Q1801" i="1"/>
  <c r="Q1802" i="1"/>
  <c r="Q2851" i="1"/>
  <c r="Q2852" i="1"/>
  <c r="Q1698" i="1"/>
  <c r="Q1699" i="1"/>
  <c r="Q1700" i="1"/>
  <c r="Q1702" i="1"/>
  <c r="Q1703" i="1"/>
  <c r="Q148" i="1"/>
  <c r="Q149" i="1"/>
  <c r="Q150" i="1"/>
  <c r="Q151" i="1"/>
  <c r="Q152" i="1"/>
  <c r="Q2433" i="1"/>
  <c r="Q2435" i="1"/>
  <c r="Q2492" i="1"/>
  <c r="Q3149" i="1"/>
  <c r="Q3150" i="1"/>
  <c r="Q2452" i="1"/>
  <c r="Q2453" i="1"/>
  <c r="Q253" i="1"/>
  <c r="Q254" i="1"/>
  <c r="Q628" i="1"/>
  <c r="Q629" i="1"/>
  <c r="Q630" i="1"/>
  <c r="Q631" i="1"/>
  <c r="Q632" i="1"/>
  <c r="Q633" i="1"/>
  <c r="Q634" i="1"/>
  <c r="Q635" i="1"/>
  <c r="Q636" i="1"/>
  <c r="Q1778" i="1"/>
  <c r="Q721" i="1"/>
  <c r="Q740" i="1"/>
  <c r="Q823" i="1"/>
  <c r="Q824" i="1"/>
  <c r="Q1005" i="1"/>
  <c r="Q1006" i="1"/>
  <c r="Q1007" i="1"/>
  <c r="Q1008" i="1"/>
  <c r="Q1017" i="1"/>
  <c r="Q1018" i="1"/>
  <c r="Q1019" i="1"/>
  <c r="Q1020" i="1"/>
  <c r="Q1021" i="1"/>
  <c r="Q1155" i="1"/>
  <c r="Q1156" i="1"/>
  <c r="Q1157" i="1"/>
  <c r="Q1158" i="1"/>
  <c r="Q1159" i="1"/>
  <c r="Q1160" i="1"/>
  <c r="Q1161" i="1"/>
  <c r="Q1162" i="1"/>
  <c r="Q1163" i="1"/>
  <c r="Q1457" i="1"/>
  <c r="Q1458" i="1"/>
  <c r="Q1459" i="1"/>
  <c r="Q1460" i="1"/>
  <c r="Q1461" i="1"/>
  <c r="Q1497" i="1"/>
  <c r="Q1498" i="1"/>
  <c r="Q1499" i="1"/>
  <c r="Q1500" i="1"/>
  <c r="Q1507" i="1"/>
  <c r="Q1009" i="1"/>
  <c r="Q1774" i="1"/>
  <c r="Q1775" i="1"/>
  <c r="Q1776" i="1"/>
  <c r="Q1777" i="1"/>
  <c r="Q1779" i="1"/>
  <c r="Q1780" i="1"/>
  <c r="Q1781" i="1"/>
  <c r="Q1782" i="1"/>
  <c r="Q1783" i="1"/>
  <c r="Q1784" i="1"/>
  <c r="Q1785" i="1"/>
  <c r="Q1981" i="1"/>
  <c r="Q1982" i="1"/>
  <c r="Q2032" i="1"/>
  <c r="Q2033" i="1"/>
  <c r="Q2034" i="1"/>
  <c r="Q2035" i="1"/>
  <c r="Q2036" i="1"/>
  <c r="Q2037" i="1"/>
  <c r="Q2038" i="1"/>
  <c r="Q2211" i="1"/>
  <c r="Q2212" i="1"/>
  <c r="Q2213" i="1"/>
  <c r="Q2214" i="1"/>
  <c r="Q2215" i="1"/>
  <c r="Q2216" i="1"/>
  <c r="Q2437" i="1"/>
  <c r="Q2438" i="1"/>
  <c r="Q2439" i="1"/>
  <c r="Q2440" i="1"/>
  <c r="Q2441" i="1"/>
  <c r="Q2442" i="1"/>
  <c r="Q2473" i="1"/>
  <c r="Q2633" i="1"/>
  <c r="Q3004" i="1"/>
  <c r="Q3005" i="1"/>
  <c r="Q3202" i="1"/>
  <c r="Q3203" i="1"/>
  <c r="Q3204" i="1"/>
  <c r="Q3205" i="1"/>
  <c r="Q3206" i="1"/>
  <c r="Q3288" i="1"/>
  <c r="Q3290" i="1"/>
  <c r="Q913" i="1"/>
  <c r="Q914" i="1"/>
  <c r="Q3277" i="1"/>
  <c r="Q3278" i="1"/>
  <c r="Q3279" i="1"/>
  <c r="Q3280" i="1"/>
  <c r="Q3281" i="1"/>
  <c r="Q1022" i="1"/>
  <c r="Q161" i="1"/>
  <c r="Q162" i="1"/>
  <c r="Q163" i="1"/>
  <c r="Q164" i="1"/>
  <c r="Q166" i="1"/>
  <c r="Q167" i="1"/>
  <c r="Q168" i="1"/>
  <c r="Q182" i="1"/>
  <c r="Q183" i="1"/>
  <c r="Q184" i="1"/>
  <c r="Q185" i="1"/>
  <c r="Q186" i="1"/>
  <c r="Q187" i="1"/>
  <c r="Q188" i="1"/>
  <c r="Q227" i="1"/>
  <c r="Q228" i="1"/>
  <c r="Q229" i="1"/>
  <c r="Q256" i="1"/>
  <c r="Q257" i="1"/>
  <c r="Q258" i="1"/>
  <c r="Q259" i="1"/>
  <c r="Q285" i="1"/>
  <c r="Q286" i="1"/>
  <c r="Q287" i="1"/>
  <c r="Q305" i="1"/>
  <c r="Q306" i="1"/>
  <c r="Q307" i="1"/>
  <c r="Q308" i="1"/>
  <c r="Q309" i="1"/>
  <c r="Q310" i="1"/>
  <c r="Q311" i="1"/>
  <c r="Q312" i="1"/>
  <c r="Q374" i="1"/>
  <c r="Q375" i="1"/>
  <c r="Q376" i="1"/>
  <c r="Q377" i="1"/>
  <c r="Q544" i="1"/>
  <c r="Q545" i="1"/>
  <c r="Q546" i="1"/>
  <c r="Q548" i="1"/>
  <c r="Q549" i="1"/>
  <c r="Q550" i="1"/>
  <c r="Q560" i="1"/>
  <c r="Q561" i="1"/>
  <c r="Q562" i="1"/>
  <c r="Q563" i="1"/>
  <c r="Q189" i="1"/>
  <c r="Q857" i="1"/>
  <c r="Q2090" i="1"/>
  <c r="Q858" i="1"/>
  <c r="Q859" i="1"/>
  <c r="Q860" i="1"/>
  <c r="Q861" i="1"/>
  <c r="Q862" i="1"/>
  <c r="Q919" i="1"/>
  <c r="Q920" i="1"/>
  <c r="Q932" i="1"/>
  <c r="Q933" i="1"/>
  <c r="Q934" i="1"/>
  <c r="Q935" i="1"/>
  <c r="Q936" i="1"/>
  <c r="Q937" i="1"/>
  <c r="Q938" i="1"/>
  <c r="Q969" i="1"/>
  <c r="Q1023" i="1"/>
  <c r="Q1024" i="1"/>
  <c r="Q1025" i="1"/>
  <c r="Q1026" i="1"/>
  <c r="Q1027" i="1"/>
  <c r="Q1204" i="1"/>
  <c r="Q1205" i="1"/>
  <c r="Q1206" i="1"/>
  <c r="Q1508" i="1"/>
  <c r="Q1509" i="1"/>
  <c r="Q1510" i="1"/>
  <c r="Q1511" i="1"/>
  <c r="Q1512" i="1"/>
  <c r="Q1513" i="1"/>
  <c r="Q1525" i="1"/>
  <c r="Q1526" i="1"/>
  <c r="Q1527" i="1"/>
  <c r="Q1595" i="1"/>
  <c r="Q1596" i="1"/>
  <c r="Q1597" i="1"/>
  <c r="Q1598" i="1"/>
  <c r="Q1599" i="1"/>
  <c r="Q1600" i="1"/>
  <c r="Q1601" i="1"/>
  <c r="Q1602" i="1"/>
  <c r="Q1207" i="1"/>
  <c r="Q1720" i="1"/>
  <c r="Q1721" i="1"/>
  <c r="Q1722" i="1"/>
  <c r="Q1723" i="1"/>
  <c r="Q1724" i="1"/>
  <c r="Q1725" i="1"/>
  <c r="Q1755" i="1"/>
  <c r="Q1756" i="1"/>
  <c r="Q1757" i="1"/>
  <c r="Q1758" i="1"/>
  <c r="Q1759" i="1"/>
  <c r="Q1760" i="1"/>
  <c r="Q1761" i="1"/>
  <c r="Q1762" i="1"/>
  <c r="Q1763" i="1"/>
  <c r="Q1764" i="1"/>
  <c r="Q1977" i="1"/>
  <c r="Q1978" i="1"/>
  <c r="Q1979" i="1"/>
  <c r="Q2091" i="1"/>
  <c r="Q2092" i="1"/>
  <c r="Q2093" i="1"/>
  <c r="Q2094" i="1"/>
  <c r="Q1603" i="1"/>
  <c r="Q2095" i="1"/>
  <c r="Q313" i="1"/>
  <c r="Q2808" i="1"/>
  <c r="Q103" i="1"/>
  <c r="Q104" i="1"/>
  <c r="Q105" i="1"/>
  <c r="Q106" i="1"/>
  <c r="Q107" i="1"/>
  <c r="Q108" i="1"/>
  <c r="Q109" i="1"/>
  <c r="Q534" i="1"/>
  <c r="Q535" i="1"/>
  <c r="Q536" i="1"/>
  <c r="Q537" i="1"/>
  <c r="Q538" i="1"/>
  <c r="Q539" i="1"/>
  <c r="Q540" i="1"/>
  <c r="Q541" i="1"/>
  <c r="Q542" i="1"/>
  <c r="Q543" i="1"/>
  <c r="Q939" i="1"/>
  <c r="Q940" i="1"/>
  <c r="Q941" i="1"/>
  <c r="Q942" i="1"/>
  <c r="Q943" i="1"/>
  <c r="Q3152" i="1"/>
  <c r="Q225" i="1"/>
  <c r="Q226" i="1"/>
  <c r="Q421" i="1"/>
  <c r="Q715" i="1"/>
  <c r="Q716" i="1"/>
  <c r="Q717" i="1"/>
  <c r="Q718" i="1"/>
  <c r="Q2666" i="1"/>
  <c r="Q2667" i="1"/>
  <c r="Q707" i="1"/>
  <c r="Q708" i="1"/>
  <c r="Q709" i="1"/>
  <c r="Q710" i="1"/>
  <c r="Q1570" i="1"/>
  <c r="Q1695" i="1"/>
  <c r="Q2479" i="1"/>
  <c r="Q2837" i="1"/>
  <c r="Q3275" i="1"/>
  <c r="Q1309" i="1"/>
  <c r="Q1310" i="1"/>
  <c r="Q1311" i="1"/>
  <c r="Q1788" i="1"/>
  <c r="Q1812" i="1"/>
  <c r="Q1813" i="1"/>
  <c r="Q2513" i="1"/>
  <c r="Q2514" i="1"/>
  <c r="Q3010" i="1"/>
  <c r="Q214" i="1"/>
  <c r="Q215" i="1"/>
  <c r="Q216" i="1"/>
  <c r="Q217" i="1"/>
  <c r="Q218" i="1"/>
  <c r="Q418" i="1"/>
  <c r="Q499" i="1"/>
  <c r="Q500" i="1"/>
  <c r="Q827" i="1"/>
  <c r="Q1278" i="1"/>
  <c r="Q1279" i="1"/>
  <c r="Q1280" i="1"/>
  <c r="Q1281" i="1"/>
  <c r="Q1282" i="1"/>
  <c r="Q1283" i="1"/>
  <c r="Q1397" i="1"/>
  <c r="Q1726" i="1"/>
  <c r="Q1878" i="1"/>
  <c r="Q1879" i="1"/>
  <c r="Q1880" i="1"/>
  <c r="Q1881" i="1"/>
  <c r="Q1882" i="1"/>
  <c r="Q1883" i="1"/>
  <c r="Q1915" i="1"/>
  <c r="Q1917" i="1"/>
  <c r="Q2518" i="1"/>
  <c r="Q2519" i="1"/>
  <c r="Q2954" i="1"/>
  <c r="Q2955" i="1"/>
  <c r="Q2956" i="1"/>
  <c r="Q2957" i="1"/>
  <c r="Q2958" i="1"/>
  <c r="Q3134" i="1"/>
  <c r="Q3135" i="1"/>
  <c r="Q100" i="1"/>
  <c r="Q101" i="1"/>
  <c r="Q102" i="1"/>
  <c r="Q2980" i="1"/>
  <c r="Q2981" i="1"/>
  <c r="Q1456" i="1"/>
  <c r="Q1985" i="1"/>
  <c r="Q192" i="1"/>
  <c r="Q273" i="1"/>
  <c r="Q274" i="1"/>
  <c r="Q295" i="1"/>
  <c r="Q296" i="1"/>
  <c r="Q297" i="1"/>
  <c r="Q298" i="1"/>
  <c r="Q2177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482" i="1"/>
  <c r="Q378" i="1"/>
  <c r="Q1037" i="1"/>
  <c r="Q379" i="1"/>
  <c r="Q380" i="1"/>
  <c r="Q381" i="1"/>
  <c r="Q3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3226" i="1"/>
  <c r="Q571" i="1"/>
  <c r="Q572" i="1"/>
  <c r="Q573" i="1"/>
  <c r="Q574" i="1"/>
  <c r="Q575" i="1"/>
  <c r="Q576" i="1"/>
  <c r="Q577" i="1"/>
  <c r="Q578" i="1"/>
  <c r="Q1035" i="1"/>
  <c r="Q1036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383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2178" i="1"/>
  <c r="Q2367" i="1"/>
  <c r="Q3041" i="1"/>
  <c r="Q3042" i="1"/>
  <c r="Q332" i="1"/>
  <c r="Q2368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693" i="1"/>
  <c r="Q1694" i="1"/>
  <c r="Q1848" i="1"/>
  <c r="Q1849" i="1"/>
  <c r="Q1850" i="1"/>
  <c r="Q2179" i="1"/>
  <c r="Q2180" i="1"/>
  <c r="Q2181" i="1"/>
  <c r="Q2182" i="1"/>
  <c r="Q2183" i="1"/>
  <c r="Q2257" i="1"/>
  <c r="Q2258" i="1"/>
  <c r="Q2259" i="1"/>
  <c r="Q2260" i="1"/>
  <c r="Q2261" i="1"/>
  <c r="Q2262" i="1"/>
  <c r="Q2263" i="1"/>
  <c r="Q2264" i="1"/>
  <c r="Q2293" i="1"/>
  <c r="Q2294" i="1"/>
  <c r="Q2295" i="1"/>
  <c r="Q2296" i="1"/>
  <c r="Q2369" i="1"/>
  <c r="Q2371" i="1"/>
  <c r="Q2372" i="1"/>
  <c r="Q2373" i="1"/>
  <c r="Q2374" i="1"/>
  <c r="Q2375" i="1"/>
  <c r="Q2376" i="1"/>
  <c r="Q2380" i="1"/>
  <c r="Q2381" i="1"/>
  <c r="Q2382" i="1"/>
  <c r="Q2383" i="1"/>
  <c r="Q2384" i="1"/>
  <c r="Q2385" i="1"/>
  <c r="Q2538" i="1"/>
  <c r="Q2539" i="1"/>
  <c r="Q2540" i="1"/>
  <c r="Q2541" i="1"/>
  <c r="Q2542" i="1"/>
  <c r="Q2543" i="1"/>
  <c r="Q2579" i="1"/>
  <c r="Q2580" i="1"/>
  <c r="Q2581" i="1"/>
  <c r="Q3043" i="1"/>
  <c r="Q3044" i="1"/>
  <c r="Q3045" i="1"/>
  <c r="Q3046" i="1"/>
  <c r="Q3047" i="1"/>
  <c r="Q3048" i="1"/>
  <c r="Q3049" i="1"/>
  <c r="Q3105" i="1"/>
  <c r="Q3106" i="1"/>
  <c r="Q579" i="1"/>
  <c r="Q3227" i="1"/>
  <c r="Q3228" i="1"/>
  <c r="Q3229" i="1"/>
  <c r="Q3230" i="1"/>
  <c r="Q3231" i="1"/>
  <c r="Q3232" i="1"/>
  <c r="Q1891" i="1"/>
  <c r="Q1180" i="1"/>
  <c r="Q1181" i="1"/>
  <c r="Q1182" i="1"/>
  <c r="Q1183" i="1"/>
  <c r="Q1860" i="1"/>
  <c r="Q1892" i="1"/>
  <c r="Q1893" i="1"/>
  <c r="Q1894" i="1"/>
  <c r="Q1895" i="1"/>
  <c r="Q1896" i="1"/>
  <c r="Q3284" i="1"/>
  <c r="Q825" i="1"/>
  <c r="Q1211" i="1"/>
  <c r="Q1212" i="1"/>
  <c r="Q1952" i="1"/>
  <c r="Q826" i="1"/>
  <c r="Q923" i="1"/>
  <c r="Q924" i="1"/>
  <c r="Q1032" i="1"/>
  <c r="Q1143" i="1"/>
  <c r="Q1144" i="1"/>
  <c r="Q1771" i="1"/>
  <c r="Q1772" i="1"/>
  <c r="Q3209" i="1"/>
  <c r="Q3210" i="1"/>
  <c r="Q925" i="1"/>
  <c r="Q196" i="1"/>
  <c r="Q197" i="1"/>
  <c r="Q1295" i="1"/>
  <c r="Q496" i="1"/>
  <c r="Q497" i="1"/>
  <c r="Q121" i="1"/>
  <c r="Q122" i="1"/>
  <c r="Q24" i="1"/>
  <c r="Q3099" i="1"/>
  <c r="Q3100" i="1"/>
  <c r="Q2669" i="1"/>
  <c r="Q2670" i="1"/>
  <c r="Q477" i="1"/>
  <c r="Q478" i="1"/>
  <c r="Q1418" i="1"/>
  <c r="Q1419" i="1"/>
  <c r="Q3274" i="1"/>
  <c r="Q1983" i="1"/>
  <c r="Q1984" i="1"/>
  <c r="Q3102" i="1"/>
  <c r="Q3103" i="1"/>
  <c r="Q2285" i="1"/>
  <c r="Q2286" i="1"/>
  <c r="Q2287" i="1"/>
  <c r="Q2288" i="1"/>
  <c r="Q719" i="1"/>
  <c r="Q2187" i="1"/>
  <c r="Q2188" i="1"/>
  <c r="Q110" i="1"/>
  <c r="Q111" i="1"/>
  <c r="Q3006" i="1"/>
  <c r="Q3007" i="1"/>
  <c r="Q835" i="1"/>
  <c r="Q836" i="1"/>
  <c r="Q3008" i="1"/>
  <c r="Q3009" i="1"/>
  <c r="Q1277" i="1"/>
  <c r="Q252" i="1"/>
  <c r="Q1033" i="1"/>
  <c r="Q1034" i="1"/>
  <c r="Q951" i="1"/>
  <c r="Q952" i="1"/>
  <c r="Q1941" i="1"/>
  <c r="Q206" i="1"/>
  <c r="P2803" i="1"/>
  <c r="P2804" i="1"/>
  <c r="P2805" i="1"/>
  <c r="P900" i="1"/>
  <c r="P901" i="1"/>
  <c r="P2027" i="1"/>
  <c r="P2028" i="1"/>
  <c r="P1592" i="1"/>
  <c r="P1593" i="1"/>
  <c r="P2861" i="1"/>
  <c r="P2862" i="1"/>
  <c r="P29" i="1"/>
  <c r="P30" i="1"/>
  <c r="P1407" i="1"/>
  <c r="P1408" i="1"/>
  <c r="P242" i="1"/>
  <c r="P1164" i="1"/>
  <c r="P839" i="1"/>
  <c r="P953" i="1"/>
  <c r="P2366" i="1"/>
  <c r="P1495" i="1"/>
  <c r="P1496" i="1"/>
  <c r="P1646" i="1"/>
  <c r="P1647" i="1"/>
  <c r="P1960" i="1"/>
  <c r="P1961" i="1"/>
  <c r="P2563" i="1"/>
  <c r="P2564" i="1"/>
  <c r="P3255" i="1"/>
  <c r="P2520" i="1"/>
  <c r="P2521" i="1"/>
  <c r="P979" i="1"/>
  <c r="P980" i="1"/>
  <c r="P813" i="1"/>
  <c r="P814" i="1"/>
  <c r="P1789" i="1"/>
  <c r="P1790" i="1"/>
  <c r="P829" i="1"/>
  <c r="P2096" i="1"/>
  <c r="P2097" i="1"/>
  <c r="P334" i="1"/>
  <c r="P335" i="1"/>
  <c r="P863" i="1"/>
  <c r="P864" i="1"/>
  <c r="P865" i="1"/>
  <c r="P384" i="1"/>
  <c r="P385" i="1"/>
  <c r="P386" i="1"/>
  <c r="P1685" i="1"/>
  <c r="P1686" i="1"/>
  <c r="P1687" i="1"/>
  <c r="P1688" i="1"/>
  <c r="P1689" i="1"/>
  <c r="P1690" i="1"/>
  <c r="P1691" i="1"/>
  <c r="P1692" i="1"/>
  <c r="P3174" i="1"/>
  <c r="P3175" i="1"/>
  <c r="P3148" i="1"/>
  <c r="P956" i="1"/>
  <c r="P957" i="1"/>
  <c r="P1786" i="1"/>
  <c r="P1787" i="1"/>
  <c r="P1816" i="1"/>
  <c r="P1817" i="1"/>
  <c r="P1818" i="1"/>
  <c r="P2071" i="1"/>
  <c r="P2129" i="1"/>
  <c r="P2197" i="1"/>
  <c r="P2472" i="1"/>
  <c r="P2829" i="1"/>
  <c r="P2863" i="1"/>
  <c r="P2974" i="1"/>
  <c r="P2975" i="1"/>
  <c r="P2976" i="1"/>
  <c r="P44" i="1"/>
  <c r="P45" i="1"/>
  <c r="P46" i="1"/>
  <c r="P51" i="1"/>
  <c r="P190" i="1"/>
  <c r="P191" i="1"/>
  <c r="P580" i="1"/>
  <c r="P1124" i="1"/>
  <c r="P1125" i="1"/>
  <c r="P22" i="1"/>
  <c r="P23" i="1"/>
  <c r="P193" i="1"/>
  <c r="P194" i="1"/>
  <c r="P195" i="1"/>
  <c r="P373" i="1"/>
  <c r="P479" i="1"/>
  <c r="P584" i="1"/>
  <c r="P585" i="1"/>
  <c r="P586" i="1"/>
  <c r="P587" i="1"/>
  <c r="P588" i="1"/>
  <c r="P1980" i="1"/>
  <c r="P3136" i="1"/>
  <c r="P52" i="1"/>
  <c r="P53" i="1"/>
  <c r="P357" i="1"/>
  <c r="P474" i="1"/>
  <c r="P475" i="1"/>
  <c r="P912" i="1"/>
  <c r="P1208" i="1"/>
  <c r="P1209" i="1"/>
  <c r="P1210" i="1"/>
  <c r="P1398" i="1"/>
  <c r="P1399" i="1"/>
  <c r="P1400" i="1"/>
  <c r="P1401" i="1"/>
  <c r="P1494" i="1"/>
  <c r="P1664" i="1"/>
  <c r="P1665" i="1"/>
  <c r="P1678" i="1"/>
  <c r="P1679" i="1"/>
  <c r="P1680" i="1"/>
  <c r="P1681" i="1"/>
  <c r="P1682" i="1"/>
  <c r="P1683" i="1"/>
  <c r="P1684" i="1"/>
  <c r="P1803" i="1"/>
  <c r="P1804" i="1"/>
  <c r="P1805" i="1"/>
  <c r="P1806" i="1"/>
  <c r="P1877" i="1"/>
  <c r="P2130" i="1"/>
  <c r="P2131" i="1"/>
  <c r="P2132" i="1"/>
  <c r="P2133" i="1"/>
  <c r="P2134" i="1"/>
  <c r="P2228" i="1"/>
  <c r="P2229" i="1"/>
  <c r="P2510" i="1"/>
  <c r="P2511" i="1"/>
  <c r="P2512" i="1"/>
  <c r="P2655" i="1"/>
  <c r="P2656" i="1"/>
  <c r="P2657" i="1"/>
  <c r="P2706" i="1"/>
  <c r="P1666" i="1"/>
  <c r="P2961" i="1"/>
  <c r="P2962" i="1"/>
  <c r="P2965" i="1"/>
  <c r="P2966" i="1"/>
  <c r="P2973" i="1"/>
  <c r="P2982" i="1"/>
  <c r="P2983" i="1"/>
  <c r="P2984" i="1"/>
  <c r="P3211" i="1"/>
  <c r="P3212" i="1"/>
  <c r="P239" i="1"/>
  <c r="P240" i="1"/>
  <c r="P241" i="1"/>
  <c r="P834" i="1"/>
  <c r="P2875" i="1"/>
  <c r="P2876" i="1"/>
  <c r="P2877" i="1"/>
  <c r="P2878" i="1"/>
  <c r="P403" i="1"/>
  <c r="P1942" i="1"/>
  <c r="P2533" i="1"/>
  <c r="P3297" i="1"/>
  <c r="P657" i="1"/>
  <c r="P3276" i="1"/>
  <c r="P246" i="1"/>
  <c r="P247" i="1"/>
  <c r="P248" i="1"/>
  <c r="P255" i="1"/>
  <c r="P783" i="1"/>
  <c r="P784" i="1"/>
  <c r="P810" i="1"/>
  <c r="P811" i="1"/>
  <c r="P812" i="1"/>
  <c r="P970" i="1"/>
  <c r="P1028" i="1"/>
  <c r="P1262" i="1"/>
  <c r="P1263" i="1"/>
  <c r="P1264" i="1"/>
  <c r="P1265" i="1"/>
  <c r="P1273" i="1"/>
  <c r="P1274" i="1"/>
  <c r="P1846" i="1"/>
  <c r="P1884" i="1"/>
  <c r="P1885" i="1"/>
  <c r="P1886" i="1"/>
  <c r="P1887" i="1"/>
  <c r="P1888" i="1"/>
  <c r="P1889" i="1"/>
  <c r="P1890" i="1"/>
  <c r="P1898" i="1"/>
  <c r="P1899" i="1"/>
  <c r="P1900" i="1"/>
  <c r="P1901" i="1"/>
  <c r="P1902" i="1"/>
  <c r="P2077" i="1"/>
  <c r="P2078" i="1"/>
  <c r="P2079" i="1"/>
  <c r="P2080" i="1"/>
  <c r="P2081" i="1"/>
  <c r="P1275" i="1"/>
  <c r="P1276" i="1"/>
  <c r="P2436" i="1"/>
  <c r="P2621" i="1"/>
  <c r="P2622" i="1"/>
  <c r="P2658" i="1"/>
  <c r="P2693" i="1"/>
  <c r="P2694" i="1"/>
  <c r="P2695" i="1"/>
  <c r="P3110" i="1"/>
  <c r="P3111" i="1"/>
  <c r="P833" i="1"/>
  <c r="P944" i="1"/>
  <c r="P947" i="1"/>
  <c r="P948" i="1"/>
  <c r="P949" i="1"/>
  <c r="P968" i="1"/>
  <c r="P3223" i="1"/>
  <c r="P1174" i="1"/>
  <c r="P1175" i="1"/>
  <c r="P3224" i="1"/>
  <c r="P2083" i="1"/>
  <c r="P2084" i="1"/>
  <c r="P2507" i="1"/>
  <c r="P2508" i="1"/>
  <c r="P2987" i="1"/>
  <c r="P2527" i="1"/>
  <c r="P2830" i="1"/>
  <c r="P2831" i="1"/>
  <c r="P3121" i="1"/>
  <c r="P3122" i="1"/>
  <c r="P3196" i="1"/>
  <c r="P3197" i="1"/>
  <c r="P3198" i="1"/>
  <c r="P3199" i="1"/>
  <c r="P3200" i="1"/>
  <c r="P3201" i="1"/>
  <c r="P3261" i="1"/>
  <c r="P3262" i="1"/>
  <c r="P116" i="1"/>
  <c r="P117" i="1"/>
  <c r="P118" i="1"/>
  <c r="P249" i="1"/>
  <c r="P250" i="1"/>
  <c r="P251" i="1"/>
  <c r="P299" i="1"/>
  <c r="P300" i="1"/>
  <c r="P301" i="1"/>
  <c r="P302" i="1"/>
  <c r="P303" i="1"/>
  <c r="P304" i="1"/>
  <c r="P349" i="1"/>
  <c r="P434" i="1"/>
  <c r="P435" i="1"/>
  <c r="P692" i="1"/>
  <c r="P693" i="1"/>
  <c r="P694" i="1"/>
  <c r="P695" i="1"/>
  <c r="P696" i="1"/>
  <c r="P697" i="1"/>
  <c r="P698" i="1"/>
  <c r="P699" i="1"/>
  <c r="P1061" i="1"/>
  <c r="P1062" i="1"/>
  <c r="P1063" i="1"/>
  <c r="P1064" i="1"/>
  <c r="P1065" i="1"/>
  <c r="P1166" i="1"/>
  <c r="P1167" i="1"/>
  <c r="P1168" i="1"/>
  <c r="P1169" i="1"/>
  <c r="P1170" i="1"/>
  <c r="P1171" i="1"/>
  <c r="P1502" i="1"/>
  <c r="P1503" i="1"/>
  <c r="P150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729" i="1"/>
  <c r="P1730" i="1"/>
  <c r="P1731" i="1"/>
  <c r="P1732" i="1"/>
  <c r="P1733" i="1"/>
  <c r="P1734" i="1"/>
  <c r="P1735" i="1"/>
  <c r="P1736" i="1"/>
  <c r="P1737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2165" i="1"/>
  <c r="P2166" i="1"/>
  <c r="P2167" i="1"/>
  <c r="P2168" i="1"/>
  <c r="P2169" i="1"/>
  <c r="P2170" i="1"/>
  <c r="P2171" i="1"/>
  <c r="P2172" i="1"/>
  <c r="P2217" i="1"/>
  <c r="P2218" i="1"/>
  <c r="P2231" i="1"/>
  <c r="P2232" i="1"/>
  <c r="P2233" i="1"/>
  <c r="P2234" i="1"/>
  <c r="P2235" i="1"/>
  <c r="P2236" i="1"/>
  <c r="P2289" i="1"/>
  <c r="P2290" i="1"/>
  <c r="P2291" i="1"/>
  <c r="P2292" i="1"/>
  <c r="P2402" i="1"/>
  <c r="P2403" i="1"/>
  <c r="P2404" i="1"/>
  <c r="P2405" i="1"/>
  <c r="P2406" i="1"/>
  <c r="P1539" i="1"/>
  <c r="P2454" i="1"/>
  <c r="P2455" i="1"/>
  <c r="P2456" i="1"/>
  <c r="P2457" i="1"/>
  <c r="P2458" i="1"/>
  <c r="P2459" i="1"/>
  <c r="P2931" i="1"/>
  <c r="P2924" i="1"/>
  <c r="P2853" i="1"/>
  <c r="P2917" i="1"/>
  <c r="P2918" i="1"/>
  <c r="P2919" i="1"/>
  <c r="P2920" i="1"/>
  <c r="P2921" i="1"/>
  <c r="P2922" i="1"/>
  <c r="P2925" i="1"/>
  <c r="P2926" i="1"/>
  <c r="P2927" i="1"/>
  <c r="P2928" i="1"/>
  <c r="P2929" i="1"/>
  <c r="P2932" i="1"/>
  <c r="P2933" i="1"/>
  <c r="P2934" i="1"/>
  <c r="P2977" i="1"/>
  <c r="P2978" i="1"/>
  <c r="P2979" i="1"/>
  <c r="P2985" i="1"/>
  <c r="P2986" i="1"/>
  <c r="P3207" i="1"/>
  <c r="P3244" i="1"/>
  <c r="P3245" i="1"/>
  <c r="P3246" i="1"/>
  <c r="P3247" i="1"/>
  <c r="P3248" i="1"/>
  <c r="P3259" i="1"/>
  <c r="P3264" i="1"/>
  <c r="P3265" i="1"/>
  <c r="P3266" i="1"/>
  <c r="P3267" i="1"/>
  <c r="P3268" i="1"/>
  <c r="P3269" i="1"/>
  <c r="P3270" i="1"/>
  <c r="P805" i="1"/>
  <c r="P80" i="1"/>
  <c r="P2951" i="1"/>
  <c r="P2952" i="1"/>
  <c r="P2953" i="1"/>
  <c r="P531" i="1"/>
  <c r="P532" i="1"/>
  <c r="P533" i="1"/>
  <c r="P1645" i="1"/>
  <c r="P2410" i="1"/>
  <c r="P2411" i="1"/>
  <c r="P2412" i="1"/>
  <c r="P2413" i="1"/>
  <c r="P358" i="1"/>
  <c r="P359" i="1"/>
  <c r="P360" i="1"/>
  <c r="P361" i="1"/>
  <c r="P2414" i="1"/>
  <c r="P2415" i="1"/>
  <c r="P2417" i="1"/>
  <c r="P2418" i="1"/>
  <c r="P2419" i="1"/>
  <c r="P2420" i="1"/>
  <c r="P2422" i="1"/>
  <c r="P3235" i="1"/>
  <c r="P2748" i="1"/>
  <c r="P806" i="1"/>
  <c r="P2659" i="1"/>
  <c r="P2660" i="1"/>
  <c r="P2661" i="1"/>
  <c r="P2426" i="1"/>
  <c r="P1259" i="1"/>
  <c r="P1261" i="1"/>
  <c r="P1420" i="1"/>
  <c r="P1423" i="1"/>
  <c r="P1543" i="1"/>
  <c r="P1622" i="1"/>
  <c r="P1623" i="1"/>
  <c r="P1624" i="1"/>
  <c r="P2072" i="1"/>
  <c r="P2073" i="1"/>
  <c r="P2427" i="1"/>
  <c r="P2428" i="1"/>
  <c r="P2429" i="1"/>
  <c r="P2592" i="1"/>
  <c r="P2593" i="1"/>
  <c r="P2594" i="1"/>
  <c r="P2662" i="1"/>
  <c r="P2663" i="1"/>
  <c r="P2664" i="1"/>
  <c r="P2665" i="1"/>
  <c r="P2696" i="1"/>
  <c r="P2697" i="1"/>
  <c r="P2698" i="1"/>
  <c r="P2711" i="1"/>
  <c r="P2832" i="1"/>
  <c r="P2833" i="1"/>
  <c r="P2834" i="1"/>
  <c r="P2882" i="1"/>
  <c r="P2883" i="1"/>
  <c r="P2884" i="1"/>
  <c r="P2885" i="1"/>
  <c r="P2967" i="1"/>
  <c r="P2988" i="1"/>
  <c r="P2989" i="1"/>
  <c r="P2990" i="1"/>
  <c r="P3141" i="1"/>
  <c r="P3142" i="1"/>
  <c r="P3143" i="1"/>
  <c r="P3213" i="1"/>
  <c r="P3214" i="1"/>
  <c r="P3215" i="1"/>
  <c r="P3260" i="1"/>
  <c r="P627" i="1"/>
  <c r="P1486" i="1"/>
  <c r="P2946" i="1"/>
  <c r="P407" i="1"/>
  <c r="P419" i="1"/>
  <c r="P420" i="1"/>
  <c r="P581" i="1"/>
  <c r="P712" i="1"/>
  <c r="P958" i="1"/>
  <c r="P959" i="1"/>
  <c r="P1644" i="1"/>
  <c r="P2265" i="1"/>
  <c r="P2266" i="1"/>
  <c r="P2476" i="1"/>
  <c r="P2477" i="1"/>
  <c r="P2480" i="1"/>
  <c r="P2481" i="1"/>
  <c r="P3101" i="1"/>
  <c r="P3208" i="1"/>
  <c r="P333" i="1"/>
  <c r="P830" i="1"/>
  <c r="P1270" i="1"/>
  <c r="P1271" i="1"/>
  <c r="P1272" i="1"/>
  <c r="P1284" i="1"/>
  <c r="P1814" i="1"/>
  <c r="P1815" i="1"/>
  <c r="P2173" i="1"/>
  <c r="P2174" i="1"/>
  <c r="P2176" i="1"/>
  <c r="P2515" i="1"/>
  <c r="P2516" i="1"/>
  <c r="P2909" i="1"/>
  <c r="P2910" i="1"/>
  <c r="P180" i="1"/>
  <c r="P181" i="1"/>
  <c r="P388" i="1"/>
  <c r="P389" i="1"/>
  <c r="P390" i="1"/>
  <c r="P391" i="1"/>
  <c r="P392" i="1"/>
  <c r="P393" i="1"/>
  <c r="P394" i="1"/>
  <c r="P844" i="1"/>
  <c r="P845" i="1"/>
  <c r="P981" i="1"/>
  <c r="P982" i="1"/>
  <c r="P983" i="1"/>
  <c r="P1165" i="1"/>
  <c r="P1352" i="1"/>
  <c r="P1353" i="1"/>
  <c r="P1354" i="1"/>
  <c r="P1355" i="1"/>
  <c r="P1482" i="1"/>
  <c r="P1483" i="1"/>
  <c r="P1484" i="1"/>
  <c r="P1485" i="1"/>
  <c r="P1488" i="1"/>
  <c r="P1489" i="1"/>
  <c r="P1490" i="1"/>
  <c r="P1491" i="1"/>
  <c r="P1492" i="1"/>
  <c r="P1493" i="1"/>
  <c r="P2135" i="1"/>
  <c r="P2230" i="1"/>
  <c r="P2386" i="1"/>
  <c r="P2387" i="1"/>
  <c r="P2388" i="1"/>
  <c r="P2389" i="1"/>
  <c r="P2390" i="1"/>
  <c r="P2407" i="1"/>
  <c r="P2408" i="1"/>
  <c r="P2409" i="1"/>
  <c r="P2572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911" i="1"/>
  <c r="P2912" i="1"/>
  <c r="P2913" i="1"/>
  <c r="P2935" i="1"/>
  <c r="P2936" i="1"/>
  <c r="P2937" i="1"/>
  <c r="P2938" i="1"/>
  <c r="P2939" i="1"/>
  <c r="P2940" i="1"/>
  <c r="P3050" i="1"/>
  <c r="P3051" i="1"/>
  <c r="P3052" i="1"/>
  <c r="P3181" i="1"/>
  <c r="P3182" i="1"/>
  <c r="P3183" i="1"/>
  <c r="P3219" i="1"/>
  <c r="P3220" i="1"/>
  <c r="P3221" i="1"/>
  <c r="P3222" i="1"/>
  <c r="P1266" i="1"/>
  <c r="P410" i="1"/>
  <c r="P411" i="1"/>
  <c r="P412" i="1"/>
  <c r="P413" i="1"/>
  <c r="P414" i="1"/>
  <c r="P415" i="1"/>
  <c r="P416" i="1"/>
  <c r="P417" i="1"/>
  <c r="P840" i="1"/>
  <c r="P841" i="1"/>
  <c r="P842" i="1"/>
  <c r="P843" i="1"/>
  <c r="P917" i="1"/>
  <c r="P918" i="1"/>
  <c r="P1238" i="1"/>
  <c r="P1239" i="1"/>
  <c r="P1240" i="1"/>
  <c r="P1267" i="1"/>
  <c r="P1268" i="1"/>
  <c r="P1269" i="1"/>
  <c r="P1440" i="1"/>
  <c r="P1696" i="1"/>
  <c r="P1697" i="1"/>
  <c r="P1872" i="1"/>
  <c r="P1873" i="1"/>
  <c r="P1874" i="1"/>
  <c r="P1875" i="1"/>
  <c r="P1876" i="1"/>
  <c r="P2142" i="1"/>
  <c r="P2498" i="1"/>
  <c r="P2499" i="1"/>
  <c r="P2500" i="1"/>
  <c r="P2501" i="1"/>
  <c r="P2502" i="1"/>
  <c r="P2503" i="1"/>
  <c r="P2504" i="1"/>
  <c r="P2522" i="1"/>
  <c r="P2523" i="1"/>
  <c r="P2524" i="1"/>
  <c r="P2525" i="1"/>
  <c r="P2526" i="1"/>
  <c r="P2945" i="1"/>
  <c r="P2947" i="1"/>
  <c r="P2948" i="1"/>
  <c r="P2949" i="1"/>
  <c r="P2950" i="1"/>
  <c r="P3093" i="1"/>
  <c r="P3094" i="1"/>
  <c r="P3095" i="1"/>
  <c r="P3096" i="1"/>
  <c r="P3097" i="1"/>
  <c r="P3195" i="1"/>
  <c r="P3239" i="1"/>
  <c r="P3253" i="1"/>
  <c r="P112" i="1"/>
  <c r="P113" i="1"/>
  <c r="P114" i="1"/>
  <c r="P115" i="1"/>
  <c r="P2858" i="1"/>
  <c r="P404" i="1"/>
  <c r="P405" i="1"/>
  <c r="P406" i="1"/>
  <c r="P713" i="1"/>
  <c r="P2493" i="1"/>
  <c r="P1126" i="1"/>
  <c r="P1127" i="1"/>
  <c r="P1465" i="1"/>
  <c r="P1466" i="1"/>
  <c r="P1467" i="1"/>
  <c r="P1648" i="1"/>
  <c r="P1649" i="1"/>
  <c r="P1650" i="1"/>
  <c r="P2423" i="1"/>
  <c r="P2424" i="1"/>
  <c r="P2425" i="1"/>
  <c r="P2468" i="1"/>
  <c r="P2469" i="1"/>
  <c r="P2470" i="1"/>
  <c r="P2471" i="1"/>
  <c r="P2494" i="1"/>
  <c r="P2495" i="1"/>
  <c r="P2496" i="1"/>
  <c r="P2497" i="1"/>
  <c r="P2528" i="1"/>
  <c r="P2530" i="1"/>
  <c r="P2680" i="1"/>
  <c r="P2681" i="1"/>
  <c r="P2702" i="1"/>
  <c r="P2703" i="1"/>
  <c r="P2704" i="1"/>
  <c r="P2705" i="1"/>
  <c r="P2859" i="1"/>
  <c r="P2860" i="1"/>
  <c r="P2879" i="1"/>
  <c r="P2880" i="1"/>
  <c r="P2881" i="1"/>
  <c r="P31" i="1"/>
  <c r="P32" i="1"/>
  <c r="P33" i="1"/>
  <c r="P3091" i="1"/>
  <c r="P3092" i="1"/>
  <c r="P3139" i="1"/>
  <c r="P3140" i="1"/>
  <c r="P3162" i="1"/>
  <c r="P3163" i="1"/>
  <c r="P564" i="1"/>
  <c r="P565" i="1"/>
  <c r="P602" i="1"/>
  <c r="P643" i="1"/>
  <c r="P644" i="1"/>
  <c r="P711" i="1"/>
  <c r="P837" i="1"/>
  <c r="P838" i="1"/>
  <c r="P2517" i="1"/>
  <c r="P395" i="1"/>
  <c r="P396" i="1"/>
  <c r="P397" i="1"/>
  <c r="P398" i="1"/>
  <c r="P399" i="1"/>
  <c r="P400" i="1"/>
  <c r="P401" i="1"/>
  <c r="P402" i="1"/>
  <c r="P408" i="1"/>
  <c r="P409" i="1"/>
  <c r="P1200" i="1"/>
  <c r="P1201" i="1"/>
  <c r="P1304" i="1"/>
  <c r="P1305" i="1"/>
  <c r="P1306" i="1"/>
  <c r="P1307" i="1"/>
  <c r="P1308" i="1"/>
  <c r="P1571" i="1"/>
  <c r="P1572" i="1"/>
  <c r="P1573" i="1"/>
  <c r="P1639" i="1"/>
  <c r="P1640" i="1"/>
  <c r="P1641" i="1"/>
  <c r="P1807" i="1"/>
  <c r="P1808" i="1"/>
  <c r="P1809" i="1"/>
  <c r="P1810" i="1"/>
  <c r="P1811" i="1"/>
  <c r="P1842" i="1"/>
  <c r="P1843" i="1"/>
  <c r="P1844" i="1"/>
  <c r="P1845" i="1"/>
  <c r="P2854" i="1"/>
  <c r="P2430" i="1"/>
  <c r="P2431" i="1"/>
  <c r="P2432" i="1"/>
  <c r="P2568" i="1"/>
  <c r="P2569" i="1"/>
  <c r="P2855" i="1"/>
  <c r="P2856" i="1"/>
  <c r="P2904" i="1"/>
  <c r="P2906" i="1"/>
  <c r="P2907" i="1"/>
  <c r="P2908" i="1"/>
  <c r="P2857" i="1"/>
  <c r="P3039" i="1"/>
  <c r="P3225" i="1"/>
  <c r="P3241" i="1"/>
  <c r="P3242" i="1"/>
  <c r="P3243" i="1"/>
  <c r="P3291" i="1"/>
  <c r="P3292" i="1"/>
  <c r="P3293" i="1"/>
  <c r="P3294" i="1"/>
  <c r="P3295" i="1"/>
  <c r="P3296" i="1"/>
  <c r="P1940" i="1"/>
  <c r="P2242" i="1"/>
  <c r="P480" i="1"/>
  <c r="P828" i="1"/>
  <c r="P431" i="1"/>
  <c r="P432" i="1"/>
  <c r="P433" i="1"/>
  <c r="P566" i="1"/>
  <c r="P1994" i="1"/>
  <c r="P1995" i="1"/>
  <c r="P1996" i="1"/>
  <c r="P2550" i="1"/>
  <c r="P2551" i="1"/>
  <c r="P2552" i="1"/>
  <c r="P2914" i="1"/>
  <c r="P2915" i="1"/>
  <c r="P2916" i="1"/>
  <c r="P3064" i="1"/>
  <c r="P3065" i="1"/>
  <c r="P3066" i="1"/>
  <c r="P3107" i="1"/>
  <c r="P3108" i="1"/>
  <c r="P3109" i="1"/>
  <c r="P3137" i="1"/>
  <c r="P3138" i="1"/>
  <c r="P3250" i="1"/>
  <c r="P3251" i="1"/>
  <c r="P3252" i="1"/>
  <c r="P626" i="1"/>
  <c r="P2565" i="1"/>
  <c r="P2566" i="1"/>
  <c r="P2567" i="1"/>
  <c r="P501" i="1"/>
  <c r="P502" i="1"/>
  <c r="P503" i="1"/>
  <c r="P504" i="1"/>
  <c r="P1541" i="1"/>
  <c r="P1542" i="1"/>
  <c r="P2819" i="1"/>
  <c r="P2820" i="1"/>
  <c r="P2821" i="1"/>
  <c r="P2822" i="1"/>
  <c r="P2823" i="1"/>
  <c r="P2824" i="1"/>
  <c r="P2838" i="1"/>
  <c r="P2839" i="1"/>
  <c r="P2840" i="1"/>
  <c r="P3031" i="1"/>
  <c r="P3032" i="1"/>
  <c r="P3033" i="1"/>
  <c r="P3034" i="1"/>
  <c r="P3035" i="1"/>
  <c r="P3036" i="1"/>
  <c r="P3037" i="1"/>
  <c r="P3038" i="1"/>
  <c r="P3123" i="1"/>
  <c r="P3124" i="1"/>
  <c r="P3151" i="1"/>
  <c r="P1667" i="1"/>
  <c r="P3283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350" i="1"/>
  <c r="P351" i="1"/>
  <c r="P352" i="1"/>
  <c r="P353" i="1"/>
  <c r="P354" i="1"/>
  <c r="P355" i="1"/>
  <c r="P356" i="1"/>
  <c r="P637" i="1"/>
  <c r="P638" i="1"/>
  <c r="P639" i="1"/>
  <c r="P640" i="1"/>
  <c r="P641" i="1"/>
  <c r="P642" i="1"/>
  <c r="P683" i="1"/>
  <c r="P684" i="1"/>
  <c r="P685" i="1"/>
  <c r="P686" i="1"/>
  <c r="P687" i="1"/>
  <c r="P688" i="1"/>
  <c r="P689" i="1"/>
  <c r="P690" i="1"/>
  <c r="P742" i="1"/>
  <c r="P743" i="1"/>
  <c r="P807" i="1"/>
  <c r="P808" i="1"/>
  <c r="P809" i="1"/>
  <c r="P831" i="1"/>
  <c r="P832" i="1"/>
  <c r="P895" i="1"/>
  <c r="P896" i="1"/>
  <c r="P897" i="1"/>
  <c r="P898" i="1"/>
  <c r="P899" i="1"/>
  <c r="P906" i="1"/>
  <c r="P907" i="1"/>
  <c r="P908" i="1"/>
  <c r="P909" i="1"/>
  <c r="P910" i="1"/>
  <c r="P911" i="1"/>
  <c r="P2505" i="1"/>
  <c r="P34" i="1"/>
  <c r="P35" i="1"/>
  <c r="P36" i="1"/>
  <c r="P37" i="1"/>
  <c r="P38" i="1"/>
  <c r="P39" i="1"/>
  <c r="P1066" i="1"/>
  <c r="P1067" i="1"/>
  <c r="P1068" i="1"/>
  <c r="P2994" i="1"/>
  <c r="P2995" i="1"/>
  <c r="P2996" i="1"/>
  <c r="P1213" i="1"/>
  <c r="P1214" i="1"/>
  <c r="P1215" i="1"/>
  <c r="P1216" i="1"/>
  <c r="P1217" i="1"/>
  <c r="P1218" i="1"/>
  <c r="P1219" i="1"/>
  <c r="P1220" i="1"/>
  <c r="P1221" i="1"/>
  <c r="P1241" i="1"/>
  <c r="P1402" i="1"/>
  <c r="P1403" i="1"/>
  <c r="P1404" i="1"/>
  <c r="P1405" i="1"/>
  <c r="P1406" i="1"/>
  <c r="P1967" i="1"/>
  <c r="P1968" i="1"/>
  <c r="P1969" i="1"/>
  <c r="P1970" i="1"/>
  <c r="P1971" i="1"/>
  <c r="P1972" i="1"/>
  <c r="P1973" i="1"/>
  <c r="P1974" i="1"/>
  <c r="P1975" i="1"/>
  <c r="P1976" i="1"/>
  <c r="P2997" i="1"/>
  <c r="P1986" i="1"/>
  <c r="P1987" i="1"/>
  <c r="P1988" i="1"/>
  <c r="P1989" i="1"/>
  <c r="P1990" i="1"/>
  <c r="P1991" i="1"/>
  <c r="P1992" i="1"/>
  <c r="P2019" i="1"/>
  <c r="P2020" i="1"/>
  <c r="P2024" i="1"/>
  <c r="P2025" i="1"/>
  <c r="P2026" i="1"/>
  <c r="P2065" i="1"/>
  <c r="P2067" i="1"/>
  <c r="P2340" i="1"/>
  <c r="P2341" i="1"/>
  <c r="P2474" i="1"/>
  <c r="P2890" i="1"/>
  <c r="P2506" i="1"/>
  <c r="P2545" i="1"/>
  <c r="P2546" i="1"/>
  <c r="P2553" i="1"/>
  <c r="P2554" i="1"/>
  <c r="P2555" i="1"/>
  <c r="P2556" i="1"/>
  <c r="P2578" i="1"/>
  <c r="P1993" i="1"/>
  <c r="P2590" i="1"/>
  <c r="P2591" i="1"/>
  <c r="P2623" i="1"/>
  <c r="P2624" i="1"/>
  <c r="P2625" i="1"/>
  <c r="P2626" i="1"/>
  <c r="P2627" i="1"/>
  <c r="P2628" i="1"/>
  <c r="P2699" i="1"/>
  <c r="P2700" i="1"/>
  <c r="P2701" i="1"/>
  <c r="P2728" i="1"/>
  <c r="P2729" i="1"/>
  <c r="P2730" i="1"/>
  <c r="P2731" i="1"/>
  <c r="P2732" i="1"/>
  <c r="P2733" i="1"/>
  <c r="P2734" i="1"/>
  <c r="P2735" i="1"/>
  <c r="P691" i="1"/>
  <c r="P2871" i="1"/>
  <c r="P2872" i="1"/>
  <c r="P2891" i="1"/>
  <c r="P2892" i="1"/>
  <c r="P2893" i="1"/>
  <c r="P2894" i="1"/>
  <c r="P2895" i="1"/>
  <c r="P2896" i="1"/>
  <c r="P2897" i="1"/>
  <c r="P2930" i="1"/>
  <c r="P2998" i="1"/>
  <c r="P2999" i="1"/>
  <c r="P3000" i="1"/>
  <c r="P3001" i="1"/>
  <c r="P3087" i="1"/>
  <c r="P3088" i="1"/>
  <c r="P3002" i="1"/>
  <c r="P3179" i="1"/>
  <c r="P3180" i="1"/>
  <c r="P3254" i="1"/>
  <c r="P134" i="1"/>
  <c r="P135" i="1"/>
  <c r="P136" i="1"/>
  <c r="P137" i="1"/>
  <c r="P138" i="1"/>
  <c r="P139" i="1"/>
  <c r="P476" i="1"/>
  <c r="P645" i="1"/>
  <c r="P646" i="1"/>
  <c r="P720" i="1"/>
  <c r="P921" i="1"/>
  <c r="P922" i="1"/>
  <c r="P1010" i="1"/>
  <c r="P1011" i="1"/>
  <c r="P1012" i="1"/>
  <c r="P1135" i="1"/>
  <c r="P1136" i="1"/>
  <c r="P1137" i="1"/>
  <c r="P1294" i="1"/>
  <c r="P1673" i="1"/>
  <c r="P1674" i="1"/>
  <c r="P1675" i="1"/>
  <c r="P1676" i="1"/>
  <c r="P1677" i="1"/>
  <c r="P1728" i="1"/>
  <c r="P1918" i="1"/>
  <c r="P1922" i="1"/>
  <c r="P2159" i="1"/>
  <c r="P2160" i="1"/>
  <c r="P2161" i="1"/>
  <c r="P2162" i="1"/>
  <c r="P2163" i="1"/>
  <c r="P2164" i="1"/>
  <c r="P2184" i="1"/>
  <c r="P2342" i="1"/>
  <c r="P2343" i="1"/>
  <c r="P2344" i="1"/>
  <c r="P2345" i="1"/>
  <c r="P2547" i="1"/>
  <c r="P2548" i="1"/>
  <c r="P2707" i="1"/>
  <c r="P2708" i="1"/>
  <c r="P2709" i="1"/>
  <c r="P2792" i="1"/>
  <c r="P2793" i="1"/>
  <c r="P2794" i="1"/>
  <c r="P2795" i="1"/>
  <c r="P2796" i="1"/>
  <c r="P2797" i="1"/>
  <c r="P2798" i="1"/>
  <c r="P2870" i="1"/>
  <c r="P2549" i="1"/>
  <c r="P3030" i="1"/>
  <c r="P3184" i="1"/>
  <c r="P3185" i="1"/>
  <c r="P3272" i="1"/>
  <c r="P1540" i="1"/>
  <c r="P1594" i="1"/>
  <c r="P47" i="1"/>
  <c r="P48" i="1"/>
  <c r="P49" i="1"/>
  <c r="P50" i="1"/>
  <c r="P2898" i="1"/>
  <c r="P3170" i="1"/>
  <c r="P3171" i="1"/>
  <c r="P3172" i="1"/>
  <c r="P3173" i="1"/>
  <c r="P243" i="1"/>
  <c r="P244" i="1"/>
  <c r="P245" i="1"/>
  <c r="P526" i="1"/>
  <c r="P527" i="1"/>
  <c r="P529" i="1"/>
  <c r="P653" i="1"/>
  <c r="P654" i="1"/>
  <c r="P656" i="1"/>
  <c r="P737" i="1"/>
  <c r="P738" i="1"/>
  <c r="P739" i="1"/>
  <c r="P3166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902" i="1"/>
  <c r="P903" i="1"/>
  <c r="P904" i="1"/>
  <c r="P926" i="1"/>
  <c r="P927" i="1"/>
  <c r="P928" i="1"/>
  <c r="P929" i="1"/>
  <c r="P930" i="1"/>
  <c r="P931" i="1"/>
  <c r="P2573" i="1"/>
  <c r="P905" i="1"/>
  <c r="P1118" i="1"/>
  <c r="P1119" i="1"/>
  <c r="P1120" i="1"/>
  <c r="P1121" i="1"/>
  <c r="P1122" i="1"/>
  <c r="P1123" i="1"/>
  <c r="P1184" i="1"/>
  <c r="P1185" i="1"/>
  <c r="P1290" i="1"/>
  <c r="P1293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662" i="1"/>
  <c r="P1663" i="1"/>
  <c r="P1835" i="1"/>
  <c r="P1836" i="1"/>
  <c r="P1837" i="1"/>
  <c r="P1838" i="1"/>
  <c r="P1839" i="1"/>
  <c r="P1840" i="1"/>
  <c r="P1841" i="1"/>
  <c r="P1861" i="1"/>
  <c r="P1862" i="1"/>
  <c r="P1863" i="1"/>
  <c r="P1864" i="1"/>
  <c r="P1865" i="1"/>
  <c r="P1866" i="1"/>
  <c r="P1912" i="1"/>
  <c r="P1913" i="1"/>
  <c r="P1914" i="1"/>
  <c r="P1953" i="1"/>
  <c r="P1954" i="1"/>
  <c r="P1955" i="1"/>
  <c r="P3285" i="1"/>
  <c r="P3286" i="1"/>
  <c r="P3287" i="1"/>
  <c r="P1962" i="1"/>
  <c r="P1963" i="1"/>
  <c r="P1964" i="1"/>
  <c r="P1965" i="1"/>
  <c r="P1966" i="1"/>
  <c r="P2151" i="1"/>
  <c r="P2152" i="1"/>
  <c r="P2153" i="1"/>
  <c r="P2154" i="1"/>
  <c r="P2155" i="1"/>
  <c r="P2156" i="1"/>
  <c r="P2157" i="1"/>
  <c r="P2158" i="1"/>
  <c r="P2198" i="1"/>
  <c r="P2199" i="1"/>
  <c r="P2200" i="1"/>
  <c r="P2201" i="1"/>
  <c r="P2203" i="1"/>
  <c r="P2204" i="1"/>
  <c r="P2205" i="1"/>
  <c r="P2206" i="1"/>
  <c r="P2207" i="1"/>
  <c r="P2208" i="1"/>
  <c r="P2209" i="1"/>
  <c r="P2249" i="1"/>
  <c r="P2277" i="1"/>
  <c r="P2360" i="1"/>
  <c r="P2361" i="1"/>
  <c r="P2362" i="1"/>
  <c r="P2363" i="1"/>
  <c r="P2364" i="1"/>
  <c r="P2365" i="1"/>
  <c r="P2721" i="1"/>
  <c r="P2443" i="1"/>
  <c r="P2444" i="1"/>
  <c r="P2445" i="1"/>
  <c r="P2446" i="1"/>
  <c r="P2447" i="1"/>
  <c r="P2448" i="1"/>
  <c r="P2449" i="1"/>
  <c r="P2450" i="1"/>
  <c r="P2451" i="1"/>
  <c r="P2460" i="1"/>
  <c r="P2461" i="1"/>
  <c r="P2462" i="1"/>
  <c r="P2463" i="1"/>
  <c r="P2464" i="1"/>
  <c r="P2465" i="1"/>
  <c r="P2466" i="1"/>
  <c r="P2467" i="1"/>
  <c r="P530" i="1"/>
  <c r="P2582" i="1"/>
  <c r="P2583" i="1"/>
  <c r="P2584" i="1"/>
  <c r="P2588" i="1"/>
  <c r="P2589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88" i="1"/>
  <c r="P2689" i="1"/>
  <c r="P2690" i="1"/>
  <c r="P2691" i="1"/>
  <c r="P2692" i="1"/>
  <c r="P2722" i="1"/>
  <c r="P2723" i="1"/>
  <c r="P2724" i="1"/>
  <c r="P2725" i="1"/>
  <c r="P2726" i="1"/>
  <c r="P2727" i="1"/>
  <c r="P2749" i="1"/>
  <c r="P2750" i="1"/>
  <c r="P2899" i="1"/>
  <c r="P2900" i="1"/>
  <c r="P2901" i="1"/>
  <c r="P2902" i="1"/>
  <c r="P2903" i="1"/>
  <c r="P2574" i="1"/>
  <c r="P2575" i="1"/>
  <c r="P2576" i="1"/>
  <c r="P2577" i="1"/>
  <c r="P2278" i="1"/>
  <c r="P3112" i="1"/>
  <c r="P3113" i="1"/>
  <c r="P3132" i="1"/>
  <c r="P3133" i="1"/>
  <c r="P3167" i="1"/>
  <c r="P3168" i="1"/>
  <c r="P3169" i="1"/>
  <c r="P3249" i="1"/>
  <c r="P3256" i="1"/>
  <c r="P3257" i="1"/>
  <c r="P3258" i="1"/>
  <c r="P2544" i="1"/>
  <c r="P176" i="1"/>
  <c r="P177" i="1"/>
  <c r="P178" i="1"/>
  <c r="P179" i="1"/>
  <c r="P2482" i="1"/>
  <c r="P2239" i="1"/>
  <c r="P2240" i="1"/>
  <c r="P2241" i="1"/>
  <c r="P422" i="1"/>
  <c r="P423" i="1"/>
  <c r="P436" i="1"/>
  <c r="P437" i="1"/>
  <c r="P438" i="1"/>
  <c r="P439" i="1"/>
  <c r="P440" i="1"/>
  <c r="P441" i="1"/>
  <c r="P442" i="1"/>
  <c r="P449" i="1"/>
  <c r="P450" i="1"/>
  <c r="P451" i="1"/>
  <c r="P452" i="1"/>
  <c r="P453" i="1"/>
  <c r="P454" i="1"/>
  <c r="P455" i="1"/>
  <c r="P456" i="1"/>
  <c r="P457" i="1"/>
  <c r="P458" i="1"/>
  <c r="P459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507" i="1"/>
  <c r="P509" i="1"/>
  <c r="P510" i="1"/>
  <c r="P511" i="1"/>
  <c r="P512" i="1"/>
  <c r="P513" i="1"/>
  <c r="P514" i="1"/>
  <c r="P567" i="1"/>
  <c r="P568" i="1"/>
  <c r="P569" i="1"/>
  <c r="P570" i="1"/>
  <c r="P582" i="1"/>
  <c r="P583" i="1"/>
  <c r="P665" i="1"/>
  <c r="P666" i="1"/>
  <c r="P667" i="1"/>
  <c r="P668" i="1"/>
  <c r="P669" i="1"/>
  <c r="P670" i="1"/>
  <c r="P671" i="1"/>
  <c r="P672" i="1"/>
  <c r="P673" i="1"/>
  <c r="P674" i="1"/>
  <c r="P1550" i="1"/>
  <c r="P515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54" i="1"/>
  <c r="P755" i="1"/>
  <c r="P757" i="1"/>
  <c r="P758" i="1"/>
  <c r="P759" i="1"/>
  <c r="P760" i="1"/>
  <c r="P761" i="1"/>
  <c r="P800" i="1"/>
  <c r="P801" i="1"/>
  <c r="P802" i="1"/>
  <c r="P803" i="1"/>
  <c r="P804" i="1"/>
  <c r="P675" i="1"/>
  <c r="P155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2483" i="1"/>
  <c r="P3017" i="1"/>
  <c r="P1356" i="1"/>
  <c r="P1357" i="1"/>
  <c r="P1358" i="1"/>
  <c r="P1392" i="1"/>
  <c r="P1393" i="1"/>
  <c r="P1409" i="1"/>
  <c r="P1410" i="1"/>
  <c r="P1411" i="1"/>
  <c r="P1412" i="1"/>
  <c r="P1413" i="1"/>
  <c r="P1414" i="1"/>
  <c r="P1415" i="1"/>
  <c r="P1416" i="1"/>
  <c r="P736" i="1"/>
  <c r="P1258" i="1"/>
  <c r="P1514" i="1"/>
  <c r="P1515" i="1"/>
  <c r="P1516" i="1"/>
  <c r="P1517" i="1"/>
  <c r="P1518" i="1"/>
  <c r="P1519" i="1"/>
  <c r="P1520" i="1"/>
  <c r="P1521" i="1"/>
  <c r="P1552" i="1"/>
  <c r="P1553" i="1"/>
  <c r="P1554" i="1"/>
  <c r="P1555" i="1"/>
  <c r="P1556" i="1"/>
  <c r="P1557" i="1"/>
  <c r="P1558" i="1"/>
  <c r="P1559" i="1"/>
  <c r="P1560" i="1"/>
  <c r="P1561" i="1"/>
  <c r="P2736" i="1"/>
  <c r="P1923" i="1"/>
  <c r="P1924" i="1"/>
  <c r="P1925" i="1"/>
  <c r="P1926" i="1"/>
  <c r="P1927" i="1"/>
  <c r="P1928" i="1"/>
  <c r="P1929" i="1"/>
  <c r="P1930" i="1"/>
  <c r="P1931" i="1"/>
  <c r="P1932" i="1"/>
  <c r="P1562" i="1"/>
  <c r="P2086" i="1"/>
  <c r="P2087" i="1"/>
  <c r="P2120" i="1"/>
  <c r="P2121" i="1"/>
  <c r="P2122" i="1"/>
  <c r="P2123" i="1"/>
  <c r="P2124" i="1"/>
  <c r="P2125" i="1"/>
  <c r="P2126" i="1"/>
  <c r="P2127" i="1"/>
  <c r="P2128" i="1"/>
  <c r="P2267" i="1"/>
  <c r="P2268" i="1"/>
  <c r="P2269" i="1"/>
  <c r="P2270" i="1"/>
  <c r="P2271" i="1"/>
  <c r="P2272" i="1"/>
  <c r="P2273" i="1"/>
  <c r="P2274" i="1"/>
  <c r="P2275" i="1"/>
  <c r="P1933" i="1"/>
  <c r="P2276" i="1"/>
  <c r="P2391" i="1"/>
  <c r="P2392" i="1"/>
  <c r="P2393" i="1"/>
  <c r="P2394" i="1"/>
  <c r="P2395" i="1"/>
  <c r="P2396" i="1"/>
  <c r="P2397" i="1"/>
  <c r="P2398" i="1"/>
  <c r="P2399" i="1"/>
  <c r="P2400" i="1"/>
  <c r="P2401" i="1"/>
  <c r="P2778" i="1"/>
  <c r="P2484" i="1"/>
  <c r="P2485" i="1"/>
  <c r="P2486" i="1"/>
  <c r="P2487" i="1"/>
  <c r="P2488" i="1"/>
  <c r="P2489" i="1"/>
  <c r="P2490" i="1"/>
  <c r="P2491" i="1"/>
  <c r="P2672" i="1"/>
  <c r="P2673" i="1"/>
  <c r="P2674" i="1"/>
  <c r="P2737" i="1"/>
  <c r="P2738" i="1"/>
  <c r="P2739" i="1"/>
  <c r="P2740" i="1"/>
  <c r="P2741" i="1"/>
  <c r="P2742" i="1"/>
  <c r="P2743" i="1"/>
  <c r="P1359" i="1"/>
  <c r="P460" i="1"/>
  <c r="P2774" i="1"/>
  <c r="P2775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1417" i="1"/>
  <c r="P2835" i="1"/>
  <c r="P2836" i="1"/>
  <c r="P2675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676" i="1"/>
  <c r="P1563" i="1"/>
  <c r="P3126" i="1"/>
  <c r="P3127" i="1"/>
  <c r="P3128" i="1"/>
  <c r="P3129" i="1"/>
  <c r="P3176" i="1"/>
  <c r="P3177" i="1"/>
  <c r="P3178" i="1"/>
  <c r="P3130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123" i="1"/>
  <c r="P124" i="1"/>
  <c r="P125" i="1"/>
  <c r="P126" i="1"/>
  <c r="P127" i="1"/>
  <c r="P128" i="1"/>
  <c r="P129" i="1"/>
  <c r="P130" i="1"/>
  <c r="P131" i="1"/>
  <c r="P132" i="1"/>
  <c r="P3069" i="1"/>
  <c r="P198" i="1"/>
  <c r="P199" i="1"/>
  <c r="P200" i="1"/>
  <c r="P201" i="1"/>
  <c r="P202" i="1"/>
  <c r="P203" i="1"/>
  <c r="P204" i="1"/>
  <c r="P207" i="1"/>
  <c r="P208" i="1"/>
  <c r="P209" i="1"/>
  <c r="P210" i="1"/>
  <c r="P999" i="1"/>
  <c r="P230" i="1"/>
  <c r="P231" i="1"/>
  <c r="P232" i="1"/>
  <c r="P233" i="1"/>
  <c r="P234" i="1"/>
  <c r="P235" i="1"/>
  <c r="P236" i="1"/>
  <c r="P237" i="1"/>
  <c r="P238" i="1"/>
  <c r="P275" i="1"/>
  <c r="P276" i="1"/>
  <c r="P277" i="1"/>
  <c r="P278" i="1"/>
  <c r="P279" i="1"/>
  <c r="P280" i="1"/>
  <c r="P281" i="1"/>
  <c r="P282" i="1"/>
  <c r="P424" i="1"/>
  <c r="P425" i="1"/>
  <c r="P1071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283" i="1"/>
  <c r="P960" i="1"/>
  <c r="P677" i="1"/>
  <c r="P744" i="1"/>
  <c r="P745" i="1"/>
  <c r="P762" i="1"/>
  <c r="P763" i="1"/>
  <c r="P765" i="1"/>
  <c r="P766" i="1"/>
  <c r="P767" i="1"/>
  <c r="P768" i="1"/>
  <c r="P769" i="1"/>
  <c r="P770" i="1"/>
  <c r="P771" i="1"/>
  <c r="P772" i="1"/>
  <c r="P773" i="1"/>
  <c r="P774" i="1"/>
  <c r="P815" i="1"/>
  <c r="P816" i="1"/>
  <c r="P817" i="1"/>
  <c r="P818" i="1"/>
  <c r="P819" i="1"/>
  <c r="P820" i="1"/>
  <c r="P821" i="1"/>
  <c r="P1372" i="1"/>
  <c r="P284" i="1"/>
  <c r="P867" i="1"/>
  <c r="P961" i="1"/>
  <c r="P962" i="1"/>
  <c r="P963" i="1"/>
  <c r="P964" i="1"/>
  <c r="P965" i="1"/>
  <c r="P971" i="1"/>
  <c r="P972" i="1"/>
  <c r="P973" i="1"/>
  <c r="P974" i="1"/>
  <c r="P975" i="1"/>
  <c r="P976" i="1"/>
  <c r="P1000" i="1"/>
  <c r="P1001" i="1"/>
  <c r="P1002" i="1"/>
  <c r="P1003" i="1"/>
  <c r="P1004" i="1"/>
  <c r="P3070" i="1"/>
  <c r="P1072" i="1"/>
  <c r="P1073" i="1"/>
  <c r="P1074" i="1"/>
  <c r="P1075" i="1"/>
  <c r="P1076" i="1"/>
  <c r="P1081" i="1"/>
  <c r="P1082" i="1"/>
  <c r="P1083" i="1"/>
  <c r="P1084" i="1"/>
  <c r="P1085" i="1"/>
  <c r="P1086" i="1"/>
  <c r="P1089" i="1"/>
  <c r="P1090" i="1"/>
  <c r="P1091" i="1"/>
  <c r="P1109" i="1"/>
  <c r="P1110" i="1"/>
  <c r="P977" i="1"/>
  <c r="P1138" i="1"/>
  <c r="P1604" i="1"/>
  <c r="P1222" i="1"/>
  <c r="P1223" i="1"/>
  <c r="P1224" i="1"/>
  <c r="P1225" i="1"/>
  <c r="P1226" i="1"/>
  <c r="P1227" i="1"/>
  <c r="P1373" i="1"/>
  <c r="P1374" i="1"/>
  <c r="P1375" i="1"/>
  <c r="P1376" i="1"/>
  <c r="P1380" i="1"/>
  <c r="P1381" i="1"/>
  <c r="P1382" i="1"/>
  <c r="P1383" i="1"/>
  <c r="P1424" i="1"/>
  <c r="P1425" i="1"/>
  <c r="P1426" i="1"/>
  <c r="P1427" i="1"/>
  <c r="P1428" i="1"/>
  <c r="P1429" i="1"/>
  <c r="P1430" i="1"/>
  <c r="P978" i="1"/>
  <c r="P1704" i="1"/>
  <c r="P2040" i="1"/>
  <c r="P1564" i="1"/>
  <c r="P1565" i="1"/>
  <c r="P1605" i="1"/>
  <c r="P1606" i="1"/>
  <c r="P1607" i="1"/>
  <c r="P1609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621" i="1"/>
  <c r="P822" i="1"/>
  <c r="P1997" i="1"/>
  <c r="P1998" i="1"/>
  <c r="P1999" i="1"/>
  <c r="P2000" i="1"/>
  <c r="P2001" i="1"/>
  <c r="P2002" i="1"/>
  <c r="P2003" i="1"/>
  <c r="P2004" i="1"/>
  <c r="P2005" i="1"/>
  <c r="P2006" i="1"/>
  <c r="P2007" i="1"/>
  <c r="P2014" i="1"/>
  <c r="P2015" i="1"/>
  <c r="P2016" i="1"/>
  <c r="P2017" i="1"/>
  <c r="P2018" i="1"/>
  <c r="P868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221" i="1"/>
  <c r="P2222" i="1"/>
  <c r="P2223" i="1"/>
  <c r="P2224" i="1"/>
  <c r="P2226" i="1"/>
  <c r="P2227" i="1"/>
  <c r="P2238" i="1"/>
  <c r="P2237" i="1"/>
  <c r="P2534" i="1"/>
  <c r="P2535" i="1"/>
  <c r="P2536" i="1"/>
  <c r="P2537" i="1"/>
  <c r="P2629" i="1"/>
  <c r="P2630" i="1"/>
  <c r="P2712" i="1"/>
  <c r="P2713" i="1"/>
  <c r="P2714" i="1"/>
  <c r="P3071" i="1"/>
  <c r="P2776" i="1"/>
  <c r="P2777" i="1"/>
  <c r="P133" i="1"/>
  <c r="P205" i="1"/>
  <c r="P1092" i="1"/>
  <c r="P2941" i="1"/>
  <c r="P2942" i="1"/>
  <c r="P622" i="1"/>
  <c r="P678" i="1"/>
  <c r="P3072" i="1"/>
  <c r="P3073" i="1"/>
  <c r="P3074" i="1"/>
  <c r="P3075" i="1"/>
  <c r="P3076" i="1"/>
  <c r="P3153" i="1"/>
  <c r="P3154" i="1"/>
  <c r="P3155" i="1"/>
  <c r="P3156" i="1"/>
  <c r="P3157" i="1"/>
  <c r="P3158" i="1"/>
  <c r="P3159" i="1"/>
  <c r="P3160" i="1"/>
  <c r="P87" i="1"/>
  <c r="P88" i="1"/>
  <c r="P1360" i="1"/>
  <c r="P89" i="1"/>
  <c r="P90" i="1"/>
  <c r="P91" i="1"/>
  <c r="P3077" i="1"/>
  <c r="P211" i="1"/>
  <c r="P212" i="1"/>
  <c r="P213" i="1"/>
  <c r="P260" i="1"/>
  <c r="P336" i="1"/>
  <c r="P337" i="1"/>
  <c r="P338" i="1"/>
  <c r="P426" i="1"/>
  <c r="P427" i="1"/>
  <c r="P428" i="1"/>
  <c r="P443" i="1"/>
  <c r="P444" i="1"/>
  <c r="P603" i="1"/>
  <c r="P604" i="1"/>
  <c r="P605" i="1"/>
  <c r="P606" i="1"/>
  <c r="P607" i="1"/>
  <c r="P741" i="1"/>
  <c r="P776" i="1"/>
  <c r="P777" i="1"/>
  <c r="P778" i="1"/>
  <c r="P779" i="1"/>
  <c r="P780" i="1"/>
  <c r="P781" i="1"/>
  <c r="P782" i="1"/>
  <c r="P3078" i="1"/>
  <c r="P1315" i="1"/>
  <c r="P1316" i="1"/>
  <c r="P1317" i="1"/>
  <c r="P1318" i="1"/>
  <c r="P1319" i="1"/>
  <c r="P1320" i="1"/>
  <c r="P1321" i="1"/>
  <c r="P1361" i="1"/>
  <c r="P1362" i="1"/>
  <c r="P1363" i="1"/>
  <c r="P1364" i="1"/>
  <c r="P1365" i="1"/>
  <c r="P1366" i="1"/>
  <c r="P1367" i="1"/>
  <c r="P1368" i="1"/>
  <c r="P1369" i="1"/>
  <c r="P1370" i="1"/>
  <c r="P1371" i="1"/>
  <c r="P1487" i="1"/>
  <c r="P1651" i="1"/>
  <c r="P1652" i="1"/>
  <c r="P1653" i="1"/>
  <c r="P1654" i="1"/>
  <c r="P1655" i="1"/>
  <c r="P1656" i="1"/>
  <c r="P1657" i="1"/>
  <c r="P1658" i="1"/>
  <c r="P1659" i="1"/>
  <c r="P1660" i="1"/>
  <c r="P1661" i="1"/>
  <c r="P2799" i="1"/>
  <c r="P1867" i="1"/>
  <c r="P1868" i="1"/>
  <c r="P1869" i="1"/>
  <c r="P1870" i="1"/>
  <c r="P1871" i="1"/>
  <c r="P1934" i="1"/>
  <c r="P1935" i="1"/>
  <c r="P2058" i="1"/>
  <c r="P2059" i="1"/>
  <c r="P2060" i="1"/>
  <c r="P2061" i="1"/>
  <c r="P2062" i="1"/>
  <c r="P2063" i="1"/>
  <c r="P2064" i="1"/>
  <c r="P2143" i="1"/>
  <c r="P2144" i="1"/>
  <c r="P2145" i="1"/>
  <c r="P2146" i="1"/>
  <c r="P2147" i="1"/>
  <c r="P2148" i="1"/>
  <c r="P2149" i="1"/>
  <c r="P92" i="1"/>
  <c r="P2219" i="1"/>
  <c r="P2220" i="1"/>
  <c r="P2346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8" i="1"/>
  <c r="P2319" i="1"/>
  <c r="P2320" i="1"/>
  <c r="P2321" i="1"/>
  <c r="P2323" i="1"/>
  <c r="P2347" i="1"/>
  <c r="P2348" i="1"/>
  <c r="P2349" i="1"/>
  <c r="P2150" i="1"/>
  <c r="P2324" i="1"/>
  <c r="P2800" i="1"/>
  <c r="P2801" i="1"/>
  <c r="P2802" i="1"/>
  <c r="P3011" i="1"/>
  <c r="P3012" i="1"/>
  <c r="P3013" i="1"/>
  <c r="P3079" i="1"/>
  <c r="P3080" i="1"/>
  <c r="P3081" i="1"/>
  <c r="P3082" i="1"/>
  <c r="P3083" i="1"/>
  <c r="P3084" i="1"/>
  <c r="P3085" i="1"/>
  <c r="P3086" i="1"/>
  <c r="P3114" i="1"/>
  <c r="P3115" i="1"/>
  <c r="P3116" i="1"/>
  <c r="P3117" i="1"/>
  <c r="P3165" i="1"/>
  <c r="P3" i="1"/>
  <c r="P4" i="1"/>
  <c r="P5" i="1"/>
  <c r="P6" i="1"/>
  <c r="P7" i="1"/>
  <c r="P8" i="1"/>
  <c r="P9" i="1"/>
  <c r="P10" i="1"/>
  <c r="P11" i="1"/>
  <c r="P13" i="1"/>
  <c r="P14" i="1"/>
  <c r="P15" i="1"/>
  <c r="P16" i="1"/>
  <c r="P17" i="1"/>
  <c r="P18" i="1"/>
  <c r="P19" i="1"/>
  <c r="P20" i="1"/>
  <c r="P21" i="1"/>
  <c r="P3233" i="1"/>
  <c r="P25" i="1"/>
  <c r="P26" i="1"/>
  <c r="P28" i="1"/>
  <c r="P505" i="1"/>
  <c r="P506" i="1"/>
  <c r="P2886" i="1"/>
  <c r="P2887" i="1"/>
  <c r="P2888" i="1"/>
  <c r="P81" i="1"/>
  <c r="P82" i="1"/>
  <c r="P83" i="1"/>
  <c r="P84" i="1"/>
  <c r="P85" i="1"/>
  <c r="P86" i="1"/>
  <c r="P93" i="1"/>
  <c r="P94" i="1"/>
  <c r="P95" i="1"/>
  <c r="P96" i="1"/>
  <c r="P97" i="1"/>
  <c r="P98" i="1"/>
  <c r="P140" i="1"/>
  <c r="P141" i="1"/>
  <c r="P142" i="1"/>
  <c r="P143" i="1"/>
  <c r="P144" i="1"/>
  <c r="P145" i="1"/>
  <c r="P146" i="1"/>
  <c r="P147" i="1"/>
  <c r="P153" i="1"/>
  <c r="P154" i="1"/>
  <c r="P155" i="1"/>
  <c r="P156" i="1"/>
  <c r="P157" i="1"/>
  <c r="P158" i="1"/>
  <c r="P159" i="1"/>
  <c r="P169" i="1"/>
  <c r="P170" i="1"/>
  <c r="P171" i="1"/>
  <c r="P172" i="1"/>
  <c r="P173" i="1"/>
  <c r="P174" i="1"/>
  <c r="P175" i="1"/>
  <c r="P219" i="1"/>
  <c r="P220" i="1"/>
  <c r="P221" i="1"/>
  <c r="P222" i="1"/>
  <c r="P223" i="1"/>
  <c r="P1029" i="1"/>
  <c r="P261" i="1"/>
  <c r="P262" i="1"/>
  <c r="P263" i="1"/>
  <c r="P264" i="1"/>
  <c r="P265" i="1"/>
  <c r="P266" i="1"/>
  <c r="P267" i="1"/>
  <c r="P268" i="1"/>
  <c r="P1610" i="1"/>
  <c r="P1949" i="1"/>
  <c r="P288" i="1"/>
  <c r="P289" i="1"/>
  <c r="P290" i="1"/>
  <c r="P291" i="1"/>
  <c r="P292" i="1"/>
  <c r="P339" i="1"/>
  <c r="P340" i="1"/>
  <c r="P341" i="1"/>
  <c r="P342" i="1"/>
  <c r="P343" i="1"/>
  <c r="P344" i="1"/>
  <c r="P345" i="1"/>
  <c r="P346" i="1"/>
  <c r="P347" i="1"/>
  <c r="P746" i="1"/>
  <c r="P362" i="1"/>
  <c r="P363" i="1"/>
  <c r="P364" i="1"/>
  <c r="P365" i="1"/>
  <c r="P366" i="1"/>
  <c r="P367" i="1"/>
  <c r="P368" i="1"/>
  <c r="P369" i="1"/>
  <c r="P370" i="1"/>
  <c r="P371" i="1"/>
  <c r="P387" i="1"/>
  <c r="P429" i="1"/>
  <c r="P430" i="1"/>
  <c r="P445" i="1"/>
  <c r="P446" i="1"/>
  <c r="P447" i="1"/>
  <c r="P448" i="1"/>
  <c r="P2761" i="1"/>
  <c r="P551" i="1"/>
  <c r="P552" i="1"/>
  <c r="P553" i="1"/>
  <c r="P554" i="1"/>
  <c r="P555" i="1"/>
  <c r="P556" i="1"/>
  <c r="P557" i="1"/>
  <c r="P558" i="1"/>
  <c r="P559" i="1"/>
  <c r="P3273" i="1"/>
  <c r="P623" i="1"/>
  <c r="P624" i="1"/>
  <c r="P625" i="1"/>
  <c r="P658" i="1"/>
  <c r="P659" i="1"/>
  <c r="P660" i="1"/>
  <c r="P661" i="1"/>
  <c r="P662" i="1"/>
  <c r="P663" i="1"/>
  <c r="P664" i="1"/>
  <c r="P2889" i="1"/>
  <c r="P700" i="1"/>
  <c r="P701" i="1"/>
  <c r="P702" i="1"/>
  <c r="P703" i="1"/>
  <c r="P704" i="1"/>
  <c r="P705" i="1"/>
  <c r="P706" i="1"/>
  <c r="P747" i="1"/>
  <c r="P748" i="1"/>
  <c r="P749" i="1"/>
  <c r="P750" i="1"/>
  <c r="P751" i="1"/>
  <c r="P752" i="1"/>
  <c r="P753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46" i="1"/>
  <c r="P847" i="1"/>
  <c r="P848" i="1"/>
  <c r="P2715" i="1"/>
  <c r="P849" i="1"/>
  <c r="P850" i="1"/>
  <c r="P851" i="1"/>
  <c r="P852" i="1"/>
  <c r="P853" i="1"/>
  <c r="P854" i="1"/>
  <c r="P855" i="1"/>
  <c r="P888" i="1"/>
  <c r="P889" i="1"/>
  <c r="P890" i="1"/>
  <c r="P891" i="1"/>
  <c r="P892" i="1"/>
  <c r="P893" i="1"/>
  <c r="P894" i="1"/>
  <c r="P1956" i="1"/>
  <c r="P2279" i="1"/>
  <c r="P966" i="1"/>
  <c r="P967" i="1"/>
  <c r="P2751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1431" i="1"/>
  <c r="P1013" i="1"/>
  <c r="P1014" i="1"/>
  <c r="P1015" i="1"/>
  <c r="P1016" i="1"/>
  <c r="P1030" i="1"/>
  <c r="P1031" i="1"/>
  <c r="P799" i="1"/>
  <c r="P1069" i="1"/>
  <c r="P1070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11" i="1"/>
  <c r="P1112" i="1"/>
  <c r="P1113" i="1"/>
  <c r="P1114" i="1"/>
  <c r="P1115" i="1"/>
  <c r="P1116" i="1"/>
  <c r="P1117" i="1"/>
  <c r="P1128" i="1"/>
  <c r="P1129" i="1"/>
  <c r="P1130" i="1"/>
  <c r="P1131" i="1"/>
  <c r="P1132" i="1"/>
  <c r="P1133" i="1"/>
  <c r="P1139" i="1"/>
  <c r="P1140" i="1"/>
  <c r="P1141" i="1"/>
  <c r="P1142" i="1"/>
  <c r="P1134" i="1"/>
  <c r="P1145" i="1"/>
  <c r="P1146" i="1"/>
  <c r="P1147" i="1"/>
  <c r="P1148" i="1"/>
  <c r="P1149" i="1"/>
  <c r="P1150" i="1"/>
  <c r="P1151" i="1"/>
  <c r="P1152" i="1"/>
  <c r="P1153" i="1"/>
  <c r="P2101" i="1"/>
  <c r="P2102" i="1"/>
  <c r="P1176" i="1"/>
  <c r="P1177" i="1"/>
  <c r="P1178" i="1"/>
  <c r="P1179" i="1"/>
  <c r="P1202" i="1"/>
  <c r="P1203" i="1"/>
  <c r="P1296" i="1"/>
  <c r="P1297" i="1"/>
  <c r="P1298" i="1"/>
  <c r="P1299" i="1"/>
  <c r="P1300" i="1"/>
  <c r="P1301" i="1"/>
  <c r="P1302" i="1"/>
  <c r="P1312" i="1"/>
  <c r="P1313" i="1"/>
  <c r="P1314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432" i="1"/>
  <c r="P372" i="1"/>
  <c r="P1433" i="1"/>
  <c r="P1434" i="1"/>
  <c r="P1435" i="1"/>
  <c r="P1436" i="1"/>
  <c r="P1437" i="1"/>
  <c r="P1438" i="1"/>
  <c r="P1439" i="1"/>
  <c r="P1441" i="1"/>
  <c r="P1154" i="1"/>
  <c r="P1522" i="1"/>
  <c r="P1523" i="1"/>
  <c r="P1524" i="1"/>
  <c r="P1611" i="1"/>
  <c r="P2744" i="1"/>
  <c r="P3186" i="1"/>
  <c r="P1612" i="1"/>
  <c r="P2103" i="1"/>
  <c r="P856" i="1"/>
  <c r="P1613" i="1"/>
  <c r="P1614" i="1"/>
  <c r="P1615" i="1"/>
  <c r="P1616" i="1"/>
  <c r="P1617" i="1"/>
  <c r="P1618" i="1"/>
  <c r="P1619" i="1"/>
  <c r="P1620" i="1"/>
  <c r="P1621" i="1"/>
  <c r="P1303" i="1"/>
  <c r="P1765" i="1"/>
  <c r="P1766" i="1"/>
  <c r="P1767" i="1"/>
  <c r="P1768" i="1"/>
  <c r="P1769" i="1"/>
  <c r="P1770" i="1"/>
  <c r="P1773" i="1"/>
  <c r="P1791" i="1"/>
  <c r="P1792" i="1"/>
  <c r="P1793" i="1"/>
  <c r="P1794" i="1"/>
  <c r="P1795" i="1"/>
  <c r="P1796" i="1"/>
  <c r="P1797" i="1"/>
  <c r="P1798" i="1"/>
  <c r="P1799" i="1"/>
  <c r="P1800" i="1"/>
  <c r="P1851" i="1"/>
  <c r="P1852" i="1"/>
  <c r="P1853" i="1"/>
  <c r="P1854" i="1"/>
  <c r="P1855" i="1"/>
  <c r="P1856" i="1"/>
  <c r="P1857" i="1"/>
  <c r="P1858" i="1"/>
  <c r="P1859" i="1"/>
  <c r="P1903" i="1"/>
  <c r="P1904" i="1"/>
  <c r="P1905" i="1"/>
  <c r="P1906" i="1"/>
  <c r="P1907" i="1"/>
  <c r="P1908" i="1"/>
  <c r="P1909" i="1"/>
  <c r="P1910" i="1"/>
  <c r="P1911" i="1"/>
  <c r="P1943" i="1"/>
  <c r="P1944" i="1"/>
  <c r="P1945" i="1"/>
  <c r="P1946" i="1"/>
  <c r="P1947" i="1"/>
  <c r="P1948" i="1"/>
  <c r="P1950" i="1"/>
  <c r="P1951" i="1"/>
  <c r="P1957" i="1"/>
  <c r="P1108" i="1"/>
  <c r="P1958" i="1"/>
  <c r="P1959" i="1"/>
  <c r="P2008" i="1"/>
  <c r="P2009" i="1"/>
  <c r="P2010" i="1"/>
  <c r="P2011" i="1"/>
  <c r="P2012" i="1"/>
  <c r="P2013" i="1"/>
  <c r="P2039" i="1"/>
  <c r="P2082" i="1"/>
  <c r="P2136" i="1"/>
  <c r="P2137" i="1"/>
  <c r="P2138" i="1"/>
  <c r="P2139" i="1"/>
  <c r="P2140" i="1"/>
  <c r="P2141" i="1"/>
  <c r="P99" i="1"/>
  <c r="P2185" i="1"/>
  <c r="P2186" i="1"/>
  <c r="P2189" i="1"/>
  <c r="P2190" i="1"/>
  <c r="P2191" i="1"/>
  <c r="P2192" i="1"/>
  <c r="P2193" i="1"/>
  <c r="P2194" i="1"/>
  <c r="P2195" i="1"/>
  <c r="P2196" i="1"/>
  <c r="P2243" i="1"/>
  <c r="P2244" i="1"/>
  <c r="P2245" i="1"/>
  <c r="P2246" i="1"/>
  <c r="P2247" i="1"/>
  <c r="P2248" i="1"/>
  <c r="P269" i="1"/>
  <c r="P2350" i="1"/>
  <c r="P2280" i="1"/>
  <c r="P2281" i="1"/>
  <c r="P2282" i="1"/>
  <c r="P2283" i="1"/>
  <c r="P2284" i="1"/>
  <c r="P2298" i="1"/>
  <c r="P2299" i="1"/>
  <c r="P2300" i="1"/>
  <c r="P2301" i="1"/>
  <c r="P2302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51" i="1"/>
  <c r="P2352" i="1"/>
  <c r="P2353" i="1"/>
  <c r="P2354" i="1"/>
  <c r="P2355" i="1"/>
  <c r="P2356" i="1"/>
  <c r="P2357" i="1"/>
  <c r="P2358" i="1"/>
  <c r="P2359" i="1"/>
  <c r="P2478" i="1"/>
  <c r="P2682" i="1"/>
  <c r="P160" i="1"/>
  <c r="P2683" i="1"/>
  <c r="P2684" i="1"/>
  <c r="P2685" i="1"/>
  <c r="P2686" i="1"/>
  <c r="P2687" i="1"/>
  <c r="P2716" i="1"/>
  <c r="P2717" i="1"/>
  <c r="P348" i="1"/>
  <c r="P2718" i="1"/>
  <c r="P2745" i="1"/>
  <c r="P2339" i="1"/>
  <c r="P2104" i="1"/>
  <c r="P2746" i="1"/>
  <c r="P2752" i="1"/>
  <c r="P2753" i="1"/>
  <c r="P2754" i="1"/>
  <c r="P2755" i="1"/>
  <c r="P2756" i="1"/>
  <c r="P2757" i="1"/>
  <c r="P2758" i="1"/>
  <c r="P2759" i="1"/>
  <c r="P2762" i="1"/>
  <c r="P2763" i="1"/>
  <c r="P2764" i="1"/>
  <c r="P2765" i="1"/>
  <c r="P2766" i="1"/>
  <c r="P2767" i="1"/>
  <c r="P2768" i="1"/>
  <c r="P2769" i="1"/>
  <c r="P2770" i="1"/>
  <c r="P2771" i="1"/>
  <c r="P2845" i="1"/>
  <c r="P2846" i="1"/>
  <c r="P2847" i="1"/>
  <c r="P2848" i="1"/>
  <c r="P2849" i="1"/>
  <c r="P2865" i="1"/>
  <c r="P2866" i="1"/>
  <c r="P2867" i="1"/>
  <c r="P2868" i="1"/>
  <c r="P2869" i="1"/>
  <c r="P2943" i="1"/>
  <c r="P2944" i="1"/>
  <c r="P2959" i="1"/>
  <c r="P2960" i="1"/>
  <c r="P2772" i="1"/>
  <c r="P224" i="1"/>
  <c r="P2923" i="1"/>
  <c r="P3234" i="1"/>
  <c r="P3187" i="1"/>
  <c r="P3188" i="1"/>
  <c r="P3189" i="1"/>
  <c r="P3190" i="1"/>
  <c r="P3191" i="1"/>
  <c r="P3192" i="1"/>
  <c r="P3193" i="1"/>
  <c r="P3194" i="1"/>
  <c r="P2747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1442" i="1"/>
  <c r="P516" i="1"/>
  <c r="P517" i="1"/>
  <c r="P518" i="1"/>
  <c r="P519" i="1"/>
  <c r="P520" i="1"/>
  <c r="P521" i="1"/>
  <c r="P522" i="1"/>
  <c r="P523" i="1"/>
  <c r="P524" i="1"/>
  <c r="P525" i="1"/>
  <c r="P3058" i="1"/>
  <c r="P589" i="1"/>
  <c r="P590" i="1"/>
  <c r="P591" i="1"/>
  <c r="P592" i="1"/>
  <c r="P596" i="1"/>
  <c r="P597" i="1"/>
  <c r="P598" i="1"/>
  <c r="P599" i="1"/>
  <c r="P600" i="1"/>
  <c r="P601" i="1"/>
  <c r="P679" i="1"/>
  <c r="P680" i="1"/>
  <c r="P681" i="1"/>
  <c r="P869" i="1"/>
  <c r="P1443" i="1"/>
  <c r="P1228" i="1"/>
  <c r="P1229" i="1"/>
  <c r="P1230" i="1"/>
  <c r="P1231" i="1"/>
  <c r="P1232" i="1"/>
  <c r="P1233" i="1"/>
  <c r="P1234" i="1"/>
  <c r="P1235" i="1"/>
  <c r="P1236" i="1"/>
  <c r="P1384" i="1"/>
  <c r="P1385" i="1"/>
  <c r="P1386" i="1"/>
  <c r="P1387" i="1"/>
  <c r="P1388" i="1"/>
  <c r="P1389" i="1"/>
  <c r="P1390" i="1"/>
  <c r="P1444" i="1"/>
  <c r="P1445" i="1"/>
  <c r="P1446" i="1"/>
  <c r="P1447" i="1"/>
  <c r="P1448" i="1"/>
  <c r="P1449" i="1"/>
  <c r="P1450" i="1"/>
  <c r="P1451" i="1"/>
  <c r="P1452" i="1"/>
  <c r="P1453" i="1"/>
  <c r="P1454" i="1"/>
  <c r="P1528" i="1"/>
  <c r="P1529" i="1"/>
  <c r="P1530" i="1"/>
  <c r="P1531" i="1"/>
  <c r="P1532" i="1"/>
  <c r="P1533" i="1"/>
  <c r="P1534" i="1"/>
  <c r="P1535" i="1"/>
  <c r="P1536" i="1"/>
  <c r="P1537" i="1"/>
  <c r="P1455" i="1"/>
  <c r="P1544" i="1"/>
  <c r="P1545" i="1"/>
  <c r="P1546" i="1"/>
  <c r="P1547" i="1"/>
  <c r="P1548" i="1"/>
  <c r="P1668" i="1"/>
  <c r="P1669" i="1"/>
  <c r="P1670" i="1"/>
  <c r="P1671" i="1"/>
  <c r="P1831" i="1"/>
  <c r="P1832" i="1"/>
  <c r="P1833" i="1"/>
  <c r="P1834" i="1"/>
  <c r="P870" i="1"/>
  <c r="P2029" i="1"/>
  <c r="P2030" i="1"/>
  <c r="P2031" i="1"/>
  <c r="P2098" i="1"/>
  <c r="P2099" i="1"/>
  <c r="P2100" i="1"/>
  <c r="P2250" i="1"/>
  <c r="P2251" i="1"/>
  <c r="P2252" i="1"/>
  <c r="P2253" i="1"/>
  <c r="P2254" i="1"/>
  <c r="P2255" i="1"/>
  <c r="P225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809" i="1"/>
  <c r="P2810" i="1"/>
  <c r="P2811" i="1"/>
  <c r="P2812" i="1"/>
  <c r="P2813" i="1"/>
  <c r="P2814" i="1"/>
  <c r="P1672" i="1"/>
  <c r="P3059" i="1"/>
  <c r="P3060" i="1"/>
  <c r="P3061" i="1"/>
  <c r="P3062" i="1"/>
  <c r="P3063" i="1"/>
  <c r="P682" i="1"/>
  <c r="P2620" i="1"/>
  <c r="P1391" i="1"/>
  <c r="P2509" i="1"/>
  <c r="P3067" i="1"/>
  <c r="P3068" i="1"/>
  <c r="P3089" i="1"/>
  <c r="P1186" i="1"/>
  <c r="P3144" i="1"/>
  <c r="P12" i="1"/>
  <c r="P1058" i="1"/>
  <c r="P1059" i="1"/>
  <c r="P3218" i="1"/>
  <c r="P915" i="1"/>
  <c r="P916" i="1"/>
  <c r="P955" i="1"/>
  <c r="P2" i="1"/>
  <c r="P2760" i="1"/>
  <c r="P481" i="1"/>
  <c r="P3282" i="1"/>
  <c r="P950" i="1"/>
  <c r="P2720" i="1"/>
  <c r="P1172" i="1"/>
  <c r="P1173" i="1"/>
  <c r="P2963" i="1"/>
  <c r="P2964" i="1"/>
  <c r="P722" i="1"/>
  <c r="P3053" i="1"/>
  <c r="P1936" i="1"/>
  <c r="P1937" i="1"/>
  <c r="P1938" i="1"/>
  <c r="P1939" i="1"/>
  <c r="P2719" i="1"/>
  <c r="P2074" i="1"/>
  <c r="P2075" i="1"/>
  <c r="P2076" i="1"/>
  <c r="P1093" i="1"/>
  <c r="P3014" i="1"/>
  <c r="P3015" i="1"/>
  <c r="P3016" i="1"/>
  <c r="P3131" i="1"/>
  <c r="P775" i="1"/>
  <c r="P3271" i="1"/>
  <c r="P2210" i="1"/>
  <c r="P1394" i="1"/>
  <c r="P1395" i="1"/>
  <c r="P1396" i="1"/>
  <c r="P2676" i="1"/>
  <c r="P2677" i="1"/>
  <c r="P2678" i="1"/>
  <c r="P2968" i="1"/>
  <c r="P2969" i="1"/>
  <c r="P2970" i="1"/>
  <c r="P2971" i="1"/>
  <c r="P3118" i="1"/>
  <c r="P3119" i="1"/>
  <c r="P3120" i="1"/>
  <c r="P3145" i="1"/>
  <c r="P3146" i="1"/>
  <c r="P3147" i="1"/>
  <c r="P3236" i="1"/>
  <c r="P3237" i="1"/>
  <c r="P3238" i="1"/>
  <c r="P2068" i="1"/>
  <c r="P2069" i="1"/>
  <c r="P2070" i="1"/>
  <c r="P1501" i="1"/>
  <c r="P3104" i="1"/>
  <c r="P2585" i="1"/>
  <c r="P2586" i="1"/>
  <c r="P2587" i="1"/>
  <c r="P2088" i="1"/>
  <c r="P2089" i="1"/>
  <c r="P2825" i="1"/>
  <c r="P3054" i="1"/>
  <c r="P3055" i="1"/>
  <c r="P1462" i="1"/>
  <c r="P1463" i="1"/>
  <c r="P1464" i="1"/>
  <c r="P2475" i="1"/>
  <c r="P2826" i="1"/>
  <c r="P2827" i="1"/>
  <c r="P2828" i="1"/>
  <c r="P1060" i="1"/>
  <c r="P2085" i="1"/>
  <c r="P40" i="1"/>
  <c r="P41" i="1"/>
  <c r="P42" i="1"/>
  <c r="P43" i="1"/>
  <c r="P270" i="1"/>
  <c r="P272" i="1"/>
  <c r="P1285" i="1"/>
  <c r="P1286" i="1"/>
  <c r="P1287" i="1"/>
  <c r="P1288" i="1"/>
  <c r="P1289" i="1"/>
  <c r="P2841" i="1"/>
  <c r="P2842" i="1"/>
  <c r="P2843" i="1"/>
  <c r="P2844" i="1"/>
  <c r="P3056" i="1"/>
  <c r="P3057" i="1"/>
  <c r="P119" i="1"/>
  <c r="P120" i="1"/>
  <c r="P2816" i="1"/>
  <c r="P2817" i="1"/>
  <c r="P2818" i="1"/>
  <c r="P2679" i="1"/>
  <c r="P3040" i="1"/>
  <c r="P3216" i="1"/>
  <c r="P293" i="1"/>
  <c r="P294" i="1"/>
  <c r="P2631" i="1"/>
  <c r="P2668" i="1"/>
  <c r="P2710" i="1"/>
  <c r="P2806" i="1"/>
  <c r="P2807" i="1"/>
  <c r="P2815" i="1"/>
  <c r="P2850" i="1"/>
  <c r="P2864" i="1"/>
  <c r="P2873" i="1"/>
  <c r="P2874" i="1"/>
  <c r="P2991" i="1"/>
  <c r="P2992" i="1"/>
  <c r="P2993" i="1"/>
  <c r="P3090" i="1"/>
  <c r="P3125" i="1"/>
  <c r="P3161" i="1"/>
  <c r="P3164" i="1"/>
  <c r="P3240" i="1"/>
  <c r="P3263" i="1"/>
  <c r="P3003" i="1"/>
  <c r="P2635" i="1"/>
  <c r="P2671" i="1"/>
  <c r="P2972" i="1"/>
  <c r="P3217" i="1"/>
  <c r="P647" i="1"/>
  <c r="P648" i="1"/>
  <c r="P649" i="1"/>
  <c r="P650" i="1"/>
  <c r="P1801" i="1"/>
  <c r="P1802" i="1"/>
  <c r="P2851" i="1"/>
  <c r="P2852" i="1"/>
  <c r="P1698" i="1"/>
  <c r="P1699" i="1"/>
  <c r="P1700" i="1"/>
  <c r="P1702" i="1"/>
  <c r="P1703" i="1"/>
  <c r="P148" i="1"/>
  <c r="P149" i="1"/>
  <c r="P150" i="1"/>
  <c r="P151" i="1"/>
  <c r="P152" i="1"/>
  <c r="P2433" i="1"/>
  <c r="P2435" i="1"/>
  <c r="P2492" i="1"/>
  <c r="P3149" i="1"/>
  <c r="P3150" i="1"/>
  <c r="P2452" i="1"/>
  <c r="P2453" i="1"/>
  <c r="P253" i="1"/>
  <c r="P254" i="1"/>
  <c r="P628" i="1"/>
  <c r="P629" i="1"/>
  <c r="P630" i="1"/>
  <c r="P631" i="1"/>
  <c r="P632" i="1"/>
  <c r="P633" i="1"/>
  <c r="P634" i="1"/>
  <c r="P635" i="1"/>
  <c r="P636" i="1"/>
  <c r="P1778" i="1"/>
  <c r="P721" i="1"/>
  <c r="P740" i="1"/>
  <c r="P823" i="1"/>
  <c r="P824" i="1"/>
  <c r="P1005" i="1"/>
  <c r="P1006" i="1"/>
  <c r="P1007" i="1"/>
  <c r="P1008" i="1"/>
  <c r="P1017" i="1"/>
  <c r="P1018" i="1"/>
  <c r="P1019" i="1"/>
  <c r="P1020" i="1"/>
  <c r="P1021" i="1"/>
  <c r="P1155" i="1"/>
  <c r="P1156" i="1"/>
  <c r="P1157" i="1"/>
  <c r="P1158" i="1"/>
  <c r="P1159" i="1"/>
  <c r="P1160" i="1"/>
  <c r="P1161" i="1"/>
  <c r="P1162" i="1"/>
  <c r="P1163" i="1"/>
  <c r="P1457" i="1"/>
  <c r="P1458" i="1"/>
  <c r="P1459" i="1"/>
  <c r="P1460" i="1"/>
  <c r="P1461" i="1"/>
  <c r="P1497" i="1"/>
  <c r="P1498" i="1"/>
  <c r="P1499" i="1"/>
  <c r="P1500" i="1"/>
  <c r="P1507" i="1"/>
  <c r="P1009" i="1"/>
  <c r="P1774" i="1"/>
  <c r="P1775" i="1"/>
  <c r="P1776" i="1"/>
  <c r="P1777" i="1"/>
  <c r="P1779" i="1"/>
  <c r="P1780" i="1"/>
  <c r="P1781" i="1"/>
  <c r="P1782" i="1"/>
  <c r="P1783" i="1"/>
  <c r="P1784" i="1"/>
  <c r="P1785" i="1"/>
  <c r="P1981" i="1"/>
  <c r="P1982" i="1"/>
  <c r="P2032" i="1"/>
  <c r="P2033" i="1"/>
  <c r="P2034" i="1"/>
  <c r="P2035" i="1"/>
  <c r="P2036" i="1"/>
  <c r="P2037" i="1"/>
  <c r="P2038" i="1"/>
  <c r="P2211" i="1"/>
  <c r="P2212" i="1"/>
  <c r="P2213" i="1"/>
  <c r="P2214" i="1"/>
  <c r="P2215" i="1"/>
  <c r="P2216" i="1"/>
  <c r="P2437" i="1"/>
  <c r="P2438" i="1"/>
  <c r="P2439" i="1"/>
  <c r="P2440" i="1"/>
  <c r="P2441" i="1"/>
  <c r="P2442" i="1"/>
  <c r="P2473" i="1"/>
  <c r="P2633" i="1"/>
  <c r="P3004" i="1"/>
  <c r="P3005" i="1"/>
  <c r="P3202" i="1"/>
  <c r="P3203" i="1"/>
  <c r="P3204" i="1"/>
  <c r="P3205" i="1"/>
  <c r="P3206" i="1"/>
  <c r="P3288" i="1"/>
  <c r="P3290" i="1"/>
  <c r="P913" i="1"/>
  <c r="P914" i="1"/>
  <c r="P3277" i="1"/>
  <c r="P3278" i="1"/>
  <c r="P3279" i="1"/>
  <c r="P3280" i="1"/>
  <c r="P3281" i="1"/>
  <c r="P1022" i="1"/>
  <c r="P161" i="1"/>
  <c r="P162" i="1"/>
  <c r="P163" i="1"/>
  <c r="P164" i="1"/>
  <c r="P166" i="1"/>
  <c r="P167" i="1"/>
  <c r="P168" i="1"/>
  <c r="P182" i="1"/>
  <c r="P183" i="1"/>
  <c r="P184" i="1"/>
  <c r="P185" i="1"/>
  <c r="P186" i="1"/>
  <c r="P187" i="1"/>
  <c r="P188" i="1"/>
  <c r="P227" i="1"/>
  <c r="P228" i="1"/>
  <c r="P229" i="1"/>
  <c r="P256" i="1"/>
  <c r="P257" i="1"/>
  <c r="P258" i="1"/>
  <c r="P259" i="1"/>
  <c r="P285" i="1"/>
  <c r="P286" i="1"/>
  <c r="P287" i="1"/>
  <c r="P305" i="1"/>
  <c r="P306" i="1"/>
  <c r="P307" i="1"/>
  <c r="P308" i="1"/>
  <c r="P309" i="1"/>
  <c r="P310" i="1"/>
  <c r="P311" i="1"/>
  <c r="P312" i="1"/>
  <c r="P374" i="1"/>
  <c r="P375" i="1"/>
  <c r="P376" i="1"/>
  <c r="P377" i="1"/>
  <c r="P544" i="1"/>
  <c r="P545" i="1"/>
  <c r="P546" i="1"/>
  <c r="P548" i="1"/>
  <c r="P549" i="1"/>
  <c r="P550" i="1"/>
  <c r="P560" i="1"/>
  <c r="P561" i="1"/>
  <c r="P562" i="1"/>
  <c r="P563" i="1"/>
  <c r="P189" i="1"/>
  <c r="P857" i="1"/>
  <c r="P2090" i="1"/>
  <c r="P858" i="1"/>
  <c r="P859" i="1"/>
  <c r="P860" i="1"/>
  <c r="P861" i="1"/>
  <c r="P862" i="1"/>
  <c r="P919" i="1"/>
  <c r="P920" i="1"/>
  <c r="P932" i="1"/>
  <c r="P933" i="1"/>
  <c r="P934" i="1"/>
  <c r="P935" i="1"/>
  <c r="P936" i="1"/>
  <c r="P937" i="1"/>
  <c r="P938" i="1"/>
  <c r="P969" i="1"/>
  <c r="P1023" i="1"/>
  <c r="P1024" i="1"/>
  <c r="P1025" i="1"/>
  <c r="P1026" i="1"/>
  <c r="P1027" i="1"/>
  <c r="P1204" i="1"/>
  <c r="P1205" i="1"/>
  <c r="P1206" i="1"/>
  <c r="P1508" i="1"/>
  <c r="P1509" i="1"/>
  <c r="P1510" i="1"/>
  <c r="P1511" i="1"/>
  <c r="P1512" i="1"/>
  <c r="P1513" i="1"/>
  <c r="P1525" i="1"/>
  <c r="P1526" i="1"/>
  <c r="P1527" i="1"/>
  <c r="P1595" i="1"/>
  <c r="P1596" i="1"/>
  <c r="P1597" i="1"/>
  <c r="P1598" i="1"/>
  <c r="P1599" i="1"/>
  <c r="P1600" i="1"/>
  <c r="P1601" i="1"/>
  <c r="P1602" i="1"/>
  <c r="P1207" i="1"/>
  <c r="P1720" i="1"/>
  <c r="P1721" i="1"/>
  <c r="P1722" i="1"/>
  <c r="P1723" i="1"/>
  <c r="P1724" i="1"/>
  <c r="P1725" i="1"/>
  <c r="P1755" i="1"/>
  <c r="P1756" i="1"/>
  <c r="P1757" i="1"/>
  <c r="P1758" i="1"/>
  <c r="P1759" i="1"/>
  <c r="P1760" i="1"/>
  <c r="P1761" i="1"/>
  <c r="P1762" i="1"/>
  <c r="P1763" i="1"/>
  <c r="P1764" i="1"/>
  <c r="P1977" i="1"/>
  <c r="P1978" i="1"/>
  <c r="P1979" i="1"/>
  <c r="P2091" i="1"/>
  <c r="P2092" i="1"/>
  <c r="P2093" i="1"/>
  <c r="P2094" i="1"/>
  <c r="P1603" i="1"/>
  <c r="P2095" i="1"/>
  <c r="P313" i="1"/>
  <c r="P2808" i="1"/>
  <c r="P103" i="1"/>
  <c r="P104" i="1"/>
  <c r="P105" i="1"/>
  <c r="P106" i="1"/>
  <c r="P107" i="1"/>
  <c r="P108" i="1"/>
  <c r="P109" i="1"/>
  <c r="P534" i="1"/>
  <c r="P535" i="1"/>
  <c r="P536" i="1"/>
  <c r="P537" i="1"/>
  <c r="P538" i="1"/>
  <c r="P539" i="1"/>
  <c r="P540" i="1"/>
  <c r="P541" i="1"/>
  <c r="P542" i="1"/>
  <c r="P543" i="1"/>
  <c r="P939" i="1"/>
  <c r="P940" i="1"/>
  <c r="P941" i="1"/>
  <c r="P942" i="1"/>
  <c r="P943" i="1"/>
  <c r="P3152" i="1"/>
  <c r="P225" i="1"/>
  <c r="P226" i="1"/>
  <c r="P421" i="1"/>
  <c r="P715" i="1"/>
  <c r="P716" i="1"/>
  <c r="P717" i="1"/>
  <c r="P718" i="1"/>
  <c r="P2666" i="1"/>
  <c r="P2667" i="1"/>
  <c r="P707" i="1"/>
  <c r="P708" i="1"/>
  <c r="P709" i="1"/>
  <c r="P710" i="1"/>
  <c r="P1570" i="1"/>
  <c r="P1695" i="1"/>
  <c r="P2479" i="1"/>
  <c r="P2837" i="1"/>
  <c r="P3275" i="1"/>
  <c r="P1309" i="1"/>
  <c r="P1310" i="1"/>
  <c r="P1311" i="1"/>
  <c r="P1788" i="1"/>
  <c r="P1812" i="1"/>
  <c r="P1813" i="1"/>
  <c r="P2513" i="1"/>
  <c r="P2514" i="1"/>
  <c r="P3010" i="1"/>
  <c r="P214" i="1"/>
  <c r="P215" i="1"/>
  <c r="P216" i="1"/>
  <c r="P217" i="1"/>
  <c r="P218" i="1"/>
  <c r="P418" i="1"/>
  <c r="P499" i="1"/>
  <c r="P500" i="1"/>
  <c r="P827" i="1"/>
  <c r="P1278" i="1"/>
  <c r="P1279" i="1"/>
  <c r="P1280" i="1"/>
  <c r="P1281" i="1"/>
  <c r="P1282" i="1"/>
  <c r="P1283" i="1"/>
  <c r="P1397" i="1"/>
  <c r="P1726" i="1"/>
  <c r="P1878" i="1"/>
  <c r="P1879" i="1"/>
  <c r="P1880" i="1"/>
  <c r="P1881" i="1"/>
  <c r="P1882" i="1"/>
  <c r="P1883" i="1"/>
  <c r="P1915" i="1"/>
  <c r="P1917" i="1"/>
  <c r="P2518" i="1"/>
  <c r="P2519" i="1"/>
  <c r="P2954" i="1"/>
  <c r="P2955" i="1"/>
  <c r="P2956" i="1"/>
  <c r="P2957" i="1"/>
  <c r="P2958" i="1"/>
  <c r="P3134" i="1"/>
  <c r="P3135" i="1"/>
  <c r="P100" i="1"/>
  <c r="P101" i="1"/>
  <c r="P102" i="1"/>
  <c r="P2980" i="1"/>
  <c r="P2981" i="1"/>
  <c r="P1456" i="1"/>
  <c r="P1985" i="1"/>
  <c r="P192" i="1"/>
  <c r="P273" i="1"/>
  <c r="P274" i="1"/>
  <c r="P295" i="1"/>
  <c r="P296" i="1"/>
  <c r="P297" i="1"/>
  <c r="P298" i="1"/>
  <c r="P2177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482" i="1"/>
  <c r="P378" i="1"/>
  <c r="P1037" i="1"/>
  <c r="P379" i="1"/>
  <c r="P380" i="1"/>
  <c r="P381" i="1"/>
  <c r="P3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3226" i="1"/>
  <c r="P571" i="1"/>
  <c r="P572" i="1"/>
  <c r="P573" i="1"/>
  <c r="P574" i="1"/>
  <c r="P575" i="1"/>
  <c r="P576" i="1"/>
  <c r="P577" i="1"/>
  <c r="P578" i="1"/>
  <c r="P1035" i="1"/>
  <c r="P1036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383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2178" i="1"/>
  <c r="P2367" i="1"/>
  <c r="P3041" i="1"/>
  <c r="P3042" i="1"/>
  <c r="P332" i="1"/>
  <c r="P2368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693" i="1"/>
  <c r="P1694" i="1"/>
  <c r="P1848" i="1"/>
  <c r="P1849" i="1"/>
  <c r="P1850" i="1"/>
  <c r="P2179" i="1"/>
  <c r="P2180" i="1"/>
  <c r="P2181" i="1"/>
  <c r="P2182" i="1"/>
  <c r="P2183" i="1"/>
  <c r="P2257" i="1"/>
  <c r="P2258" i="1"/>
  <c r="P2259" i="1"/>
  <c r="P2260" i="1"/>
  <c r="P2261" i="1"/>
  <c r="P2262" i="1"/>
  <c r="P2263" i="1"/>
  <c r="P2264" i="1"/>
  <c r="P2293" i="1"/>
  <c r="P2294" i="1"/>
  <c r="P2295" i="1"/>
  <c r="P2296" i="1"/>
  <c r="P2369" i="1"/>
  <c r="P2371" i="1"/>
  <c r="P2372" i="1"/>
  <c r="P2373" i="1"/>
  <c r="P2374" i="1"/>
  <c r="P2375" i="1"/>
  <c r="P2376" i="1"/>
  <c r="P2380" i="1"/>
  <c r="P2381" i="1"/>
  <c r="P2382" i="1"/>
  <c r="P2383" i="1"/>
  <c r="P2384" i="1"/>
  <c r="P2385" i="1"/>
  <c r="P2538" i="1"/>
  <c r="P2539" i="1"/>
  <c r="P2540" i="1"/>
  <c r="P2541" i="1"/>
  <c r="P2542" i="1"/>
  <c r="P2543" i="1"/>
  <c r="P2579" i="1"/>
  <c r="P2580" i="1"/>
  <c r="P2581" i="1"/>
  <c r="P3043" i="1"/>
  <c r="P3044" i="1"/>
  <c r="P3045" i="1"/>
  <c r="P3046" i="1"/>
  <c r="P3047" i="1"/>
  <c r="P3048" i="1"/>
  <c r="P3049" i="1"/>
  <c r="P3105" i="1"/>
  <c r="P3106" i="1"/>
  <c r="P579" i="1"/>
  <c r="P3227" i="1"/>
  <c r="P3228" i="1"/>
  <c r="P3229" i="1"/>
  <c r="P3230" i="1"/>
  <c r="P3231" i="1"/>
  <c r="P3232" i="1"/>
  <c r="P1891" i="1"/>
  <c r="P1180" i="1"/>
  <c r="P1181" i="1"/>
  <c r="P1182" i="1"/>
  <c r="P1183" i="1"/>
  <c r="P1860" i="1"/>
  <c r="P1892" i="1"/>
  <c r="P1893" i="1"/>
  <c r="P1894" i="1"/>
  <c r="P1895" i="1"/>
  <c r="P1896" i="1"/>
  <c r="P3284" i="1"/>
  <c r="P825" i="1"/>
  <c r="P1211" i="1"/>
  <c r="P1212" i="1"/>
  <c r="P1952" i="1"/>
  <c r="P826" i="1"/>
  <c r="P923" i="1"/>
  <c r="P924" i="1"/>
  <c r="P1032" i="1"/>
  <c r="P1143" i="1"/>
  <c r="P1144" i="1"/>
  <c r="P1771" i="1"/>
  <c r="P1772" i="1"/>
  <c r="P3209" i="1"/>
  <c r="P3210" i="1"/>
  <c r="P925" i="1"/>
  <c r="P196" i="1"/>
  <c r="P197" i="1"/>
  <c r="P1295" i="1"/>
  <c r="P496" i="1"/>
  <c r="P497" i="1"/>
  <c r="P121" i="1"/>
  <c r="P122" i="1"/>
  <c r="P24" i="1"/>
  <c r="P3099" i="1"/>
  <c r="P3100" i="1"/>
  <c r="P2669" i="1"/>
  <c r="P2670" i="1"/>
  <c r="P477" i="1"/>
  <c r="P478" i="1"/>
  <c r="P1418" i="1"/>
  <c r="P1419" i="1"/>
  <c r="P3274" i="1"/>
  <c r="P1983" i="1"/>
  <c r="P1984" i="1"/>
  <c r="P3102" i="1"/>
  <c r="P3103" i="1"/>
  <c r="P2285" i="1"/>
  <c r="P2286" i="1"/>
  <c r="P2287" i="1"/>
  <c r="P2288" i="1"/>
  <c r="P719" i="1"/>
  <c r="P2187" i="1"/>
  <c r="P2188" i="1"/>
  <c r="P110" i="1"/>
  <c r="P111" i="1"/>
  <c r="P3006" i="1"/>
  <c r="P3007" i="1"/>
  <c r="P835" i="1"/>
  <c r="P836" i="1"/>
  <c r="P3008" i="1"/>
  <c r="P3009" i="1"/>
  <c r="P1277" i="1"/>
  <c r="P252" i="1"/>
  <c r="P1033" i="1"/>
  <c r="P1034" i="1"/>
  <c r="P951" i="1"/>
  <c r="P952" i="1"/>
  <c r="P1941" i="1"/>
  <c r="P206" i="1"/>
  <c r="P1643" i="1"/>
  <c r="O1643" i="1"/>
  <c r="O2803" i="1"/>
  <c r="O2804" i="1"/>
  <c r="O2805" i="1"/>
  <c r="O900" i="1"/>
  <c r="O901" i="1"/>
  <c r="O2027" i="1"/>
  <c r="O2028" i="1"/>
  <c r="O1592" i="1"/>
  <c r="O1593" i="1"/>
  <c r="O2861" i="1"/>
  <c r="O2862" i="1"/>
  <c r="O29" i="1"/>
  <c r="O30" i="1"/>
  <c r="O1407" i="1"/>
  <c r="O1408" i="1"/>
  <c r="O242" i="1"/>
  <c r="O1164" i="1"/>
  <c r="O839" i="1"/>
  <c r="O953" i="1"/>
  <c r="O2366" i="1"/>
  <c r="O1495" i="1"/>
  <c r="O1496" i="1"/>
  <c r="O1646" i="1"/>
  <c r="O1647" i="1"/>
  <c r="O1960" i="1"/>
  <c r="O1961" i="1"/>
  <c r="O2563" i="1"/>
  <c r="O2564" i="1"/>
  <c r="O3255" i="1"/>
  <c r="O2520" i="1"/>
  <c r="O2521" i="1"/>
  <c r="O979" i="1"/>
  <c r="O980" i="1"/>
  <c r="O813" i="1"/>
  <c r="O814" i="1"/>
  <c r="O1789" i="1"/>
  <c r="O1790" i="1"/>
  <c r="O829" i="1"/>
  <c r="O2096" i="1"/>
  <c r="O2097" i="1"/>
  <c r="O334" i="1"/>
  <c r="O335" i="1"/>
  <c r="O863" i="1"/>
  <c r="O864" i="1"/>
  <c r="O865" i="1"/>
  <c r="O384" i="1"/>
  <c r="O385" i="1"/>
  <c r="O386" i="1"/>
  <c r="O1685" i="1"/>
  <c r="O1686" i="1"/>
  <c r="O1687" i="1"/>
  <c r="O1688" i="1"/>
  <c r="O1689" i="1"/>
  <c r="O1690" i="1"/>
  <c r="O1691" i="1"/>
  <c r="O1692" i="1"/>
  <c r="O3174" i="1"/>
  <c r="O3175" i="1"/>
  <c r="O3148" i="1"/>
  <c r="O956" i="1"/>
  <c r="O957" i="1"/>
  <c r="O1786" i="1"/>
  <c r="O1787" i="1"/>
  <c r="O1816" i="1"/>
  <c r="O1817" i="1"/>
  <c r="O1818" i="1"/>
  <c r="O2071" i="1"/>
  <c r="O2129" i="1"/>
  <c r="O2197" i="1"/>
  <c r="O2472" i="1"/>
  <c r="O2829" i="1"/>
  <c r="O2863" i="1"/>
  <c r="O2974" i="1"/>
  <c r="O2975" i="1"/>
  <c r="O2976" i="1"/>
  <c r="O44" i="1"/>
  <c r="O45" i="1"/>
  <c r="O46" i="1"/>
  <c r="O51" i="1"/>
  <c r="O190" i="1"/>
  <c r="O191" i="1"/>
  <c r="O580" i="1"/>
  <c r="O1124" i="1"/>
  <c r="O1125" i="1"/>
  <c r="O22" i="1"/>
  <c r="O23" i="1"/>
  <c r="O193" i="1"/>
  <c r="O194" i="1"/>
  <c r="O195" i="1"/>
  <c r="O373" i="1"/>
  <c r="O479" i="1"/>
  <c r="O584" i="1"/>
  <c r="O585" i="1"/>
  <c r="O586" i="1"/>
  <c r="O587" i="1"/>
  <c r="O588" i="1"/>
  <c r="O1980" i="1"/>
  <c r="O3136" i="1"/>
  <c r="O52" i="1"/>
  <c r="O53" i="1"/>
  <c r="O357" i="1"/>
  <c r="O474" i="1"/>
  <c r="O475" i="1"/>
  <c r="O912" i="1"/>
  <c r="O1208" i="1"/>
  <c r="O1209" i="1"/>
  <c r="O1210" i="1"/>
  <c r="O1398" i="1"/>
  <c r="O1399" i="1"/>
  <c r="O1400" i="1"/>
  <c r="O1401" i="1"/>
  <c r="O1494" i="1"/>
  <c r="O1664" i="1"/>
  <c r="O1665" i="1"/>
  <c r="O1678" i="1"/>
  <c r="O1679" i="1"/>
  <c r="O1680" i="1"/>
  <c r="O1681" i="1"/>
  <c r="O1682" i="1"/>
  <c r="O1683" i="1"/>
  <c r="O1684" i="1"/>
  <c r="O1803" i="1"/>
  <c r="O1804" i="1"/>
  <c r="O1805" i="1"/>
  <c r="O1806" i="1"/>
  <c r="O1877" i="1"/>
  <c r="O2130" i="1"/>
  <c r="O2131" i="1"/>
  <c r="O2132" i="1"/>
  <c r="O2133" i="1"/>
  <c r="O2134" i="1"/>
  <c r="O2228" i="1"/>
  <c r="O2229" i="1"/>
  <c r="O2510" i="1"/>
  <c r="O2511" i="1"/>
  <c r="O2512" i="1"/>
  <c r="O2655" i="1"/>
  <c r="O2656" i="1"/>
  <c r="O2657" i="1"/>
  <c r="O2706" i="1"/>
  <c r="O1666" i="1"/>
  <c r="O2961" i="1"/>
  <c r="O2962" i="1"/>
  <c r="O2965" i="1"/>
  <c r="O2966" i="1"/>
  <c r="O2973" i="1"/>
  <c r="O2982" i="1"/>
  <c r="O2983" i="1"/>
  <c r="O2984" i="1"/>
  <c r="O3211" i="1"/>
  <c r="O3212" i="1"/>
  <c r="O239" i="1"/>
  <c r="O240" i="1"/>
  <c r="O241" i="1"/>
  <c r="O834" i="1"/>
  <c r="O2875" i="1"/>
  <c r="O2876" i="1"/>
  <c r="O2877" i="1"/>
  <c r="O2878" i="1"/>
  <c r="O403" i="1"/>
  <c r="O1942" i="1"/>
  <c r="O2533" i="1"/>
  <c r="O3297" i="1"/>
  <c r="O657" i="1"/>
  <c r="O3276" i="1"/>
  <c r="O246" i="1"/>
  <c r="O247" i="1"/>
  <c r="O248" i="1"/>
  <c r="O255" i="1"/>
  <c r="O783" i="1"/>
  <c r="O784" i="1"/>
  <c r="O810" i="1"/>
  <c r="O811" i="1"/>
  <c r="O812" i="1"/>
  <c r="O970" i="1"/>
  <c r="O1028" i="1"/>
  <c r="O1262" i="1"/>
  <c r="O1263" i="1"/>
  <c r="O1264" i="1"/>
  <c r="O1265" i="1"/>
  <c r="O1273" i="1"/>
  <c r="O1274" i="1"/>
  <c r="O1846" i="1"/>
  <c r="O1884" i="1"/>
  <c r="O1885" i="1"/>
  <c r="O1886" i="1"/>
  <c r="O1887" i="1"/>
  <c r="O1888" i="1"/>
  <c r="O1889" i="1"/>
  <c r="O1890" i="1"/>
  <c r="O1898" i="1"/>
  <c r="O1899" i="1"/>
  <c r="O1900" i="1"/>
  <c r="O1901" i="1"/>
  <c r="O1902" i="1"/>
  <c r="O2077" i="1"/>
  <c r="O2078" i="1"/>
  <c r="O2079" i="1"/>
  <c r="O2080" i="1"/>
  <c r="O2081" i="1"/>
  <c r="O1275" i="1"/>
  <c r="O1276" i="1"/>
  <c r="O2436" i="1"/>
  <c r="O2621" i="1"/>
  <c r="O2622" i="1"/>
  <c r="O2658" i="1"/>
  <c r="O2693" i="1"/>
  <c r="O2694" i="1"/>
  <c r="O2695" i="1"/>
  <c r="O3110" i="1"/>
  <c r="O3111" i="1"/>
  <c r="O833" i="1"/>
  <c r="O944" i="1"/>
  <c r="O947" i="1"/>
  <c r="O948" i="1"/>
  <c r="O949" i="1"/>
  <c r="O968" i="1"/>
  <c r="O3223" i="1"/>
  <c r="O1174" i="1"/>
  <c r="O1175" i="1"/>
  <c r="O3224" i="1"/>
  <c r="O2083" i="1"/>
  <c r="O2084" i="1"/>
  <c r="O2507" i="1"/>
  <c r="O2508" i="1"/>
  <c r="O2987" i="1"/>
  <c r="O2527" i="1"/>
  <c r="O2830" i="1"/>
  <c r="O2831" i="1"/>
  <c r="O3121" i="1"/>
  <c r="O3122" i="1"/>
  <c r="O3196" i="1"/>
  <c r="O3197" i="1"/>
  <c r="O3198" i="1"/>
  <c r="O3199" i="1"/>
  <c r="O3200" i="1"/>
  <c r="O3201" i="1"/>
  <c r="O3261" i="1"/>
  <c r="O3262" i="1"/>
  <c r="O116" i="1"/>
  <c r="O117" i="1"/>
  <c r="O118" i="1"/>
  <c r="O249" i="1"/>
  <c r="O250" i="1"/>
  <c r="O251" i="1"/>
  <c r="O299" i="1"/>
  <c r="O300" i="1"/>
  <c r="O301" i="1"/>
  <c r="O302" i="1"/>
  <c r="O303" i="1"/>
  <c r="O304" i="1"/>
  <c r="O349" i="1"/>
  <c r="O434" i="1"/>
  <c r="O435" i="1"/>
  <c r="O692" i="1"/>
  <c r="O693" i="1"/>
  <c r="O694" i="1"/>
  <c r="O695" i="1"/>
  <c r="O696" i="1"/>
  <c r="O697" i="1"/>
  <c r="O698" i="1"/>
  <c r="O699" i="1"/>
  <c r="O1061" i="1"/>
  <c r="O1062" i="1"/>
  <c r="O1063" i="1"/>
  <c r="O1064" i="1"/>
  <c r="O1065" i="1"/>
  <c r="O1166" i="1"/>
  <c r="O1167" i="1"/>
  <c r="O1168" i="1"/>
  <c r="O1169" i="1"/>
  <c r="O1170" i="1"/>
  <c r="O1171" i="1"/>
  <c r="O1502" i="1"/>
  <c r="O1503" i="1"/>
  <c r="O150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729" i="1"/>
  <c r="O1730" i="1"/>
  <c r="O1731" i="1"/>
  <c r="O1732" i="1"/>
  <c r="O1733" i="1"/>
  <c r="O1734" i="1"/>
  <c r="O1735" i="1"/>
  <c r="O1736" i="1"/>
  <c r="O1737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2165" i="1"/>
  <c r="O2166" i="1"/>
  <c r="O2167" i="1"/>
  <c r="O2168" i="1"/>
  <c r="O2169" i="1"/>
  <c r="O2170" i="1"/>
  <c r="O2171" i="1"/>
  <c r="O2172" i="1"/>
  <c r="O2217" i="1"/>
  <c r="O2218" i="1"/>
  <c r="O2231" i="1"/>
  <c r="O2232" i="1"/>
  <c r="O2233" i="1"/>
  <c r="O2234" i="1"/>
  <c r="O2235" i="1"/>
  <c r="O2236" i="1"/>
  <c r="O2289" i="1"/>
  <c r="O2290" i="1"/>
  <c r="O2291" i="1"/>
  <c r="O2292" i="1"/>
  <c r="O2402" i="1"/>
  <c r="O2403" i="1"/>
  <c r="O2404" i="1"/>
  <c r="O2405" i="1"/>
  <c r="O2406" i="1"/>
  <c r="O1539" i="1"/>
  <c r="O2454" i="1"/>
  <c r="O2455" i="1"/>
  <c r="O2456" i="1"/>
  <c r="O2457" i="1"/>
  <c r="O2458" i="1"/>
  <c r="O2459" i="1"/>
  <c r="O2931" i="1"/>
  <c r="O2924" i="1"/>
  <c r="O2853" i="1"/>
  <c r="O2917" i="1"/>
  <c r="O2918" i="1"/>
  <c r="O2919" i="1"/>
  <c r="O2920" i="1"/>
  <c r="O2921" i="1"/>
  <c r="O2922" i="1"/>
  <c r="O2925" i="1"/>
  <c r="O2926" i="1"/>
  <c r="O2927" i="1"/>
  <c r="O2928" i="1"/>
  <c r="O2929" i="1"/>
  <c r="O2932" i="1"/>
  <c r="O2933" i="1"/>
  <c r="O2934" i="1"/>
  <c r="O2977" i="1"/>
  <c r="O2978" i="1"/>
  <c r="O2979" i="1"/>
  <c r="O2985" i="1"/>
  <c r="O2986" i="1"/>
  <c r="O3207" i="1"/>
  <c r="O3244" i="1"/>
  <c r="O3245" i="1"/>
  <c r="O3246" i="1"/>
  <c r="O3247" i="1"/>
  <c r="O3248" i="1"/>
  <c r="O3259" i="1"/>
  <c r="O3264" i="1"/>
  <c r="O3265" i="1"/>
  <c r="O3266" i="1"/>
  <c r="O3267" i="1"/>
  <c r="O3268" i="1"/>
  <c r="O3269" i="1"/>
  <c r="O3270" i="1"/>
  <c r="O805" i="1"/>
  <c r="O80" i="1"/>
  <c r="O2951" i="1"/>
  <c r="O2952" i="1"/>
  <c r="O2953" i="1"/>
  <c r="O531" i="1"/>
  <c r="O532" i="1"/>
  <c r="O533" i="1"/>
  <c r="O1645" i="1"/>
  <c r="O2410" i="1"/>
  <c r="O2411" i="1"/>
  <c r="O2412" i="1"/>
  <c r="O2413" i="1"/>
  <c r="O358" i="1"/>
  <c r="O359" i="1"/>
  <c r="O360" i="1"/>
  <c r="O361" i="1"/>
  <c r="O2414" i="1"/>
  <c r="O2415" i="1"/>
  <c r="O2417" i="1"/>
  <c r="O2418" i="1"/>
  <c r="O2419" i="1"/>
  <c r="O2420" i="1"/>
  <c r="O2422" i="1"/>
  <c r="O3235" i="1"/>
  <c r="O2748" i="1"/>
  <c r="O806" i="1"/>
  <c r="O2659" i="1"/>
  <c r="O2660" i="1"/>
  <c r="O2661" i="1"/>
  <c r="O2426" i="1"/>
  <c r="O1259" i="1"/>
  <c r="O1261" i="1"/>
  <c r="O1420" i="1"/>
  <c r="O1423" i="1"/>
  <c r="O1543" i="1"/>
  <c r="O1622" i="1"/>
  <c r="O1623" i="1"/>
  <c r="O1624" i="1"/>
  <c r="O2072" i="1"/>
  <c r="O2073" i="1"/>
  <c r="O2427" i="1"/>
  <c r="O2428" i="1"/>
  <c r="O2429" i="1"/>
  <c r="O2592" i="1"/>
  <c r="O2593" i="1"/>
  <c r="O2594" i="1"/>
  <c r="O2662" i="1"/>
  <c r="O2663" i="1"/>
  <c r="O2664" i="1"/>
  <c r="O2665" i="1"/>
  <c r="O2696" i="1"/>
  <c r="O2697" i="1"/>
  <c r="O2698" i="1"/>
  <c r="O2711" i="1"/>
  <c r="O2832" i="1"/>
  <c r="O2833" i="1"/>
  <c r="O2834" i="1"/>
  <c r="O2882" i="1"/>
  <c r="O2883" i="1"/>
  <c r="O2884" i="1"/>
  <c r="O2885" i="1"/>
  <c r="O2967" i="1"/>
  <c r="O2988" i="1"/>
  <c r="O2989" i="1"/>
  <c r="O2990" i="1"/>
  <c r="O3141" i="1"/>
  <c r="O3142" i="1"/>
  <c r="O3143" i="1"/>
  <c r="O3213" i="1"/>
  <c r="O3214" i="1"/>
  <c r="O3215" i="1"/>
  <c r="O3260" i="1"/>
  <c r="O627" i="1"/>
  <c r="O1486" i="1"/>
  <c r="O2946" i="1"/>
  <c r="O407" i="1"/>
  <c r="O419" i="1"/>
  <c r="O420" i="1"/>
  <c r="O581" i="1"/>
  <c r="O712" i="1"/>
  <c r="O958" i="1"/>
  <c r="O959" i="1"/>
  <c r="O1644" i="1"/>
  <c r="O2265" i="1"/>
  <c r="O2266" i="1"/>
  <c r="O2476" i="1"/>
  <c r="O2477" i="1"/>
  <c r="O2480" i="1"/>
  <c r="O2481" i="1"/>
  <c r="O3101" i="1"/>
  <c r="O3208" i="1"/>
  <c r="O333" i="1"/>
  <c r="O830" i="1"/>
  <c r="O1270" i="1"/>
  <c r="O1271" i="1"/>
  <c r="O1272" i="1"/>
  <c r="O1284" i="1"/>
  <c r="O1814" i="1"/>
  <c r="O1815" i="1"/>
  <c r="O2173" i="1"/>
  <c r="O2174" i="1"/>
  <c r="O2176" i="1"/>
  <c r="O2515" i="1"/>
  <c r="O2516" i="1"/>
  <c r="O2909" i="1"/>
  <c r="O2910" i="1"/>
  <c r="O180" i="1"/>
  <c r="O181" i="1"/>
  <c r="O388" i="1"/>
  <c r="O389" i="1"/>
  <c r="O390" i="1"/>
  <c r="O391" i="1"/>
  <c r="O392" i="1"/>
  <c r="O393" i="1"/>
  <c r="O394" i="1"/>
  <c r="O844" i="1"/>
  <c r="O845" i="1"/>
  <c r="O981" i="1"/>
  <c r="O982" i="1"/>
  <c r="O983" i="1"/>
  <c r="O1165" i="1"/>
  <c r="O1352" i="1"/>
  <c r="O1353" i="1"/>
  <c r="O1354" i="1"/>
  <c r="O1355" i="1"/>
  <c r="O1482" i="1"/>
  <c r="O1483" i="1"/>
  <c r="O1484" i="1"/>
  <c r="O1485" i="1"/>
  <c r="O1488" i="1"/>
  <c r="O1489" i="1"/>
  <c r="O1490" i="1"/>
  <c r="O1491" i="1"/>
  <c r="O1492" i="1"/>
  <c r="O1493" i="1"/>
  <c r="O2135" i="1"/>
  <c r="O2230" i="1"/>
  <c r="O2386" i="1"/>
  <c r="O2387" i="1"/>
  <c r="O2388" i="1"/>
  <c r="O2389" i="1"/>
  <c r="O2390" i="1"/>
  <c r="O2407" i="1"/>
  <c r="O2408" i="1"/>
  <c r="O2409" i="1"/>
  <c r="O2572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911" i="1"/>
  <c r="O2912" i="1"/>
  <c r="O2913" i="1"/>
  <c r="O2935" i="1"/>
  <c r="O2936" i="1"/>
  <c r="O2937" i="1"/>
  <c r="O2938" i="1"/>
  <c r="O2939" i="1"/>
  <c r="O2940" i="1"/>
  <c r="O3050" i="1"/>
  <c r="O3051" i="1"/>
  <c r="O3052" i="1"/>
  <c r="O3181" i="1"/>
  <c r="O3182" i="1"/>
  <c r="O3183" i="1"/>
  <c r="O3219" i="1"/>
  <c r="O3220" i="1"/>
  <c r="O3221" i="1"/>
  <c r="O3222" i="1"/>
  <c r="O1266" i="1"/>
  <c r="O410" i="1"/>
  <c r="O411" i="1"/>
  <c r="O412" i="1"/>
  <c r="O413" i="1"/>
  <c r="O414" i="1"/>
  <c r="O415" i="1"/>
  <c r="O416" i="1"/>
  <c r="O417" i="1"/>
  <c r="O840" i="1"/>
  <c r="O841" i="1"/>
  <c r="O842" i="1"/>
  <c r="O843" i="1"/>
  <c r="O917" i="1"/>
  <c r="O918" i="1"/>
  <c r="O1238" i="1"/>
  <c r="O1239" i="1"/>
  <c r="O1240" i="1"/>
  <c r="O1267" i="1"/>
  <c r="O1268" i="1"/>
  <c r="O1269" i="1"/>
  <c r="O1440" i="1"/>
  <c r="O1696" i="1"/>
  <c r="O1697" i="1"/>
  <c r="O1872" i="1"/>
  <c r="O1873" i="1"/>
  <c r="O1874" i="1"/>
  <c r="O1875" i="1"/>
  <c r="O1876" i="1"/>
  <c r="O2142" i="1"/>
  <c r="O2498" i="1"/>
  <c r="O2499" i="1"/>
  <c r="O2500" i="1"/>
  <c r="O2501" i="1"/>
  <c r="O2502" i="1"/>
  <c r="O2503" i="1"/>
  <c r="O2504" i="1"/>
  <c r="O2522" i="1"/>
  <c r="O2523" i="1"/>
  <c r="O2524" i="1"/>
  <c r="O2525" i="1"/>
  <c r="O2526" i="1"/>
  <c r="O2945" i="1"/>
  <c r="O2947" i="1"/>
  <c r="O2948" i="1"/>
  <c r="O2949" i="1"/>
  <c r="O2950" i="1"/>
  <c r="O3093" i="1"/>
  <c r="O3094" i="1"/>
  <c r="O3095" i="1"/>
  <c r="O3096" i="1"/>
  <c r="O3097" i="1"/>
  <c r="O3195" i="1"/>
  <c r="O3239" i="1"/>
  <c r="O3253" i="1"/>
  <c r="O112" i="1"/>
  <c r="O113" i="1"/>
  <c r="O114" i="1"/>
  <c r="O115" i="1"/>
  <c r="O2858" i="1"/>
  <c r="O404" i="1"/>
  <c r="O405" i="1"/>
  <c r="O406" i="1"/>
  <c r="O713" i="1"/>
  <c r="O2493" i="1"/>
  <c r="O1126" i="1"/>
  <c r="O1127" i="1"/>
  <c r="O1465" i="1"/>
  <c r="O1466" i="1"/>
  <c r="O1467" i="1"/>
  <c r="O1648" i="1"/>
  <c r="O1649" i="1"/>
  <c r="O1650" i="1"/>
  <c r="O2423" i="1"/>
  <c r="O2424" i="1"/>
  <c r="O2425" i="1"/>
  <c r="O2468" i="1"/>
  <c r="O2469" i="1"/>
  <c r="O2470" i="1"/>
  <c r="O2471" i="1"/>
  <c r="O2494" i="1"/>
  <c r="O2495" i="1"/>
  <c r="O2496" i="1"/>
  <c r="O2497" i="1"/>
  <c r="O2528" i="1"/>
  <c r="O2530" i="1"/>
  <c r="O2680" i="1"/>
  <c r="O2681" i="1"/>
  <c r="O2702" i="1"/>
  <c r="O2703" i="1"/>
  <c r="O2704" i="1"/>
  <c r="O2705" i="1"/>
  <c r="O2859" i="1"/>
  <c r="O2860" i="1"/>
  <c r="O2879" i="1"/>
  <c r="O2880" i="1"/>
  <c r="O2881" i="1"/>
  <c r="O31" i="1"/>
  <c r="O32" i="1"/>
  <c r="O33" i="1"/>
  <c r="O3091" i="1"/>
  <c r="O3092" i="1"/>
  <c r="O3139" i="1"/>
  <c r="O3140" i="1"/>
  <c r="O3162" i="1"/>
  <c r="O3163" i="1"/>
  <c r="O564" i="1"/>
  <c r="O565" i="1"/>
  <c r="O602" i="1"/>
  <c r="O643" i="1"/>
  <c r="O644" i="1"/>
  <c r="O711" i="1"/>
  <c r="O837" i="1"/>
  <c r="O838" i="1"/>
  <c r="O2517" i="1"/>
  <c r="O395" i="1"/>
  <c r="O396" i="1"/>
  <c r="O397" i="1"/>
  <c r="O398" i="1"/>
  <c r="O399" i="1"/>
  <c r="O400" i="1"/>
  <c r="O401" i="1"/>
  <c r="O402" i="1"/>
  <c r="O408" i="1"/>
  <c r="O409" i="1"/>
  <c r="O1200" i="1"/>
  <c r="O1201" i="1"/>
  <c r="O1304" i="1"/>
  <c r="O1305" i="1"/>
  <c r="O1306" i="1"/>
  <c r="O1307" i="1"/>
  <c r="O1308" i="1"/>
  <c r="O1571" i="1"/>
  <c r="O1572" i="1"/>
  <c r="O1573" i="1"/>
  <c r="O1639" i="1"/>
  <c r="O1640" i="1"/>
  <c r="O1641" i="1"/>
  <c r="O1807" i="1"/>
  <c r="O1808" i="1"/>
  <c r="O1809" i="1"/>
  <c r="O1810" i="1"/>
  <c r="O1811" i="1"/>
  <c r="O1842" i="1"/>
  <c r="O1843" i="1"/>
  <c r="O1844" i="1"/>
  <c r="O1845" i="1"/>
  <c r="O2854" i="1"/>
  <c r="O2430" i="1"/>
  <c r="O2431" i="1"/>
  <c r="O2432" i="1"/>
  <c r="O2568" i="1"/>
  <c r="O2569" i="1"/>
  <c r="O2855" i="1"/>
  <c r="O2856" i="1"/>
  <c r="O2904" i="1"/>
  <c r="O2906" i="1"/>
  <c r="O2907" i="1"/>
  <c r="O2908" i="1"/>
  <c r="O2857" i="1"/>
  <c r="O3039" i="1"/>
  <c r="O3225" i="1"/>
  <c r="O3241" i="1"/>
  <c r="O3242" i="1"/>
  <c r="O3243" i="1"/>
  <c r="O3291" i="1"/>
  <c r="O3292" i="1"/>
  <c r="O3293" i="1"/>
  <c r="O3294" i="1"/>
  <c r="O3295" i="1"/>
  <c r="O3296" i="1"/>
  <c r="O1940" i="1"/>
  <c r="O2242" i="1"/>
  <c r="O480" i="1"/>
  <c r="O828" i="1"/>
  <c r="O431" i="1"/>
  <c r="O432" i="1"/>
  <c r="O433" i="1"/>
  <c r="O566" i="1"/>
  <c r="O1994" i="1"/>
  <c r="O1995" i="1"/>
  <c r="O1996" i="1"/>
  <c r="O2550" i="1"/>
  <c r="O2551" i="1"/>
  <c r="O2552" i="1"/>
  <c r="O2914" i="1"/>
  <c r="O2915" i="1"/>
  <c r="O2916" i="1"/>
  <c r="O3064" i="1"/>
  <c r="O3065" i="1"/>
  <c r="O3066" i="1"/>
  <c r="O3107" i="1"/>
  <c r="O3108" i="1"/>
  <c r="O3109" i="1"/>
  <c r="O3137" i="1"/>
  <c r="O3138" i="1"/>
  <c r="O3250" i="1"/>
  <c r="O3251" i="1"/>
  <c r="O3252" i="1"/>
  <c r="O626" i="1"/>
  <c r="O2565" i="1"/>
  <c r="O2566" i="1"/>
  <c r="O2567" i="1"/>
  <c r="O501" i="1"/>
  <c r="O502" i="1"/>
  <c r="O503" i="1"/>
  <c r="O504" i="1"/>
  <c r="O1541" i="1"/>
  <c r="O1542" i="1"/>
  <c r="O2819" i="1"/>
  <c r="O2820" i="1"/>
  <c r="O2821" i="1"/>
  <c r="O2822" i="1"/>
  <c r="O2823" i="1"/>
  <c r="O2824" i="1"/>
  <c r="O2838" i="1"/>
  <c r="O2839" i="1"/>
  <c r="O2840" i="1"/>
  <c r="O3031" i="1"/>
  <c r="O3032" i="1"/>
  <c r="O3033" i="1"/>
  <c r="O3034" i="1"/>
  <c r="O3035" i="1"/>
  <c r="O3036" i="1"/>
  <c r="O3037" i="1"/>
  <c r="O3038" i="1"/>
  <c r="O3123" i="1"/>
  <c r="O3124" i="1"/>
  <c r="O3151" i="1"/>
  <c r="O1667" i="1"/>
  <c r="O3283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350" i="1"/>
  <c r="O351" i="1"/>
  <c r="O352" i="1"/>
  <c r="O353" i="1"/>
  <c r="O354" i="1"/>
  <c r="O355" i="1"/>
  <c r="O356" i="1"/>
  <c r="O637" i="1"/>
  <c r="O638" i="1"/>
  <c r="O639" i="1"/>
  <c r="O640" i="1"/>
  <c r="O641" i="1"/>
  <c r="O642" i="1"/>
  <c r="O683" i="1"/>
  <c r="O684" i="1"/>
  <c r="O685" i="1"/>
  <c r="O686" i="1"/>
  <c r="O687" i="1"/>
  <c r="O688" i="1"/>
  <c r="O689" i="1"/>
  <c r="O690" i="1"/>
  <c r="O742" i="1"/>
  <c r="O743" i="1"/>
  <c r="O807" i="1"/>
  <c r="O808" i="1"/>
  <c r="O809" i="1"/>
  <c r="O831" i="1"/>
  <c r="O832" i="1"/>
  <c r="O895" i="1"/>
  <c r="O896" i="1"/>
  <c r="O897" i="1"/>
  <c r="O898" i="1"/>
  <c r="O899" i="1"/>
  <c r="O906" i="1"/>
  <c r="O907" i="1"/>
  <c r="O908" i="1"/>
  <c r="O909" i="1"/>
  <c r="O910" i="1"/>
  <c r="O911" i="1"/>
  <c r="O2505" i="1"/>
  <c r="O34" i="1"/>
  <c r="O35" i="1"/>
  <c r="O36" i="1"/>
  <c r="O37" i="1"/>
  <c r="O38" i="1"/>
  <c r="O39" i="1"/>
  <c r="O1066" i="1"/>
  <c r="O1067" i="1"/>
  <c r="O1068" i="1"/>
  <c r="O2994" i="1"/>
  <c r="O2995" i="1"/>
  <c r="O2996" i="1"/>
  <c r="O1213" i="1"/>
  <c r="O1214" i="1"/>
  <c r="O1215" i="1"/>
  <c r="O1216" i="1"/>
  <c r="O1217" i="1"/>
  <c r="O1218" i="1"/>
  <c r="O1219" i="1"/>
  <c r="O1220" i="1"/>
  <c r="O1221" i="1"/>
  <c r="O1241" i="1"/>
  <c r="O1402" i="1"/>
  <c r="O1403" i="1"/>
  <c r="O1404" i="1"/>
  <c r="O1405" i="1"/>
  <c r="O1406" i="1"/>
  <c r="O1967" i="1"/>
  <c r="O1968" i="1"/>
  <c r="O1969" i="1"/>
  <c r="O1970" i="1"/>
  <c r="O1971" i="1"/>
  <c r="O1972" i="1"/>
  <c r="O1973" i="1"/>
  <c r="O1974" i="1"/>
  <c r="O1975" i="1"/>
  <c r="O1976" i="1"/>
  <c r="O2997" i="1"/>
  <c r="O1986" i="1"/>
  <c r="O1987" i="1"/>
  <c r="O1988" i="1"/>
  <c r="O1989" i="1"/>
  <c r="O1990" i="1"/>
  <c r="O1991" i="1"/>
  <c r="O1992" i="1"/>
  <c r="O2019" i="1"/>
  <c r="O2020" i="1"/>
  <c r="O2024" i="1"/>
  <c r="O2025" i="1"/>
  <c r="O2026" i="1"/>
  <c r="O2065" i="1"/>
  <c r="O2067" i="1"/>
  <c r="O2340" i="1"/>
  <c r="O2341" i="1"/>
  <c r="O2474" i="1"/>
  <c r="O2890" i="1"/>
  <c r="O2506" i="1"/>
  <c r="O2545" i="1"/>
  <c r="O2546" i="1"/>
  <c r="O2553" i="1"/>
  <c r="O2554" i="1"/>
  <c r="O2555" i="1"/>
  <c r="O2556" i="1"/>
  <c r="O2578" i="1"/>
  <c r="O1993" i="1"/>
  <c r="O2590" i="1"/>
  <c r="O2591" i="1"/>
  <c r="O2623" i="1"/>
  <c r="O2624" i="1"/>
  <c r="O2625" i="1"/>
  <c r="O2626" i="1"/>
  <c r="O2627" i="1"/>
  <c r="O2628" i="1"/>
  <c r="O2699" i="1"/>
  <c r="O2700" i="1"/>
  <c r="O2701" i="1"/>
  <c r="O2728" i="1"/>
  <c r="O2729" i="1"/>
  <c r="O2730" i="1"/>
  <c r="O2731" i="1"/>
  <c r="O2732" i="1"/>
  <c r="O2733" i="1"/>
  <c r="O2734" i="1"/>
  <c r="O2735" i="1"/>
  <c r="O691" i="1"/>
  <c r="O2871" i="1"/>
  <c r="O2872" i="1"/>
  <c r="O2891" i="1"/>
  <c r="O2892" i="1"/>
  <c r="O2893" i="1"/>
  <c r="O2894" i="1"/>
  <c r="O2895" i="1"/>
  <c r="O2896" i="1"/>
  <c r="O2897" i="1"/>
  <c r="O2930" i="1"/>
  <c r="O2998" i="1"/>
  <c r="O2999" i="1"/>
  <c r="O3000" i="1"/>
  <c r="O3001" i="1"/>
  <c r="O3087" i="1"/>
  <c r="O3088" i="1"/>
  <c r="O3002" i="1"/>
  <c r="O3179" i="1"/>
  <c r="O3180" i="1"/>
  <c r="O3254" i="1"/>
  <c r="O134" i="1"/>
  <c r="O135" i="1"/>
  <c r="O136" i="1"/>
  <c r="O137" i="1"/>
  <c r="O138" i="1"/>
  <c r="O139" i="1"/>
  <c r="O476" i="1"/>
  <c r="O645" i="1"/>
  <c r="O646" i="1"/>
  <c r="O720" i="1"/>
  <c r="O921" i="1"/>
  <c r="O922" i="1"/>
  <c r="O1010" i="1"/>
  <c r="O1011" i="1"/>
  <c r="O1012" i="1"/>
  <c r="O1135" i="1"/>
  <c r="O1136" i="1"/>
  <c r="O1137" i="1"/>
  <c r="O1294" i="1"/>
  <c r="O1673" i="1"/>
  <c r="O1674" i="1"/>
  <c r="O1675" i="1"/>
  <c r="O1676" i="1"/>
  <c r="O1677" i="1"/>
  <c r="O1728" i="1"/>
  <c r="O1918" i="1"/>
  <c r="O1922" i="1"/>
  <c r="O2159" i="1"/>
  <c r="O2160" i="1"/>
  <c r="O2161" i="1"/>
  <c r="O2162" i="1"/>
  <c r="O2163" i="1"/>
  <c r="O2164" i="1"/>
  <c r="O2184" i="1"/>
  <c r="O2342" i="1"/>
  <c r="O2343" i="1"/>
  <c r="O2344" i="1"/>
  <c r="O2345" i="1"/>
  <c r="O2547" i="1"/>
  <c r="O2548" i="1"/>
  <c r="O2707" i="1"/>
  <c r="O2708" i="1"/>
  <c r="O2709" i="1"/>
  <c r="O2792" i="1"/>
  <c r="O2793" i="1"/>
  <c r="O2794" i="1"/>
  <c r="O2795" i="1"/>
  <c r="O2796" i="1"/>
  <c r="O2797" i="1"/>
  <c r="O2798" i="1"/>
  <c r="O2870" i="1"/>
  <c r="O2549" i="1"/>
  <c r="O3030" i="1"/>
  <c r="O3184" i="1"/>
  <c r="O3185" i="1"/>
  <c r="O3272" i="1"/>
  <c r="O1540" i="1"/>
  <c r="O1594" i="1"/>
  <c r="O47" i="1"/>
  <c r="O48" i="1"/>
  <c r="O49" i="1"/>
  <c r="O50" i="1"/>
  <c r="O2898" i="1"/>
  <c r="O3170" i="1"/>
  <c r="O3171" i="1"/>
  <c r="O3172" i="1"/>
  <c r="O3173" i="1"/>
  <c r="O243" i="1"/>
  <c r="O244" i="1"/>
  <c r="O245" i="1"/>
  <c r="O526" i="1"/>
  <c r="O527" i="1"/>
  <c r="O529" i="1"/>
  <c r="O653" i="1"/>
  <c r="O654" i="1"/>
  <c r="O656" i="1"/>
  <c r="O737" i="1"/>
  <c r="O738" i="1"/>
  <c r="O739" i="1"/>
  <c r="O3166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902" i="1"/>
  <c r="O903" i="1"/>
  <c r="O904" i="1"/>
  <c r="O926" i="1"/>
  <c r="O927" i="1"/>
  <c r="O928" i="1"/>
  <c r="O929" i="1"/>
  <c r="O930" i="1"/>
  <c r="O931" i="1"/>
  <c r="O2573" i="1"/>
  <c r="O905" i="1"/>
  <c r="O1118" i="1"/>
  <c r="O1119" i="1"/>
  <c r="O1120" i="1"/>
  <c r="O1121" i="1"/>
  <c r="O1122" i="1"/>
  <c r="O1123" i="1"/>
  <c r="O1184" i="1"/>
  <c r="O1185" i="1"/>
  <c r="O1290" i="1"/>
  <c r="O1293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662" i="1"/>
  <c r="O1663" i="1"/>
  <c r="O1835" i="1"/>
  <c r="O1836" i="1"/>
  <c r="O1837" i="1"/>
  <c r="O1838" i="1"/>
  <c r="O1839" i="1"/>
  <c r="O1840" i="1"/>
  <c r="O1841" i="1"/>
  <c r="O1861" i="1"/>
  <c r="O1862" i="1"/>
  <c r="O1863" i="1"/>
  <c r="O1864" i="1"/>
  <c r="O1865" i="1"/>
  <c r="O1866" i="1"/>
  <c r="O1912" i="1"/>
  <c r="O1913" i="1"/>
  <c r="O1914" i="1"/>
  <c r="O1953" i="1"/>
  <c r="O1954" i="1"/>
  <c r="O1955" i="1"/>
  <c r="O3285" i="1"/>
  <c r="O3286" i="1"/>
  <c r="O3287" i="1"/>
  <c r="O1962" i="1"/>
  <c r="O1963" i="1"/>
  <c r="O1964" i="1"/>
  <c r="O1965" i="1"/>
  <c r="O1966" i="1"/>
  <c r="O2151" i="1"/>
  <c r="O2152" i="1"/>
  <c r="O2153" i="1"/>
  <c r="O2154" i="1"/>
  <c r="O2155" i="1"/>
  <c r="O2156" i="1"/>
  <c r="O2157" i="1"/>
  <c r="O2158" i="1"/>
  <c r="O2198" i="1"/>
  <c r="O2199" i="1"/>
  <c r="O2200" i="1"/>
  <c r="O2201" i="1"/>
  <c r="O2203" i="1"/>
  <c r="O2204" i="1"/>
  <c r="O2205" i="1"/>
  <c r="O2206" i="1"/>
  <c r="O2207" i="1"/>
  <c r="O2208" i="1"/>
  <c r="O2209" i="1"/>
  <c r="O2249" i="1"/>
  <c r="O2277" i="1"/>
  <c r="O2360" i="1"/>
  <c r="O2361" i="1"/>
  <c r="O2362" i="1"/>
  <c r="O2363" i="1"/>
  <c r="O2364" i="1"/>
  <c r="O2365" i="1"/>
  <c r="O2721" i="1"/>
  <c r="O2443" i="1"/>
  <c r="O2444" i="1"/>
  <c r="O2445" i="1"/>
  <c r="O2446" i="1"/>
  <c r="O2447" i="1"/>
  <c r="O2448" i="1"/>
  <c r="O2449" i="1"/>
  <c r="O2450" i="1"/>
  <c r="O2451" i="1"/>
  <c r="O2460" i="1"/>
  <c r="O2461" i="1"/>
  <c r="O2462" i="1"/>
  <c r="O2463" i="1"/>
  <c r="O2464" i="1"/>
  <c r="O2465" i="1"/>
  <c r="O2466" i="1"/>
  <c r="O2467" i="1"/>
  <c r="O530" i="1"/>
  <c r="O2582" i="1"/>
  <c r="O2583" i="1"/>
  <c r="O2584" i="1"/>
  <c r="O2588" i="1"/>
  <c r="O2589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88" i="1"/>
  <c r="O2689" i="1"/>
  <c r="O2690" i="1"/>
  <c r="O2691" i="1"/>
  <c r="O2692" i="1"/>
  <c r="O2722" i="1"/>
  <c r="O2723" i="1"/>
  <c r="O2724" i="1"/>
  <c r="O2725" i="1"/>
  <c r="O2726" i="1"/>
  <c r="O2727" i="1"/>
  <c r="O2749" i="1"/>
  <c r="O2750" i="1"/>
  <c r="O2899" i="1"/>
  <c r="O2900" i="1"/>
  <c r="O2901" i="1"/>
  <c r="O2902" i="1"/>
  <c r="O2903" i="1"/>
  <c r="O2574" i="1"/>
  <c r="O2575" i="1"/>
  <c r="O2576" i="1"/>
  <c r="O2577" i="1"/>
  <c r="O2278" i="1"/>
  <c r="O3112" i="1"/>
  <c r="O3113" i="1"/>
  <c r="O3132" i="1"/>
  <c r="O3133" i="1"/>
  <c r="O3167" i="1"/>
  <c r="O3168" i="1"/>
  <c r="O3169" i="1"/>
  <c r="O3249" i="1"/>
  <c r="O3256" i="1"/>
  <c r="O3257" i="1"/>
  <c r="O3258" i="1"/>
  <c r="O2544" i="1"/>
  <c r="O176" i="1"/>
  <c r="O177" i="1"/>
  <c r="O178" i="1"/>
  <c r="O179" i="1"/>
  <c r="O2482" i="1"/>
  <c r="O2239" i="1"/>
  <c r="O2240" i="1"/>
  <c r="O2241" i="1"/>
  <c r="O422" i="1"/>
  <c r="O423" i="1"/>
  <c r="O436" i="1"/>
  <c r="O437" i="1"/>
  <c r="O438" i="1"/>
  <c r="O439" i="1"/>
  <c r="O440" i="1"/>
  <c r="O441" i="1"/>
  <c r="O442" i="1"/>
  <c r="O449" i="1"/>
  <c r="O450" i="1"/>
  <c r="O451" i="1"/>
  <c r="O452" i="1"/>
  <c r="O453" i="1"/>
  <c r="O454" i="1"/>
  <c r="O455" i="1"/>
  <c r="O456" i="1"/>
  <c r="O457" i="1"/>
  <c r="O458" i="1"/>
  <c r="O459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507" i="1"/>
  <c r="O509" i="1"/>
  <c r="O510" i="1"/>
  <c r="O511" i="1"/>
  <c r="O512" i="1"/>
  <c r="O513" i="1"/>
  <c r="O514" i="1"/>
  <c r="O567" i="1"/>
  <c r="O568" i="1"/>
  <c r="O569" i="1"/>
  <c r="O570" i="1"/>
  <c r="O582" i="1"/>
  <c r="O583" i="1"/>
  <c r="O665" i="1"/>
  <c r="O666" i="1"/>
  <c r="O667" i="1"/>
  <c r="O668" i="1"/>
  <c r="O669" i="1"/>
  <c r="O670" i="1"/>
  <c r="O671" i="1"/>
  <c r="O672" i="1"/>
  <c r="O673" i="1"/>
  <c r="O674" i="1"/>
  <c r="O1550" i="1"/>
  <c r="O515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54" i="1"/>
  <c r="O755" i="1"/>
  <c r="O757" i="1"/>
  <c r="O758" i="1"/>
  <c r="O759" i="1"/>
  <c r="O760" i="1"/>
  <c r="O761" i="1"/>
  <c r="O800" i="1"/>
  <c r="O801" i="1"/>
  <c r="O802" i="1"/>
  <c r="O803" i="1"/>
  <c r="O804" i="1"/>
  <c r="O675" i="1"/>
  <c r="O155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2483" i="1"/>
  <c r="O3017" i="1"/>
  <c r="O1356" i="1"/>
  <c r="O1357" i="1"/>
  <c r="O1358" i="1"/>
  <c r="O1392" i="1"/>
  <c r="O1393" i="1"/>
  <c r="O1409" i="1"/>
  <c r="O1410" i="1"/>
  <c r="O1411" i="1"/>
  <c r="O1412" i="1"/>
  <c r="O1413" i="1"/>
  <c r="O1414" i="1"/>
  <c r="O1415" i="1"/>
  <c r="O1416" i="1"/>
  <c r="O736" i="1"/>
  <c r="O1258" i="1"/>
  <c r="O1514" i="1"/>
  <c r="O1515" i="1"/>
  <c r="O1516" i="1"/>
  <c r="O1517" i="1"/>
  <c r="O1518" i="1"/>
  <c r="O1519" i="1"/>
  <c r="O1520" i="1"/>
  <c r="O1521" i="1"/>
  <c r="O1552" i="1"/>
  <c r="O1553" i="1"/>
  <c r="O1554" i="1"/>
  <c r="O1555" i="1"/>
  <c r="O1556" i="1"/>
  <c r="O1557" i="1"/>
  <c r="O1558" i="1"/>
  <c r="O1559" i="1"/>
  <c r="O1560" i="1"/>
  <c r="O1561" i="1"/>
  <c r="O2736" i="1"/>
  <c r="O1923" i="1"/>
  <c r="O1924" i="1"/>
  <c r="O1925" i="1"/>
  <c r="O1926" i="1"/>
  <c r="O1927" i="1"/>
  <c r="O1928" i="1"/>
  <c r="O1929" i="1"/>
  <c r="O1930" i="1"/>
  <c r="O1931" i="1"/>
  <c r="O1932" i="1"/>
  <c r="O1562" i="1"/>
  <c r="O2086" i="1"/>
  <c r="O2087" i="1"/>
  <c r="O2120" i="1"/>
  <c r="O2121" i="1"/>
  <c r="O2122" i="1"/>
  <c r="O2123" i="1"/>
  <c r="O2124" i="1"/>
  <c r="O2125" i="1"/>
  <c r="O2126" i="1"/>
  <c r="O2127" i="1"/>
  <c r="O2128" i="1"/>
  <c r="O2267" i="1"/>
  <c r="O2268" i="1"/>
  <c r="O2269" i="1"/>
  <c r="O2270" i="1"/>
  <c r="O2271" i="1"/>
  <c r="O2272" i="1"/>
  <c r="O2273" i="1"/>
  <c r="O2274" i="1"/>
  <c r="O2275" i="1"/>
  <c r="O1933" i="1"/>
  <c r="O2276" i="1"/>
  <c r="O2391" i="1"/>
  <c r="O2392" i="1"/>
  <c r="O2393" i="1"/>
  <c r="O2394" i="1"/>
  <c r="O2395" i="1"/>
  <c r="O2396" i="1"/>
  <c r="O2397" i="1"/>
  <c r="O2398" i="1"/>
  <c r="O2399" i="1"/>
  <c r="O2400" i="1"/>
  <c r="O2401" i="1"/>
  <c r="O2778" i="1"/>
  <c r="O2484" i="1"/>
  <c r="O2485" i="1"/>
  <c r="O2486" i="1"/>
  <c r="O2487" i="1"/>
  <c r="O2488" i="1"/>
  <c r="O2489" i="1"/>
  <c r="O2490" i="1"/>
  <c r="O2491" i="1"/>
  <c r="O2672" i="1"/>
  <c r="O2673" i="1"/>
  <c r="O2674" i="1"/>
  <c r="O2737" i="1"/>
  <c r="O2738" i="1"/>
  <c r="O2739" i="1"/>
  <c r="O2740" i="1"/>
  <c r="O2741" i="1"/>
  <c r="O2742" i="1"/>
  <c r="O2743" i="1"/>
  <c r="O1359" i="1"/>
  <c r="O460" i="1"/>
  <c r="O2774" i="1"/>
  <c r="O2775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1417" i="1"/>
  <c r="O2835" i="1"/>
  <c r="O2836" i="1"/>
  <c r="O2675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676" i="1"/>
  <c r="O1563" i="1"/>
  <c r="O3126" i="1"/>
  <c r="O3127" i="1"/>
  <c r="O3128" i="1"/>
  <c r="O3129" i="1"/>
  <c r="O3176" i="1"/>
  <c r="O3177" i="1"/>
  <c r="O3178" i="1"/>
  <c r="O3130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123" i="1"/>
  <c r="O124" i="1"/>
  <c r="O125" i="1"/>
  <c r="O126" i="1"/>
  <c r="O127" i="1"/>
  <c r="O128" i="1"/>
  <c r="O129" i="1"/>
  <c r="O130" i="1"/>
  <c r="O131" i="1"/>
  <c r="O132" i="1"/>
  <c r="O3069" i="1"/>
  <c r="O198" i="1"/>
  <c r="O199" i="1"/>
  <c r="O200" i="1"/>
  <c r="O201" i="1"/>
  <c r="O202" i="1"/>
  <c r="O203" i="1"/>
  <c r="O204" i="1"/>
  <c r="O207" i="1"/>
  <c r="O208" i="1"/>
  <c r="O209" i="1"/>
  <c r="O210" i="1"/>
  <c r="O999" i="1"/>
  <c r="O230" i="1"/>
  <c r="O231" i="1"/>
  <c r="O232" i="1"/>
  <c r="O233" i="1"/>
  <c r="O234" i="1"/>
  <c r="O235" i="1"/>
  <c r="O236" i="1"/>
  <c r="O237" i="1"/>
  <c r="O238" i="1"/>
  <c r="O275" i="1"/>
  <c r="O276" i="1"/>
  <c r="O277" i="1"/>
  <c r="O278" i="1"/>
  <c r="O279" i="1"/>
  <c r="O280" i="1"/>
  <c r="O281" i="1"/>
  <c r="O282" i="1"/>
  <c r="O424" i="1"/>
  <c r="O425" i="1"/>
  <c r="O1071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283" i="1"/>
  <c r="O960" i="1"/>
  <c r="O677" i="1"/>
  <c r="O744" i="1"/>
  <c r="O745" i="1"/>
  <c r="O762" i="1"/>
  <c r="O763" i="1"/>
  <c r="O765" i="1"/>
  <c r="O766" i="1"/>
  <c r="O767" i="1"/>
  <c r="O768" i="1"/>
  <c r="O769" i="1"/>
  <c r="O770" i="1"/>
  <c r="O771" i="1"/>
  <c r="O772" i="1"/>
  <c r="O773" i="1"/>
  <c r="O774" i="1"/>
  <c r="O815" i="1"/>
  <c r="O816" i="1"/>
  <c r="O817" i="1"/>
  <c r="O818" i="1"/>
  <c r="O819" i="1"/>
  <c r="O820" i="1"/>
  <c r="O821" i="1"/>
  <c r="O1372" i="1"/>
  <c r="O284" i="1"/>
  <c r="O867" i="1"/>
  <c r="O961" i="1"/>
  <c r="O962" i="1"/>
  <c r="O963" i="1"/>
  <c r="O964" i="1"/>
  <c r="O965" i="1"/>
  <c r="O971" i="1"/>
  <c r="O972" i="1"/>
  <c r="O973" i="1"/>
  <c r="O974" i="1"/>
  <c r="O975" i="1"/>
  <c r="O976" i="1"/>
  <c r="O1000" i="1"/>
  <c r="O1001" i="1"/>
  <c r="O1002" i="1"/>
  <c r="O1003" i="1"/>
  <c r="O1004" i="1"/>
  <c r="O3070" i="1"/>
  <c r="O1072" i="1"/>
  <c r="O1073" i="1"/>
  <c r="O1074" i="1"/>
  <c r="O1075" i="1"/>
  <c r="O1076" i="1"/>
  <c r="O1081" i="1"/>
  <c r="O1082" i="1"/>
  <c r="O1083" i="1"/>
  <c r="O1084" i="1"/>
  <c r="O1085" i="1"/>
  <c r="O1086" i="1"/>
  <c r="O1089" i="1"/>
  <c r="O1090" i="1"/>
  <c r="O1091" i="1"/>
  <c r="O1109" i="1"/>
  <c r="O1110" i="1"/>
  <c r="O977" i="1"/>
  <c r="O1138" i="1"/>
  <c r="O1604" i="1"/>
  <c r="O1222" i="1"/>
  <c r="O1223" i="1"/>
  <c r="O1224" i="1"/>
  <c r="O1225" i="1"/>
  <c r="O1226" i="1"/>
  <c r="O1227" i="1"/>
  <c r="O1373" i="1"/>
  <c r="O1374" i="1"/>
  <c r="O1375" i="1"/>
  <c r="O1376" i="1"/>
  <c r="O1380" i="1"/>
  <c r="O1381" i="1"/>
  <c r="O1382" i="1"/>
  <c r="O1383" i="1"/>
  <c r="O1424" i="1"/>
  <c r="O1425" i="1"/>
  <c r="O1426" i="1"/>
  <c r="O1427" i="1"/>
  <c r="O1428" i="1"/>
  <c r="O1429" i="1"/>
  <c r="O1430" i="1"/>
  <c r="O978" i="1"/>
  <c r="O1704" i="1"/>
  <c r="O2040" i="1"/>
  <c r="O1564" i="1"/>
  <c r="O1565" i="1"/>
  <c r="O1605" i="1"/>
  <c r="O1606" i="1"/>
  <c r="O1607" i="1"/>
  <c r="O1609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621" i="1"/>
  <c r="O822" i="1"/>
  <c r="O1997" i="1"/>
  <c r="O1998" i="1"/>
  <c r="O1999" i="1"/>
  <c r="O2000" i="1"/>
  <c r="O2001" i="1"/>
  <c r="O2002" i="1"/>
  <c r="O2003" i="1"/>
  <c r="O2004" i="1"/>
  <c r="O2005" i="1"/>
  <c r="O2006" i="1"/>
  <c r="O2007" i="1"/>
  <c r="O2014" i="1"/>
  <c r="O2015" i="1"/>
  <c r="O2016" i="1"/>
  <c r="O2017" i="1"/>
  <c r="O2018" i="1"/>
  <c r="O868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221" i="1"/>
  <c r="O2222" i="1"/>
  <c r="O2223" i="1"/>
  <c r="O2224" i="1"/>
  <c r="O2226" i="1"/>
  <c r="O2227" i="1"/>
  <c r="O2238" i="1"/>
  <c r="O2237" i="1"/>
  <c r="O2534" i="1"/>
  <c r="O2535" i="1"/>
  <c r="O2536" i="1"/>
  <c r="O2537" i="1"/>
  <c r="O2629" i="1"/>
  <c r="O2630" i="1"/>
  <c r="O2712" i="1"/>
  <c r="O2713" i="1"/>
  <c r="O2714" i="1"/>
  <c r="O3071" i="1"/>
  <c r="O2776" i="1"/>
  <c r="O2777" i="1"/>
  <c r="O133" i="1"/>
  <c r="O205" i="1"/>
  <c r="O1092" i="1"/>
  <c r="O2941" i="1"/>
  <c r="O2942" i="1"/>
  <c r="O622" i="1"/>
  <c r="O678" i="1"/>
  <c r="O3072" i="1"/>
  <c r="O3073" i="1"/>
  <c r="O3074" i="1"/>
  <c r="O3075" i="1"/>
  <c r="O3076" i="1"/>
  <c r="O3153" i="1"/>
  <c r="O3154" i="1"/>
  <c r="O3155" i="1"/>
  <c r="O3156" i="1"/>
  <c r="O3157" i="1"/>
  <c r="O3158" i="1"/>
  <c r="O3159" i="1"/>
  <c r="O3160" i="1"/>
  <c r="O87" i="1"/>
  <c r="O88" i="1"/>
  <c r="O1360" i="1"/>
  <c r="O89" i="1"/>
  <c r="O90" i="1"/>
  <c r="O91" i="1"/>
  <c r="O3077" i="1"/>
  <c r="O211" i="1"/>
  <c r="O212" i="1"/>
  <c r="O213" i="1"/>
  <c r="O260" i="1"/>
  <c r="O336" i="1"/>
  <c r="O337" i="1"/>
  <c r="O338" i="1"/>
  <c r="O426" i="1"/>
  <c r="O427" i="1"/>
  <c r="O428" i="1"/>
  <c r="O443" i="1"/>
  <c r="O444" i="1"/>
  <c r="O603" i="1"/>
  <c r="O604" i="1"/>
  <c r="O605" i="1"/>
  <c r="O606" i="1"/>
  <c r="O607" i="1"/>
  <c r="O741" i="1"/>
  <c r="O776" i="1"/>
  <c r="O777" i="1"/>
  <c r="O778" i="1"/>
  <c r="O779" i="1"/>
  <c r="O780" i="1"/>
  <c r="O781" i="1"/>
  <c r="O782" i="1"/>
  <c r="O3078" i="1"/>
  <c r="O1315" i="1"/>
  <c r="O1316" i="1"/>
  <c r="O1317" i="1"/>
  <c r="O1318" i="1"/>
  <c r="O1319" i="1"/>
  <c r="O1320" i="1"/>
  <c r="O1321" i="1"/>
  <c r="O1361" i="1"/>
  <c r="O1362" i="1"/>
  <c r="O1363" i="1"/>
  <c r="O1364" i="1"/>
  <c r="O1365" i="1"/>
  <c r="O1366" i="1"/>
  <c r="O1367" i="1"/>
  <c r="O1368" i="1"/>
  <c r="O1369" i="1"/>
  <c r="O1370" i="1"/>
  <c r="O1371" i="1"/>
  <c r="O1487" i="1"/>
  <c r="O1651" i="1"/>
  <c r="O1652" i="1"/>
  <c r="O1653" i="1"/>
  <c r="O1654" i="1"/>
  <c r="O1655" i="1"/>
  <c r="O1656" i="1"/>
  <c r="O1657" i="1"/>
  <c r="O1658" i="1"/>
  <c r="O1659" i="1"/>
  <c r="O1660" i="1"/>
  <c r="O1661" i="1"/>
  <c r="O2799" i="1"/>
  <c r="O1867" i="1"/>
  <c r="O1868" i="1"/>
  <c r="O1869" i="1"/>
  <c r="O1870" i="1"/>
  <c r="O1871" i="1"/>
  <c r="O1934" i="1"/>
  <c r="O1935" i="1"/>
  <c r="O2058" i="1"/>
  <c r="O2059" i="1"/>
  <c r="O2060" i="1"/>
  <c r="O2061" i="1"/>
  <c r="O2062" i="1"/>
  <c r="O2063" i="1"/>
  <c r="O2064" i="1"/>
  <c r="O2143" i="1"/>
  <c r="O2144" i="1"/>
  <c r="O2145" i="1"/>
  <c r="O2146" i="1"/>
  <c r="O2147" i="1"/>
  <c r="O2148" i="1"/>
  <c r="O2149" i="1"/>
  <c r="O92" i="1"/>
  <c r="O2219" i="1"/>
  <c r="O2220" i="1"/>
  <c r="O2346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8" i="1"/>
  <c r="O2319" i="1"/>
  <c r="O2320" i="1"/>
  <c r="O2321" i="1"/>
  <c r="O2323" i="1"/>
  <c r="O2347" i="1"/>
  <c r="O2348" i="1"/>
  <c r="O2349" i="1"/>
  <c r="O2150" i="1"/>
  <c r="O2324" i="1"/>
  <c r="O2800" i="1"/>
  <c r="O2801" i="1"/>
  <c r="O2802" i="1"/>
  <c r="O3011" i="1"/>
  <c r="O3012" i="1"/>
  <c r="O3013" i="1"/>
  <c r="O3079" i="1"/>
  <c r="O3080" i="1"/>
  <c r="O3081" i="1"/>
  <c r="O3082" i="1"/>
  <c r="O3083" i="1"/>
  <c r="O3084" i="1"/>
  <c r="O3085" i="1"/>
  <c r="O3086" i="1"/>
  <c r="O3114" i="1"/>
  <c r="O3115" i="1"/>
  <c r="O3116" i="1"/>
  <c r="O3117" i="1"/>
  <c r="O3165" i="1"/>
  <c r="O3" i="1"/>
  <c r="O4" i="1"/>
  <c r="O5" i="1"/>
  <c r="O6" i="1"/>
  <c r="O7" i="1"/>
  <c r="O8" i="1"/>
  <c r="O9" i="1"/>
  <c r="O10" i="1"/>
  <c r="O11" i="1"/>
  <c r="O13" i="1"/>
  <c r="O14" i="1"/>
  <c r="O15" i="1"/>
  <c r="O16" i="1"/>
  <c r="O17" i="1"/>
  <c r="O18" i="1"/>
  <c r="O19" i="1"/>
  <c r="O20" i="1"/>
  <c r="O21" i="1"/>
  <c r="O3233" i="1"/>
  <c r="O25" i="1"/>
  <c r="O26" i="1"/>
  <c r="O28" i="1"/>
  <c r="O505" i="1"/>
  <c r="O506" i="1"/>
  <c r="O2886" i="1"/>
  <c r="O2887" i="1"/>
  <c r="O2888" i="1"/>
  <c r="O81" i="1"/>
  <c r="O82" i="1"/>
  <c r="O83" i="1"/>
  <c r="O84" i="1"/>
  <c r="O85" i="1"/>
  <c r="O86" i="1"/>
  <c r="O93" i="1"/>
  <c r="O94" i="1"/>
  <c r="O95" i="1"/>
  <c r="O96" i="1"/>
  <c r="O97" i="1"/>
  <c r="O98" i="1"/>
  <c r="O140" i="1"/>
  <c r="O141" i="1"/>
  <c r="O142" i="1"/>
  <c r="O143" i="1"/>
  <c r="O144" i="1"/>
  <c r="O145" i="1"/>
  <c r="O146" i="1"/>
  <c r="O147" i="1"/>
  <c r="O153" i="1"/>
  <c r="O154" i="1"/>
  <c r="O155" i="1"/>
  <c r="O156" i="1"/>
  <c r="O157" i="1"/>
  <c r="O158" i="1"/>
  <c r="O159" i="1"/>
  <c r="O169" i="1"/>
  <c r="O170" i="1"/>
  <c r="O171" i="1"/>
  <c r="O172" i="1"/>
  <c r="O173" i="1"/>
  <c r="O174" i="1"/>
  <c r="O175" i="1"/>
  <c r="O219" i="1"/>
  <c r="O220" i="1"/>
  <c r="O221" i="1"/>
  <c r="O222" i="1"/>
  <c r="O223" i="1"/>
  <c r="O1029" i="1"/>
  <c r="O261" i="1"/>
  <c r="O262" i="1"/>
  <c r="O263" i="1"/>
  <c r="O264" i="1"/>
  <c r="O265" i="1"/>
  <c r="O266" i="1"/>
  <c r="O267" i="1"/>
  <c r="O268" i="1"/>
  <c r="O1610" i="1"/>
  <c r="O1949" i="1"/>
  <c r="O288" i="1"/>
  <c r="O289" i="1"/>
  <c r="O290" i="1"/>
  <c r="O291" i="1"/>
  <c r="O292" i="1"/>
  <c r="O339" i="1"/>
  <c r="O340" i="1"/>
  <c r="O341" i="1"/>
  <c r="O342" i="1"/>
  <c r="O343" i="1"/>
  <c r="O344" i="1"/>
  <c r="O345" i="1"/>
  <c r="O346" i="1"/>
  <c r="O347" i="1"/>
  <c r="O746" i="1"/>
  <c r="O362" i="1"/>
  <c r="O363" i="1"/>
  <c r="O364" i="1"/>
  <c r="O365" i="1"/>
  <c r="O366" i="1"/>
  <c r="O367" i="1"/>
  <c r="O368" i="1"/>
  <c r="O369" i="1"/>
  <c r="O370" i="1"/>
  <c r="O371" i="1"/>
  <c r="O387" i="1"/>
  <c r="O429" i="1"/>
  <c r="O430" i="1"/>
  <c r="O445" i="1"/>
  <c r="O446" i="1"/>
  <c r="O447" i="1"/>
  <c r="O448" i="1"/>
  <c r="O2761" i="1"/>
  <c r="O551" i="1"/>
  <c r="O552" i="1"/>
  <c r="O553" i="1"/>
  <c r="O554" i="1"/>
  <c r="O555" i="1"/>
  <c r="O556" i="1"/>
  <c r="O557" i="1"/>
  <c r="O558" i="1"/>
  <c r="O559" i="1"/>
  <c r="O3273" i="1"/>
  <c r="O623" i="1"/>
  <c r="O624" i="1"/>
  <c r="O625" i="1"/>
  <c r="O658" i="1"/>
  <c r="O659" i="1"/>
  <c r="O660" i="1"/>
  <c r="O661" i="1"/>
  <c r="O662" i="1"/>
  <c r="O663" i="1"/>
  <c r="O664" i="1"/>
  <c r="O2889" i="1"/>
  <c r="O700" i="1"/>
  <c r="O701" i="1"/>
  <c r="O702" i="1"/>
  <c r="O703" i="1"/>
  <c r="O704" i="1"/>
  <c r="O705" i="1"/>
  <c r="O706" i="1"/>
  <c r="O747" i="1"/>
  <c r="O748" i="1"/>
  <c r="O749" i="1"/>
  <c r="O750" i="1"/>
  <c r="O751" i="1"/>
  <c r="O752" i="1"/>
  <c r="O753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846" i="1"/>
  <c r="O847" i="1"/>
  <c r="O848" i="1"/>
  <c r="O2715" i="1"/>
  <c r="O849" i="1"/>
  <c r="O850" i="1"/>
  <c r="O851" i="1"/>
  <c r="O852" i="1"/>
  <c r="O853" i="1"/>
  <c r="O854" i="1"/>
  <c r="O855" i="1"/>
  <c r="O888" i="1"/>
  <c r="O889" i="1"/>
  <c r="O890" i="1"/>
  <c r="O891" i="1"/>
  <c r="O892" i="1"/>
  <c r="O893" i="1"/>
  <c r="O894" i="1"/>
  <c r="O1956" i="1"/>
  <c r="O2279" i="1"/>
  <c r="O966" i="1"/>
  <c r="O967" i="1"/>
  <c r="O2751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1431" i="1"/>
  <c r="O1013" i="1"/>
  <c r="O1014" i="1"/>
  <c r="O1015" i="1"/>
  <c r="O1016" i="1"/>
  <c r="O1030" i="1"/>
  <c r="O1031" i="1"/>
  <c r="O799" i="1"/>
  <c r="O1069" i="1"/>
  <c r="O1070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11" i="1"/>
  <c r="O1112" i="1"/>
  <c r="O1113" i="1"/>
  <c r="O1114" i="1"/>
  <c r="O1115" i="1"/>
  <c r="O1116" i="1"/>
  <c r="O1117" i="1"/>
  <c r="O1128" i="1"/>
  <c r="O1129" i="1"/>
  <c r="O1130" i="1"/>
  <c r="O1131" i="1"/>
  <c r="O1132" i="1"/>
  <c r="O1133" i="1"/>
  <c r="O1139" i="1"/>
  <c r="O1140" i="1"/>
  <c r="O1141" i="1"/>
  <c r="O1142" i="1"/>
  <c r="O1134" i="1"/>
  <c r="O1145" i="1"/>
  <c r="O1146" i="1"/>
  <c r="O1147" i="1"/>
  <c r="O1148" i="1"/>
  <c r="O1149" i="1"/>
  <c r="O1150" i="1"/>
  <c r="O1151" i="1"/>
  <c r="O1152" i="1"/>
  <c r="O1153" i="1"/>
  <c r="O2101" i="1"/>
  <c r="O2102" i="1"/>
  <c r="O1176" i="1"/>
  <c r="O1177" i="1"/>
  <c r="O1178" i="1"/>
  <c r="O1179" i="1"/>
  <c r="O1202" i="1"/>
  <c r="O1203" i="1"/>
  <c r="O1296" i="1"/>
  <c r="O1297" i="1"/>
  <c r="O1298" i="1"/>
  <c r="O1299" i="1"/>
  <c r="O1300" i="1"/>
  <c r="O1301" i="1"/>
  <c r="O1302" i="1"/>
  <c r="O1312" i="1"/>
  <c r="O1313" i="1"/>
  <c r="O1314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432" i="1"/>
  <c r="O372" i="1"/>
  <c r="O1433" i="1"/>
  <c r="O1434" i="1"/>
  <c r="O1435" i="1"/>
  <c r="O1436" i="1"/>
  <c r="O1437" i="1"/>
  <c r="O1438" i="1"/>
  <c r="O1439" i="1"/>
  <c r="O1441" i="1"/>
  <c r="O1154" i="1"/>
  <c r="O1522" i="1"/>
  <c r="O1523" i="1"/>
  <c r="O1524" i="1"/>
  <c r="O1611" i="1"/>
  <c r="O2744" i="1"/>
  <c r="O3186" i="1"/>
  <c r="O1612" i="1"/>
  <c r="O2103" i="1"/>
  <c r="O856" i="1"/>
  <c r="O1613" i="1"/>
  <c r="O1614" i="1"/>
  <c r="O1615" i="1"/>
  <c r="O1616" i="1"/>
  <c r="O1617" i="1"/>
  <c r="O1618" i="1"/>
  <c r="O1619" i="1"/>
  <c r="O1620" i="1"/>
  <c r="O1621" i="1"/>
  <c r="O1303" i="1"/>
  <c r="O1765" i="1"/>
  <c r="O1766" i="1"/>
  <c r="O1767" i="1"/>
  <c r="O1768" i="1"/>
  <c r="O1769" i="1"/>
  <c r="O1770" i="1"/>
  <c r="O1773" i="1"/>
  <c r="O1791" i="1"/>
  <c r="O1792" i="1"/>
  <c r="O1793" i="1"/>
  <c r="O1794" i="1"/>
  <c r="O1795" i="1"/>
  <c r="O1796" i="1"/>
  <c r="O1797" i="1"/>
  <c r="O1798" i="1"/>
  <c r="O1799" i="1"/>
  <c r="O1800" i="1"/>
  <c r="O1851" i="1"/>
  <c r="O1852" i="1"/>
  <c r="O1853" i="1"/>
  <c r="O1854" i="1"/>
  <c r="O1855" i="1"/>
  <c r="O1856" i="1"/>
  <c r="O1857" i="1"/>
  <c r="O1858" i="1"/>
  <c r="O1859" i="1"/>
  <c r="O1903" i="1"/>
  <c r="O1904" i="1"/>
  <c r="O1905" i="1"/>
  <c r="O1906" i="1"/>
  <c r="O1907" i="1"/>
  <c r="O1908" i="1"/>
  <c r="O1909" i="1"/>
  <c r="O1910" i="1"/>
  <c r="O1911" i="1"/>
  <c r="O1943" i="1"/>
  <c r="O1944" i="1"/>
  <c r="O1945" i="1"/>
  <c r="O1946" i="1"/>
  <c r="O1947" i="1"/>
  <c r="O1948" i="1"/>
  <c r="O1950" i="1"/>
  <c r="O1951" i="1"/>
  <c r="O1957" i="1"/>
  <c r="O1108" i="1"/>
  <c r="O1958" i="1"/>
  <c r="O1959" i="1"/>
  <c r="O2008" i="1"/>
  <c r="O2009" i="1"/>
  <c r="O2010" i="1"/>
  <c r="O2011" i="1"/>
  <c r="O2012" i="1"/>
  <c r="O2013" i="1"/>
  <c r="O2039" i="1"/>
  <c r="O2082" i="1"/>
  <c r="O2136" i="1"/>
  <c r="O2137" i="1"/>
  <c r="O2138" i="1"/>
  <c r="O2139" i="1"/>
  <c r="O2140" i="1"/>
  <c r="O2141" i="1"/>
  <c r="O99" i="1"/>
  <c r="O2185" i="1"/>
  <c r="O2186" i="1"/>
  <c r="O2189" i="1"/>
  <c r="O2190" i="1"/>
  <c r="O2191" i="1"/>
  <c r="O2192" i="1"/>
  <c r="O2193" i="1"/>
  <c r="O2194" i="1"/>
  <c r="O2195" i="1"/>
  <c r="O2196" i="1"/>
  <c r="O2243" i="1"/>
  <c r="O2244" i="1"/>
  <c r="O2245" i="1"/>
  <c r="O2246" i="1"/>
  <c r="O2247" i="1"/>
  <c r="O2248" i="1"/>
  <c r="O269" i="1"/>
  <c r="O2350" i="1"/>
  <c r="O2280" i="1"/>
  <c r="O2281" i="1"/>
  <c r="O2282" i="1"/>
  <c r="O2283" i="1"/>
  <c r="O2284" i="1"/>
  <c r="O2298" i="1"/>
  <c r="O2299" i="1"/>
  <c r="O2300" i="1"/>
  <c r="O2301" i="1"/>
  <c r="O2302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51" i="1"/>
  <c r="O2352" i="1"/>
  <c r="O2353" i="1"/>
  <c r="O2354" i="1"/>
  <c r="O2355" i="1"/>
  <c r="O2356" i="1"/>
  <c r="O2357" i="1"/>
  <c r="O2358" i="1"/>
  <c r="O2359" i="1"/>
  <c r="O2478" i="1"/>
  <c r="O2682" i="1"/>
  <c r="O160" i="1"/>
  <c r="O2683" i="1"/>
  <c r="O2684" i="1"/>
  <c r="O2685" i="1"/>
  <c r="O2686" i="1"/>
  <c r="O2687" i="1"/>
  <c r="O2716" i="1"/>
  <c r="O2717" i="1"/>
  <c r="O348" i="1"/>
  <c r="O2718" i="1"/>
  <c r="O2745" i="1"/>
  <c r="O2339" i="1"/>
  <c r="O2104" i="1"/>
  <c r="O2746" i="1"/>
  <c r="O2752" i="1"/>
  <c r="O2753" i="1"/>
  <c r="O2754" i="1"/>
  <c r="O2755" i="1"/>
  <c r="O2756" i="1"/>
  <c r="O2757" i="1"/>
  <c r="O2758" i="1"/>
  <c r="O2759" i="1"/>
  <c r="O2762" i="1"/>
  <c r="O2763" i="1"/>
  <c r="O2764" i="1"/>
  <c r="O2765" i="1"/>
  <c r="O2766" i="1"/>
  <c r="O2767" i="1"/>
  <c r="O2768" i="1"/>
  <c r="O2769" i="1"/>
  <c r="O2770" i="1"/>
  <c r="O2771" i="1"/>
  <c r="O2845" i="1"/>
  <c r="O2846" i="1"/>
  <c r="O2847" i="1"/>
  <c r="O2848" i="1"/>
  <c r="O2849" i="1"/>
  <c r="O2865" i="1"/>
  <c r="O2866" i="1"/>
  <c r="O2867" i="1"/>
  <c r="O2868" i="1"/>
  <c r="O2869" i="1"/>
  <c r="O2943" i="1"/>
  <c r="O2944" i="1"/>
  <c r="O2959" i="1"/>
  <c r="O2960" i="1"/>
  <c r="O2772" i="1"/>
  <c r="O224" i="1"/>
  <c r="O2923" i="1"/>
  <c r="O3234" i="1"/>
  <c r="O3187" i="1"/>
  <c r="O3188" i="1"/>
  <c r="O3189" i="1"/>
  <c r="O3190" i="1"/>
  <c r="O3191" i="1"/>
  <c r="O3192" i="1"/>
  <c r="O3193" i="1"/>
  <c r="O3194" i="1"/>
  <c r="O2747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1442" i="1"/>
  <c r="O516" i="1"/>
  <c r="O517" i="1"/>
  <c r="O518" i="1"/>
  <c r="O519" i="1"/>
  <c r="O520" i="1"/>
  <c r="O521" i="1"/>
  <c r="O522" i="1"/>
  <c r="O523" i="1"/>
  <c r="O524" i="1"/>
  <c r="O525" i="1"/>
  <c r="O3058" i="1"/>
  <c r="O589" i="1"/>
  <c r="O590" i="1"/>
  <c r="O591" i="1"/>
  <c r="O592" i="1"/>
  <c r="O596" i="1"/>
  <c r="O597" i="1"/>
  <c r="O598" i="1"/>
  <c r="O599" i="1"/>
  <c r="O600" i="1"/>
  <c r="O601" i="1"/>
  <c r="O679" i="1"/>
  <c r="O680" i="1"/>
  <c r="O681" i="1"/>
  <c r="O869" i="1"/>
  <c r="O1443" i="1"/>
  <c r="O1228" i="1"/>
  <c r="O1229" i="1"/>
  <c r="O1230" i="1"/>
  <c r="O1231" i="1"/>
  <c r="O1232" i="1"/>
  <c r="O1233" i="1"/>
  <c r="O1234" i="1"/>
  <c r="O1235" i="1"/>
  <c r="O1236" i="1"/>
  <c r="O1384" i="1"/>
  <c r="O1385" i="1"/>
  <c r="O1386" i="1"/>
  <c r="O1387" i="1"/>
  <c r="O1388" i="1"/>
  <c r="O1389" i="1"/>
  <c r="O1390" i="1"/>
  <c r="O1444" i="1"/>
  <c r="O1445" i="1"/>
  <c r="O1446" i="1"/>
  <c r="O1447" i="1"/>
  <c r="O1448" i="1"/>
  <c r="O1449" i="1"/>
  <c r="O1450" i="1"/>
  <c r="O1451" i="1"/>
  <c r="O1452" i="1"/>
  <c r="O1453" i="1"/>
  <c r="O1454" i="1"/>
  <c r="O1528" i="1"/>
  <c r="O1529" i="1"/>
  <c r="O1530" i="1"/>
  <c r="O1531" i="1"/>
  <c r="O1532" i="1"/>
  <c r="O1533" i="1"/>
  <c r="O1534" i="1"/>
  <c r="O1535" i="1"/>
  <c r="O1536" i="1"/>
  <c r="O1537" i="1"/>
  <c r="O1455" i="1"/>
  <c r="O1544" i="1"/>
  <c r="O1545" i="1"/>
  <c r="O1546" i="1"/>
  <c r="O1547" i="1"/>
  <c r="O1548" i="1"/>
  <c r="O1668" i="1"/>
  <c r="O1669" i="1"/>
  <c r="O1670" i="1"/>
  <c r="O1671" i="1"/>
  <c r="O1831" i="1"/>
  <c r="O1832" i="1"/>
  <c r="O1833" i="1"/>
  <c r="O1834" i="1"/>
  <c r="O870" i="1"/>
  <c r="O2029" i="1"/>
  <c r="O2030" i="1"/>
  <c r="O2031" i="1"/>
  <c r="O2098" i="1"/>
  <c r="O2099" i="1"/>
  <c r="O2100" i="1"/>
  <c r="O2250" i="1"/>
  <c r="O2251" i="1"/>
  <c r="O2252" i="1"/>
  <c r="O2253" i="1"/>
  <c r="O2254" i="1"/>
  <c r="O2255" i="1"/>
  <c r="O225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809" i="1"/>
  <c r="O2810" i="1"/>
  <c r="O2811" i="1"/>
  <c r="O2812" i="1"/>
  <c r="O2813" i="1"/>
  <c r="O2814" i="1"/>
  <c r="O1672" i="1"/>
  <c r="O3059" i="1"/>
  <c r="O3060" i="1"/>
  <c r="O3061" i="1"/>
  <c r="O3062" i="1"/>
  <c r="O3063" i="1"/>
  <c r="O682" i="1"/>
  <c r="O2620" i="1"/>
  <c r="O1391" i="1"/>
  <c r="O2509" i="1"/>
  <c r="O3067" i="1"/>
  <c r="O3068" i="1"/>
  <c r="O3089" i="1"/>
  <c r="O1186" i="1"/>
  <c r="O3144" i="1"/>
  <c r="O12" i="1"/>
  <c r="O1058" i="1"/>
  <c r="O1059" i="1"/>
  <c r="O3218" i="1"/>
  <c r="O915" i="1"/>
  <c r="O916" i="1"/>
  <c r="O955" i="1"/>
  <c r="O2" i="1"/>
  <c r="O2760" i="1"/>
  <c r="O481" i="1"/>
  <c r="O3282" i="1"/>
  <c r="O950" i="1"/>
  <c r="O2720" i="1"/>
  <c r="O1172" i="1"/>
  <c r="O1173" i="1"/>
  <c r="O2963" i="1"/>
  <c r="O2964" i="1"/>
  <c r="O722" i="1"/>
  <c r="O3053" i="1"/>
  <c r="O1936" i="1"/>
  <c r="O1937" i="1"/>
  <c r="O1938" i="1"/>
  <c r="O1939" i="1"/>
  <c r="O2719" i="1"/>
  <c r="O2074" i="1"/>
  <c r="O2075" i="1"/>
  <c r="O2076" i="1"/>
  <c r="O1093" i="1"/>
  <c r="O3014" i="1"/>
  <c r="O3015" i="1"/>
  <c r="O3016" i="1"/>
  <c r="O3131" i="1"/>
  <c r="O775" i="1"/>
  <c r="O3271" i="1"/>
  <c r="O2210" i="1"/>
  <c r="O1394" i="1"/>
  <c r="O1395" i="1"/>
  <c r="O1396" i="1"/>
  <c r="O2676" i="1"/>
  <c r="O2677" i="1"/>
  <c r="O2678" i="1"/>
  <c r="O2968" i="1"/>
  <c r="O2969" i="1"/>
  <c r="O2970" i="1"/>
  <c r="O2971" i="1"/>
  <c r="O3118" i="1"/>
  <c r="O3119" i="1"/>
  <c r="O3120" i="1"/>
  <c r="O3145" i="1"/>
  <c r="O3146" i="1"/>
  <c r="O3147" i="1"/>
  <c r="O3236" i="1"/>
  <c r="O3237" i="1"/>
  <c r="O3238" i="1"/>
  <c r="O2068" i="1"/>
  <c r="O2069" i="1"/>
  <c r="O2070" i="1"/>
  <c r="O1501" i="1"/>
  <c r="O3104" i="1"/>
  <c r="O2585" i="1"/>
  <c r="O2586" i="1"/>
  <c r="O2587" i="1"/>
  <c r="O2088" i="1"/>
  <c r="O2089" i="1"/>
  <c r="O2825" i="1"/>
  <c r="O3054" i="1"/>
  <c r="O3055" i="1"/>
  <c r="O1462" i="1"/>
  <c r="O1463" i="1"/>
  <c r="O1464" i="1"/>
  <c r="O2475" i="1"/>
  <c r="O2826" i="1"/>
  <c r="O2827" i="1"/>
  <c r="O2828" i="1"/>
  <c r="O1060" i="1"/>
  <c r="O2085" i="1"/>
  <c r="O40" i="1"/>
  <c r="O41" i="1"/>
  <c r="O42" i="1"/>
  <c r="O43" i="1"/>
  <c r="O270" i="1"/>
  <c r="O272" i="1"/>
  <c r="O1285" i="1"/>
  <c r="O1286" i="1"/>
  <c r="O1287" i="1"/>
  <c r="O1288" i="1"/>
  <c r="O1289" i="1"/>
  <c r="O2841" i="1"/>
  <c r="O2842" i="1"/>
  <c r="O2843" i="1"/>
  <c r="O2844" i="1"/>
  <c r="O3056" i="1"/>
  <c r="O3057" i="1"/>
  <c r="O119" i="1"/>
  <c r="O120" i="1"/>
  <c r="O2816" i="1"/>
  <c r="O2817" i="1"/>
  <c r="O2818" i="1"/>
  <c r="O2679" i="1"/>
  <c r="O3040" i="1"/>
  <c r="O3216" i="1"/>
  <c r="O293" i="1"/>
  <c r="O294" i="1"/>
  <c r="O2631" i="1"/>
  <c r="O2668" i="1"/>
  <c r="O2710" i="1"/>
  <c r="O2806" i="1"/>
  <c r="O2807" i="1"/>
  <c r="O2815" i="1"/>
  <c r="O2850" i="1"/>
  <c r="O2864" i="1"/>
  <c r="O2873" i="1"/>
  <c r="O2874" i="1"/>
  <c r="O2991" i="1"/>
  <c r="O2992" i="1"/>
  <c r="O2993" i="1"/>
  <c r="O3090" i="1"/>
  <c r="O3125" i="1"/>
  <c r="O3161" i="1"/>
  <c r="O3164" i="1"/>
  <c r="O3240" i="1"/>
  <c r="O3263" i="1"/>
  <c r="O3003" i="1"/>
  <c r="O2635" i="1"/>
  <c r="O2671" i="1"/>
  <c r="O2972" i="1"/>
  <c r="O3217" i="1"/>
  <c r="O647" i="1"/>
  <c r="O648" i="1"/>
  <c r="O649" i="1"/>
  <c r="O650" i="1"/>
  <c r="O1801" i="1"/>
  <c r="O1802" i="1"/>
  <c r="O2851" i="1"/>
  <c r="O2852" i="1"/>
  <c r="O1698" i="1"/>
  <c r="O1699" i="1"/>
  <c r="O1700" i="1"/>
  <c r="O1702" i="1"/>
  <c r="O1703" i="1"/>
  <c r="O148" i="1"/>
  <c r="O149" i="1"/>
  <c r="O150" i="1"/>
  <c r="O151" i="1"/>
  <c r="O152" i="1"/>
  <c r="O2433" i="1"/>
  <c r="O2435" i="1"/>
  <c r="O2492" i="1"/>
  <c r="O3149" i="1"/>
  <c r="O3150" i="1"/>
  <c r="O2452" i="1"/>
  <c r="O2453" i="1"/>
  <c r="O253" i="1"/>
  <c r="O254" i="1"/>
  <c r="O628" i="1"/>
  <c r="O629" i="1"/>
  <c r="O630" i="1"/>
  <c r="O631" i="1"/>
  <c r="O632" i="1"/>
  <c r="O633" i="1"/>
  <c r="O634" i="1"/>
  <c r="O635" i="1"/>
  <c r="O636" i="1"/>
  <c r="O1778" i="1"/>
  <c r="O721" i="1"/>
  <c r="O740" i="1"/>
  <c r="O823" i="1"/>
  <c r="O824" i="1"/>
  <c r="O1005" i="1"/>
  <c r="O1006" i="1"/>
  <c r="O1007" i="1"/>
  <c r="O1008" i="1"/>
  <c r="O1017" i="1"/>
  <c r="O1018" i="1"/>
  <c r="O1019" i="1"/>
  <c r="O1020" i="1"/>
  <c r="O1021" i="1"/>
  <c r="O1155" i="1"/>
  <c r="O1156" i="1"/>
  <c r="O1157" i="1"/>
  <c r="O1158" i="1"/>
  <c r="O1159" i="1"/>
  <c r="O1160" i="1"/>
  <c r="O1161" i="1"/>
  <c r="O1162" i="1"/>
  <c r="O1163" i="1"/>
  <c r="O1457" i="1"/>
  <c r="O1458" i="1"/>
  <c r="O1459" i="1"/>
  <c r="O1460" i="1"/>
  <c r="O1461" i="1"/>
  <c r="O1497" i="1"/>
  <c r="O1498" i="1"/>
  <c r="O1499" i="1"/>
  <c r="O1500" i="1"/>
  <c r="O1507" i="1"/>
  <c r="O1009" i="1"/>
  <c r="O1774" i="1"/>
  <c r="O1775" i="1"/>
  <c r="O1776" i="1"/>
  <c r="O1777" i="1"/>
  <c r="O1779" i="1"/>
  <c r="O1780" i="1"/>
  <c r="O1781" i="1"/>
  <c r="O1782" i="1"/>
  <c r="O1783" i="1"/>
  <c r="O1784" i="1"/>
  <c r="O1785" i="1"/>
  <c r="O1981" i="1"/>
  <c r="O1982" i="1"/>
  <c r="O2032" i="1"/>
  <c r="O2033" i="1"/>
  <c r="O2034" i="1"/>
  <c r="O2035" i="1"/>
  <c r="O2036" i="1"/>
  <c r="O2037" i="1"/>
  <c r="O2038" i="1"/>
  <c r="O2211" i="1"/>
  <c r="O2212" i="1"/>
  <c r="O2213" i="1"/>
  <c r="O2214" i="1"/>
  <c r="O2215" i="1"/>
  <c r="O2216" i="1"/>
  <c r="O2437" i="1"/>
  <c r="O2438" i="1"/>
  <c r="O2439" i="1"/>
  <c r="O2440" i="1"/>
  <c r="O2441" i="1"/>
  <c r="O2442" i="1"/>
  <c r="O2473" i="1"/>
  <c r="O2633" i="1"/>
  <c r="O3004" i="1"/>
  <c r="O3005" i="1"/>
  <c r="O3202" i="1"/>
  <c r="O3203" i="1"/>
  <c r="O3204" i="1"/>
  <c r="O3205" i="1"/>
  <c r="O3206" i="1"/>
  <c r="O3288" i="1"/>
  <c r="O3290" i="1"/>
  <c r="O913" i="1"/>
  <c r="O914" i="1"/>
  <c r="O3277" i="1"/>
  <c r="O3278" i="1"/>
  <c r="O3279" i="1"/>
  <c r="O3280" i="1"/>
  <c r="O3281" i="1"/>
  <c r="O1022" i="1"/>
  <c r="O161" i="1"/>
  <c r="O162" i="1"/>
  <c r="O163" i="1"/>
  <c r="O164" i="1"/>
  <c r="O166" i="1"/>
  <c r="O167" i="1"/>
  <c r="O168" i="1"/>
  <c r="O182" i="1"/>
  <c r="O183" i="1"/>
  <c r="O184" i="1"/>
  <c r="O185" i="1"/>
  <c r="O186" i="1"/>
  <c r="O187" i="1"/>
  <c r="O188" i="1"/>
  <c r="O227" i="1"/>
  <c r="O228" i="1"/>
  <c r="O229" i="1"/>
  <c r="O256" i="1"/>
  <c r="O257" i="1"/>
  <c r="O258" i="1"/>
  <c r="O259" i="1"/>
  <c r="O285" i="1"/>
  <c r="O286" i="1"/>
  <c r="O287" i="1"/>
  <c r="O305" i="1"/>
  <c r="O306" i="1"/>
  <c r="O307" i="1"/>
  <c r="O308" i="1"/>
  <c r="O309" i="1"/>
  <c r="O310" i="1"/>
  <c r="O311" i="1"/>
  <c r="O312" i="1"/>
  <c r="O374" i="1"/>
  <c r="O375" i="1"/>
  <c r="O376" i="1"/>
  <c r="O377" i="1"/>
  <c r="O544" i="1"/>
  <c r="O545" i="1"/>
  <c r="O546" i="1"/>
  <c r="O548" i="1"/>
  <c r="O549" i="1"/>
  <c r="O550" i="1"/>
  <c r="O560" i="1"/>
  <c r="O561" i="1"/>
  <c r="O562" i="1"/>
  <c r="O563" i="1"/>
  <c r="O189" i="1"/>
  <c r="O857" i="1"/>
  <c r="O2090" i="1"/>
  <c r="O858" i="1"/>
  <c r="O859" i="1"/>
  <c r="O860" i="1"/>
  <c r="O861" i="1"/>
  <c r="O862" i="1"/>
  <c r="O919" i="1"/>
  <c r="O920" i="1"/>
  <c r="O932" i="1"/>
  <c r="O933" i="1"/>
  <c r="O934" i="1"/>
  <c r="O935" i="1"/>
  <c r="O936" i="1"/>
  <c r="O937" i="1"/>
  <c r="O938" i="1"/>
  <c r="O969" i="1"/>
  <c r="O1023" i="1"/>
  <c r="O1024" i="1"/>
  <c r="O1025" i="1"/>
  <c r="O1026" i="1"/>
  <c r="O1027" i="1"/>
  <c r="O1204" i="1"/>
  <c r="O1205" i="1"/>
  <c r="O1206" i="1"/>
  <c r="O1508" i="1"/>
  <c r="O1509" i="1"/>
  <c r="O1510" i="1"/>
  <c r="O1511" i="1"/>
  <c r="O1512" i="1"/>
  <c r="O1513" i="1"/>
  <c r="O1525" i="1"/>
  <c r="O1526" i="1"/>
  <c r="O1527" i="1"/>
  <c r="O1595" i="1"/>
  <c r="O1596" i="1"/>
  <c r="O1597" i="1"/>
  <c r="O1598" i="1"/>
  <c r="O1599" i="1"/>
  <c r="O1600" i="1"/>
  <c r="O1601" i="1"/>
  <c r="O1602" i="1"/>
  <c r="O1207" i="1"/>
  <c r="O1720" i="1"/>
  <c r="O1721" i="1"/>
  <c r="O1722" i="1"/>
  <c r="O1723" i="1"/>
  <c r="O1724" i="1"/>
  <c r="O1725" i="1"/>
  <c r="O1755" i="1"/>
  <c r="O1756" i="1"/>
  <c r="O1757" i="1"/>
  <c r="O1758" i="1"/>
  <c r="O1759" i="1"/>
  <c r="O1760" i="1"/>
  <c r="O1761" i="1"/>
  <c r="O1762" i="1"/>
  <c r="O1763" i="1"/>
  <c r="O1764" i="1"/>
  <c r="O1977" i="1"/>
  <c r="O1978" i="1"/>
  <c r="O1979" i="1"/>
  <c r="O2091" i="1"/>
  <c r="O2092" i="1"/>
  <c r="O2093" i="1"/>
  <c r="O2094" i="1"/>
  <c r="O1603" i="1"/>
  <c r="O2095" i="1"/>
  <c r="O313" i="1"/>
  <c r="O2808" i="1"/>
  <c r="O103" i="1"/>
  <c r="O104" i="1"/>
  <c r="O105" i="1"/>
  <c r="O106" i="1"/>
  <c r="O107" i="1"/>
  <c r="O108" i="1"/>
  <c r="O109" i="1"/>
  <c r="O534" i="1"/>
  <c r="O535" i="1"/>
  <c r="O536" i="1"/>
  <c r="O537" i="1"/>
  <c r="O538" i="1"/>
  <c r="O539" i="1"/>
  <c r="O540" i="1"/>
  <c r="O541" i="1"/>
  <c r="O542" i="1"/>
  <c r="O543" i="1"/>
  <c r="O939" i="1"/>
  <c r="O940" i="1"/>
  <c r="O941" i="1"/>
  <c r="O942" i="1"/>
  <c r="O943" i="1"/>
  <c r="O3152" i="1"/>
  <c r="O225" i="1"/>
  <c r="O226" i="1"/>
  <c r="O421" i="1"/>
  <c r="O715" i="1"/>
  <c r="O716" i="1"/>
  <c r="O717" i="1"/>
  <c r="O718" i="1"/>
  <c r="O2666" i="1"/>
  <c r="O2667" i="1"/>
  <c r="O707" i="1"/>
  <c r="O708" i="1"/>
  <c r="O709" i="1"/>
  <c r="O710" i="1"/>
  <c r="O1570" i="1"/>
  <c r="O1695" i="1"/>
  <c r="O2479" i="1"/>
  <c r="O2837" i="1"/>
  <c r="O3275" i="1"/>
  <c r="O1309" i="1"/>
  <c r="O1310" i="1"/>
  <c r="O1311" i="1"/>
  <c r="O1788" i="1"/>
  <c r="O1812" i="1"/>
  <c r="O1813" i="1"/>
  <c r="O2513" i="1"/>
  <c r="O2514" i="1"/>
  <c r="O3010" i="1"/>
  <c r="O214" i="1"/>
  <c r="O215" i="1"/>
  <c r="O216" i="1"/>
  <c r="O217" i="1"/>
  <c r="O218" i="1"/>
  <c r="O418" i="1"/>
  <c r="O499" i="1"/>
  <c r="O500" i="1"/>
  <c r="O827" i="1"/>
  <c r="O1278" i="1"/>
  <c r="O1279" i="1"/>
  <c r="O1280" i="1"/>
  <c r="O1281" i="1"/>
  <c r="O1282" i="1"/>
  <c r="O1283" i="1"/>
  <c r="O1397" i="1"/>
  <c r="O1726" i="1"/>
  <c r="O1878" i="1"/>
  <c r="O1879" i="1"/>
  <c r="O1880" i="1"/>
  <c r="O1881" i="1"/>
  <c r="O1882" i="1"/>
  <c r="O1883" i="1"/>
  <c r="O1915" i="1"/>
  <c r="O1917" i="1"/>
  <c r="O2518" i="1"/>
  <c r="O2519" i="1"/>
  <c r="O2954" i="1"/>
  <c r="O2955" i="1"/>
  <c r="O2956" i="1"/>
  <c r="O2957" i="1"/>
  <c r="O2958" i="1"/>
  <c r="O3134" i="1"/>
  <c r="O3135" i="1"/>
  <c r="O100" i="1"/>
  <c r="O101" i="1"/>
  <c r="O102" i="1"/>
  <c r="O2980" i="1"/>
  <c r="O2981" i="1"/>
  <c r="O1456" i="1"/>
  <c r="O1985" i="1"/>
  <c r="O192" i="1"/>
  <c r="O273" i="1"/>
  <c r="O274" i="1"/>
  <c r="O295" i="1"/>
  <c r="O296" i="1"/>
  <c r="O297" i="1"/>
  <c r="O298" i="1"/>
  <c r="O2177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482" i="1"/>
  <c r="O378" i="1"/>
  <c r="O1037" i="1"/>
  <c r="O379" i="1"/>
  <c r="O380" i="1"/>
  <c r="O381" i="1"/>
  <c r="O3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3226" i="1"/>
  <c r="O571" i="1"/>
  <c r="O572" i="1"/>
  <c r="O573" i="1"/>
  <c r="O574" i="1"/>
  <c r="O575" i="1"/>
  <c r="O576" i="1"/>
  <c r="O577" i="1"/>
  <c r="O578" i="1"/>
  <c r="O1035" i="1"/>
  <c r="O1036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383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2178" i="1"/>
  <c r="O2367" i="1"/>
  <c r="O3041" i="1"/>
  <c r="O3042" i="1"/>
  <c r="O332" i="1"/>
  <c r="O2368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693" i="1"/>
  <c r="O1694" i="1"/>
  <c r="O1848" i="1"/>
  <c r="O1849" i="1"/>
  <c r="O1850" i="1"/>
  <c r="O2179" i="1"/>
  <c r="O2180" i="1"/>
  <c r="O2181" i="1"/>
  <c r="O2182" i="1"/>
  <c r="O2183" i="1"/>
  <c r="O2257" i="1"/>
  <c r="O2258" i="1"/>
  <c r="O2259" i="1"/>
  <c r="O2260" i="1"/>
  <c r="O2261" i="1"/>
  <c r="O2262" i="1"/>
  <c r="O2263" i="1"/>
  <c r="O2264" i="1"/>
  <c r="O2293" i="1"/>
  <c r="O2294" i="1"/>
  <c r="O2295" i="1"/>
  <c r="O2296" i="1"/>
  <c r="O2369" i="1"/>
  <c r="O2371" i="1"/>
  <c r="O2372" i="1"/>
  <c r="O2373" i="1"/>
  <c r="O2374" i="1"/>
  <c r="O2375" i="1"/>
  <c r="O2376" i="1"/>
  <c r="O2380" i="1"/>
  <c r="O2381" i="1"/>
  <c r="O2382" i="1"/>
  <c r="O2383" i="1"/>
  <c r="O2384" i="1"/>
  <c r="O2385" i="1"/>
  <c r="O2538" i="1"/>
  <c r="O2539" i="1"/>
  <c r="O2540" i="1"/>
  <c r="O2541" i="1"/>
  <c r="O2542" i="1"/>
  <c r="O2543" i="1"/>
  <c r="O2579" i="1"/>
  <c r="O2580" i="1"/>
  <c r="O2581" i="1"/>
  <c r="O3043" i="1"/>
  <c r="O3044" i="1"/>
  <c r="O3045" i="1"/>
  <c r="O3046" i="1"/>
  <c r="O3047" i="1"/>
  <c r="O3048" i="1"/>
  <c r="O3049" i="1"/>
  <c r="O3105" i="1"/>
  <c r="O3106" i="1"/>
  <c r="O579" i="1"/>
  <c r="O3227" i="1"/>
  <c r="O3228" i="1"/>
  <c r="O3229" i="1"/>
  <c r="O3230" i="1"/>
  <c r="O3231" i="1"/>
  <c r="O3232" i="1"/>
  <c r="O1891" i="1"/>
  <c r="O1180" i="1"/>
  <c r="O1181" i="1"/>
  <c r="O1182" i="1"/>
  <c r="O1183" i="1"/>
  <c r="O1860" i="1"/>
  <c r="O1892" i="1"/>
  <c r="O1893" i="1"/>
  <c r="O1894" i="1"/>
  <c r="O1895" i="1"/>
  <c r="O1896" i="1"/>
  <c r="O3284" i="1"/>
  <c r="O825" i="1"/>
  <c r="O1211" i="1"/>
  <c r="O1212" i="1"/>
  <c r="O1952" i="1"/>
  <c r="O826" i="1"/>
  <c r="O923" i="1"/>
  <c r="O924" i="1"/>
  <c r="O1032" i="1"/>
  <c r="O1143" i="1"/>
  <c r="O1144" i="1"/>
  <c r="O1771" i="1"/>
  <c r="O1772" i="1"/>
  <c r="O3209" i="1"/>
  <c r="O3210" i="1"/>
  <c r="O925" i="1"/>
  <c r="O196" i="1"/>
  <c r="O197" i="1"/>
  <c r="O1295" i="1"/>
  <c r="O496" i="1"/>
  <c r="O497" i="1"/>
  <c r="O121" i="1"/>
  <c r="O122" i="1"/>
  <c r="O24" i="1"/>
  <c r="O3099" i="1"/>
  <c r="O3100" i="1"/>
  <c r="O2669" i="1"/>
  <c r="O2670" i="1"/>
  <c r="O477" i="1"/>
  <c r="O478" i="1"/>
  <c r="O1418" i="1"/>
  <c r="O1419" i="1"/>
  <c r="O3274" i="1"/>
  <c r="O1983" i="1"/>
  <c r="O1984" i="1"/>
  <c r="O3102" i="1"/>
  <c r="O3103" i="1"/>
  <c r="O2285" i="1"/>
  <c r="O2286" i="1"/>
  <c r="O2287" i="1"/>
  <c r="O2288" i="1"/>
  <c r="O719" i="1"/>
  <c r="O2187" i="1"/>
  <c r="O2188" i="1"/>
  <c r="O110" i="1"/>
  <c r="O111" i="1"/>
  <c r="O3006" i="1"/>
  <c r="O3007" i="1"/>
  <c r="O835" i="1"/>
  <c r="O836" i="1"/>
  <c r="O3008" i="1"/>
  <c r="O3009" i="1"/>
  <c r="O1277" i="1"/>
  <c r="O252" i="1"/>
  <c r="O1033" i="1"/>
  <c r="O1034" i="1"/>
  <c r="O951" i="1"/>
  <c r="O952" i="1"/>
  <c r="O1941" i="1"/>
  <c r="O206" i="1"/>
  <c r="N2803" i="1"/>
  <c r="N2804" i="1"/>
  <c r="N2805" i="1"/>
  <c r="N900" i="1"/>
  <c r="N901" i="1"/>
  <c r="N2027" i="1"/>
  <c r="N2028" i="1"/>
  <c r="N1592" i="1"/>
  <c r="N1593" i="1"/>
  <c r="N2861" i="1"/>
  <c r="N2862" i="1"/>
  <c r="N29" i="1"/>
  <c r="N30" i="1"/>
  <c r="N1407" i="1"/>
  <c r="N1408" i="1"/>
  <c r="N242" i="1"/>
  <c r="N1164" i="1"/>
  <c r="N839" i="1"/>
  <c r="N953" i="1"/>
  <c r="N2366" i="1"/>
  <c r="N1495" i="1"/>
  <c r="N1496" i="1"/>
  <c r="N1646" i="1"/>
  <c r="N1647" i="1"/>
  <c r="N1960" i="1"/>
  <c r="N1961" i="1"/>
  <c r="N2563" i="1"/>
  <c r="N2564" i="1"/>
  <c r="N3255" i="1"/>
  <c r="N2520" i="1"/>
  <c r="N2521" i="1"/>
  <c r="N979" i="1"/>
  <c r="N980" i="1"/>
  <c r="N813" i="1"/>
  <c r="N814" i="1"/>
  <c r="N1789" i="1"/>
  <c r="N1790" i="1"/>
  <c r="N829" i="1"/>
  <c r="N2096" i="1"/>
  <c r="N2097" i="1"/>
  <c r="N334" i="1"/>
  <c r="N335" i="1"/>
  <c r="N863" i="1"/>
  <c r="N864" i="1"/>
  <c r="N865" i="1"/>
  <c r="N384" i="1"/>
  <c r="N385" i="1"/>
  <c r="N386" i="1"/>
  <c r="N1685" i="1"/>
  <c r="N1686" i="1"/>
  <c r="N1687" i="1"/>
  <c r="N1688" i="1"/>
  <c r="N1689" i="1"/>
  <c r="N1690" i="1"/>
  <c r="N1691" i="1"/>
  <c r="N1692" i="1"/>
  <c r="N3174" i="1"/>
  <c r="N3175" i="1"/>
  <c r="N3148" i="1"/>
  <c r="N956" i="1"/>
  <c r="N957" i="1"/>
  <c r="N1786" i="1"/>
  <c r="N1787" i="1"/>
  <c r="N1816" i="1"/>
  <c r="N1817" i="1"/>
  <c r="N1818" i="1"/>
  <c r="N2071" i="1"/>
  <c r="N2129" i="1"/>
  <c r="N2197" i="1"/>
  <c r="N2472" i="1"/>
  <c r="N2829" i="1"/>
  <c r="N2863" i="1"/>
  <c r="N2974" i="1"/>
  <c r="N2975" i="1"/>
  <c r="N2976" i="1"/>
  <c r="N44" i="1"/>
  <c r="N45" i="1"/>
  <c r="N46" i="1"/>
  <c r="N51" i="1"/>
  <c r="N190" i="1"/>
  <c r="N191" i="1"/>
  <c r="N580" i="1"/>
  <c r="N1124" i="1"/>
  <c r="N1125" i="1"/>
  <c r="N22" i="1"/>
  <c r="N23" i="1"/>
  <c r="N193" i="1"/>
  <c r="N194" i="1"/>
  <c r="N195" i="1"/>
  <c r="N373" i="1"/>
  <c r="N479" i="1"/>
  <c r="N584" i="1"/>
  <c r="N585" i="1"/>
  <c r="N586" i="1"/>
  <c r="N587" i="1"/>
  <c r="N588" i="1"/>
  <c r="N1980" i="1"/>
  <c r="N3136" i="1"/>
  <c r="N52" i="1"/>
  <c r="N53" i="1"/>
  <c r="N357" i="1"/>
  <c r="N474" i="1"/>
  <c r="N475" i="1"/>
  <c r="N912" i="1"/>
  <c r="N1208" i="1"/>
  <c r="N1209" i="1"/>
  <c r="N1210" i="1"/>
  <c r="N1398" i="1"/>
  <c r="N1399" i="1"/>
  <c r="N1400" i="1"/>
  <c r="N1401" i="1"/>
  <c r="N1494" i="1"/>
  <c r="N1664" i="1"/>
  <c r="N1665" i="1"/>
  <c r="N1678" i="1"/>
  <c r="N1679" i="1"/>
  <c r="N1680" i="1"/>
  <c r="N1681" i="1"/>
  <c r="N1682" i="1"/>
  <c r="N1683" i="1"/>
  <c r="N1684" i="1"/>
  <c r="N1803" i="1"/>
  <c r="N1804" i="1"/>
  <c r="N1805" i="1"/>
  <c r="N1806" i="1"/>
  <c r="N1877" i="1"/>
  <c r="N2130" i="1"/>
  <c r="N2131" i="1"/>
  <c r="N2132" i="1"/>
  <c r="N2133" i="1"/>
  <c r="N2134" i="1"/>
  <c r="N2228" i="1"/>
  <c r="N2229" i="1"/>
  <c r="N2510" i="1"/>
  <c r="N2511" i="1"/>
  <c r="N2512" i="1"/>
  <c r="N2655" i="1"/>
  <c r="N2656" i="1"/>
  <c r="N2657" i="1"/>
  <c r="N2706" i="1"/>
  <c r="N1666" i="1"/>
  <c r="N2961" i="1"/>
  <c r="N2962" i="1"/>
  <c r="N2965" i="1"/>
  <c r="N2966" i="1"/>
  <c r="N2973" i="1"/>
  <c r="N2982" i="1"/>
  <c r="N2983" i="1"/>
  <c r="N2984" i="1"/>
  <c r="N3211" i="1"/>
  <c r="N3212" i="1"/>
  <c r="N239" i="1"/>
  <c r="N240" i="1"/>
  <c r="N241" i="1"/>
  <c r="N834" i="1"/>
  <c r="N2875" i="1"/>
  <c r="N2876" i="1"/>
  <c r="N2877" i="1"/>
  <c r="N2878" i="1"/>
  <c r="N403" i="1"/>
  <c r="N1942" i="1"/>
  <c r="N2533" i="1"/>
  <c r="N3297" i="1"/>
  <c r="N657" i="1"/>
  <c r="N3276" i="1"/>
  <c r="N246" i="1"/>
  <c r="N247" i="1"/>
  <c r="N248" i="1"/>
  <c r="N255" i="1"/>
  <c r="N783" i="1"/>
  <c r="N784" i="1"/>
  <c r="N810" i="1"/>
  <c r="N811" i="1"/>
  <c r="N812" i="1"/>
  <c r="N970" i="1"/>
  <c r="N1028" i="1"/>
  <c r="N1262" i="1"/>
  <c r="N1263" i="1"/>
  <c r="N1264" i="1"/>
  <c r="N1265" i="1"/>
  <c r="N1273" i="1"/>
  <c r="N1274" i="1"/>
  <c r="N1846" i="1"/>
  <c r="N1884" i="1"/>
  <c r="N1885" i="1"/>
  <c r="N1886" i="1"/>
  <c r="N1887" i="1"/>
  <c r="N1888" i="1"/>
  <c r="N1889" i="1"/>
  <c r="N1890" i="1"/>
  <c r="N1898" i="1"/>
  <c r="N1899" i="1"/>
  <c r="N1900" i="1"/>
  <c r="N1901" i="1"/>
  <c r="N1902" i="1"/>
  <c r="N2077" i="1"/>
  <c r="N2078" i="1"/>
  <c r="N2079" i="1"/>
  <c r="N2080" i="1"/>
  <c r="N2081" i="1"/>
  <c r="N1275" i="1"/>
  <c r="N1276" i="1"/>
  <c r="N2436" i="1"/>
  <c r="N2621" i="1"/>
  <c r="N2622" i="1"/>
  <c r="N2658" i="1"/>
  <c r="N2693" i="1"/>
  <c r="N2694" i="1"/>
  <c r="N2695" i="1"/>
  <c r="N3110" i="1"/>
  <c r="N3111" i="1"/>
  <c r="N833" i="1"/>
  <c r="N944" i="1"/>
  <c r="N947" i="1"/>
  <c r="N948" i="1"/>
  <c r="N949" i="1"/>
  <c r="N968" i="1"/>
  <c r="N3223" i="1"/>
  <c r="N1174" i="1"/>
  <c r="N1175" i="1"/>
  <c r="N3224" i="1"/>
  <c r="N2083" i="1"/>
  <c r="N2084" i="1"/>
  <c r="N2507" i="1"/>
  <c r="N2508" i="1"/>
  <c r="N2987" i="1"/>
  <c r="N2527" i="1"/>
  <c r="N2830" i="1"/>
  <c r="N2831" i="1"/>
  <c r="N3121" i="1"/>
  <c r="N3122" i="1"/>
  <c r="N3196" i="1"/>
  <c r="N3197" i="1"/>
  <c r="N3198" i="1"/>
  <c r="N3199" i="1"/>
  <c r="N3200" i="1"/>
  <c r="N3201" i="1"/>
  <c r="N3261" i="1"/>
  <c r="N3262" i="1"/>
  <c r="N116" i="1"/>
  <c r="N117" i="1"/>
  <c r="N118" i="1"/>
  <c r="N249" i="1"/>
  <c r="N250" i="1"/>
  <c r="N251" i="1"/>
  <c r="N299" i="1"/>
  <c r="N300" i="1"/>
  <c r="N301" i="1"/>
  <c r="N302" i="1"/>
  <c r="N303" i="1"/>
  <c r="N304" i="1"/>
  <c r="N349" i="1"/>
  <c r="N434" i="1"/>
  <c r="N435" i="1"/>
  <c r="N692" i="1"/>
  <c r="N693" i="1"/>
  <c r="N694" i="1"/>
  <c r="N695" i="1"/>
  <c r="N696" i="1"/>
  <c r="N697" i="1"/>
  <c r="N698" i="1"/>
  <c r="N699" i="1"/>
  <c r="N1061" i="1"/>
  <c r="N1062" i="1"/>
  <c r="N1063" i="1"/>
  <c r="N1064" i="1"/>
  <c r="N1065" i="1"/>
  <c r="N1166" i="1"/>
  <c r="N1167" i="1"/>
  <c r="N1168" i="1"/>
  <c r="N1169" i="1"/>
  <c r="N1170" i="1"/>
  <c r="N1171" i="1"/>
  <c r="N1502" i="1"/>
  <c r="N1503" i="1"/>
  <c r="N150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729" i="1"/>
  <c r="N1730" i="1"/>
  <c r="N1731" i="1"/>
  <c r="N1732" i="1"/>
  <c r="N1733" i="1"/>
  <c r="N1734" i="1"/>
  <c r="N1735" i="1"/>
  <c r="N1736" i="1"/>
  <c r="N1737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2165" i="1"/>
  <c r="N2166" i="1"/>
  <c r="N2167" i="1"/>
  <c r="N2168" i="1"/>
  <c r="N2169" i="1"/>
  <c r="N2170" i="1"/>
  <c r="N2171" i="1"/>
  <c r="N2172" i="1"/>
  <c r="N2217" i="1"/>
  <c r="N2218" i="1"/>
  <c r="N2231" i="1"/>
  <c r="N2232" i="1"/>
  <c r="N2233" i="1"/>
  <c r="N2234" i="1"/>
  <c r="N2235" i="1"/>
  <c r="N2236" i="1"/>
  <c r="N2289" i="1"/>
  <c r="N2290" i="1"/>
  <c r="N2291" i="1"/>
  <c r="N2292" i="1"/>
  <c r="N2402" i="1"/>
  <c r="N2403" i="1"/>
  <c r="N2404" i="1"/>
  <c r="N2405" i="1"/>
  <c r="N2406" i="1"/>
  <c r="N1539" i="1"/>
  <c r="N2454" i="1"/>
  <c r="N2455" i="1"/>
  <c r="N2456" i="1"/>
  <c r="N2457" i="1"/>
  <c r="N2458" i="1"/>
  <c r="N2459" i="1"/>
  <c r="N2931" i="1"/>
  <c r="N2924" i="1"/>
  <c r="N2853" i="1"/>
  <c r="N2917" i="1"/>
  <c r="N2918" i="1"/>
  <c r="N2919" i="1"/>
  <c r="N2920" i="1"/>
  <c r="N2921" i="1"/>
  <c r="N2922" i="1"/>
  <c r="N2925" i="1"/>
  <c r="N2926" i="1"/>
  <c r="N2927" i="1"/>
  <c r="N2928" i="1"/>
  <c r="N2929" i="1"/>
  <c r="N2932" i="1"/>
  <c r="N2933" i="1"/>
  <c r="N2934" i="1"/>
  <c r="N2977" i="1"/>
  <c r="N2978" i="1"/>
  <c r="N2979" i="1"/>
  <c r="N2985" i="1"/>
  <c r="N2986" i="1"/>
  <c r="N3207" i="1"/>
  <c r="N3244" i="1"/>
  <c r="N3245" i="1"/>
  <c r="N3246" i="1"/>
  <c r="N3247" i="1"/>
  <c r="N3248" i="1"/>
  <c r="N3259" i="1"/>
  <c r="N3264" i="1"/>
  <c r="N3265" i="1"/>
  <c r="N3266" i="1"/>
  <c r="N3267" i="1"/>
  <c r="N3268" i="1"/>
  <c r="N3269" i="1"/>
  <c r="N3270" i="1"/>
  <c r="N805" i="1"/>
  <c r="N80" i="1"/>
  <c r="N2951" i="1"/>
  <c r="N2952" i="1"/>
  <c r="N2953" i="1"/>
  <c r="N531" i="1"/>
  <c r="N532" i="1"/>
  <c r="N533" i="1"/>
  <c r="N1645" i="1"/>
  <c r="N2410" i="1"/>
  <c r="N2411" i="1"/>
  <c r="N2412" i="1"/>
  <c r="N2413" i="1"/>
  <c r="N358" i="1"/>
  <c r="N359" i="1"/>
  <c r="N360" i="1"/>
  <c r="N361" i="1"/>
  <c r="N2414" i="1"/>
  <c r="N2415" i="1"/>
  <c r="N2417" i="1"/>
  <c r="N2418" i="1"/>
  <c r="N2419" i="1"/>
  <c r="N2420" i="1"/>
  <c r="N2422" i="1"/>
  <c r="N3235" i="1"/>
  <c r="N2748" i="1"/>
  <c r="N806" i="1"/>
  <c r="N2659" i="1"/>
  <c r="N2660" i="1"/>
  <c r="N2661" i="1"/>
  <c r="N2426" i="1"/>
  <c r="N1259" i="1"/>
  <c r="N1261" i="1"/>
  <c r="N1420" i="1"/>
  <c r="N1423" i="1"/>
  <c r="N1543" i="1"/>
  <c r="N1622" i="1"/>
  <c r="N1623" i="1"/>
  <c r="N1624" i="1"/>
  <c r="N2072" i="1"/>
  <c r="N2073" i="1"/>
  <c r="N2427" i="1"/>
  <c r="N2428" i="1"/>
  <c r="N2429" i="1"/>
  <c r="N2592" i="1"/>
  <c r="N2593" i="1"/>
  <c r="N2594" i="1"/>
  <c r="N2662" i="1"/>
  <c r="N2663" i="1"/>
  <c r="N2664" i="1"/>
  <c r="N2665" i="1"/>
  <c r="N2696" i="1"/>
  <c r="N2697" i="1"/>
  <c r="N2698" i="1"/>
  <c r="N2711" i="1"/>
  <c r="N2832" i="1"/>
  <c r="N2833" i="1"/>
  <c r="N2834" i="1"/>
  <c r="N2882" i="1"/>
  <c r="N2883" i="1"/>
  <c r="N2884" i="1"/>
  <c r="N2885" i="1"/>
  <c r="N2967" i="1"/>
  <c r="N2988" i="1"/>
  <c r="N2989" i="1"/>
  <c r="N2990" i="1"/>
  <c r="N3141" i="1"/>
  <c r="N3142" i="1"/>
  <c r="N3143" i="1"/>
  <c r="N3213" i="1"/>
  <c r="N3214" i="1"/>
  <c r="N3215" i="1"/>
  <c r="N3260" i="1"/>
  <c r="N627" i="1"/>
  <c r="N1486" i="1"/>
  <c r="N2946" i="1"/>
  <c r="N407" i="1"/>
  <c r="N419" i="1"/>
  <c r="N420" i="1"/>
  <c r="N581" i="1"/>
  <c r="N712" i="1"/>
  <c r="N958" i="1"/>
  <c r="N959" i="1"/>
  <c r="N1644" i="1"/>
  <c r="N2265" i="1"/>
  <c r="N2266" i="1"/>
  <c r="N2476" i="1"/>
  <c r="N2477" i="1"/>
  <c r="N2480" i="1"/>
  <c r="N2481" i="1"/>
  <c r="N3101" i="1"/>
  <c r="N3208" i="1"/>
  <c r="N333" i="1"/>
  <c r="N830" i="1"/>
  <c r="N1270" i="1"/>
  <c r="N1271" i="1"/>
  <c r="N1272" i="1"/>
  <c r="N1284" i="1"/>
  <c r="N1814" i="1"/>
  <c r="N1815" i="1"/>
  <c r="N2173" i="1"/>
  <c r="N2174" i="1"/>
  <c r="N2176" i="1"/>
  <c r="N2515" i="1"/>
  <c r="N2516" i="1"/>
  <c r="N2909" i="1"/>
  <c r="N2910" i="1"/>
  <c r="N180" i="1"/>
  <c r="N181" i="1"/>
  <c r="N388" i="1"/>
  <c r="N389" i="1"/>
  <c r="N390" i="1"/>
  <c r="N391" i="1"/>
  <c r="N392" i="1"/>
  <c r="N393" i="1"/>
  <c r="N394" i="1"/>
  <c r="N844" i="1"/>
  <c r="N845" i="1"/>
  <c r="N981" i="1"/>
  <c r="N982" i="1"/>
  <c r="N983" i="1"/>
  <c r="N1165" i="1"/>
  <c r="N1352" i="1"/>
  <c r="N1353" i="1"/>
  <c r="N1354" i="1"/>
  <c r="N1355" i="1"/>
  <c r="N1482" i="1"/>
  <c r="N1483" i="1"/>
  <c r="N1484" i="1"/>
  <c r="N1485" i="1"/>
  <c r="N1488" i="1"/>
  <c r="N1489" i="1"/>
  <c r="N1490" i="1"/>
  <c r="N1491" i="1"/>
  <c r="N1492" i="1"/>
  <c r="N1493" i="1"/>
  <c r="N2135" i="1"/>
  <c r="N2230" i="1"/>
  <c r="N2386" i="1"/>
  <c r="N2387" i="1"/>
  <c r="N2388" i="1"/>
  <c r="N2389" i="1"/>
  <c r="N2390" i="1"/>
  <c r="N2407" i="1"/>
  <c r="N2408" i="1"/>
  <c r="N2409" i="1"/>
  <c r="N2572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911" i="1"/>
  <c r="N2912" i="1"/>
  <c r="N2913" i="1"/>
  <c r="N2935" i="1"/>
  <c r="N2936" i="1"/>
  <c r="N2937" i="1"/>
  <c r="N2938" i="1"/>
  <c r="N2939" i="1"/>
  <c r="N2940" i="1"/>
  <c r="N3050" i="1"/>
  <c r="N3051" i="1"/>
  <c r="N3052" i="1"/>
  <c r="N3181" i="1"/>
  <c r="N3182" i="1"/>
  <c r="N3183" i="1"/>
  <c r="N3219" i="1"/>
  <c r="N3220" i="1"/>
  <c r="N3221" i="1"/>
  <c r="N3222" i="1"/>
  <c r="N1266" i="1"/>
  <c r="N410" i="1"/>
  <c r="N411" i="1"/>
  <c r="N412" i="1"/>
  <c r="N413" i="1"/>
  <c r="N414" i="1"/>
  <c r="N415" i="1"/>
  <c r="N416" i="1"/>
  <c r="N417" i="1"/>
  <c r="N840" i="1"/>
  <c r="N841" i="1"/>
  <c r="N842" i="1"/>
  <c r="N843" i="1"/>
  <c r="N917" i="1"/>
  <c r="N918" i="1"/>
  <c r="N1238" i="1"/>
  <c r="N1239" i="1"/>
  <c r="N1240" i="1"/>
  <c r="N1267" i="1"/>
  <c r="N1268" i="1"/>
  <c r="N1269" i="1"/>
  <c r="N1440" i="1"/>
  <c r="N1696" i="1"/>
  <c r="N1697" i="1"/>
  <c r="N1872" i="1"/>
  <c r="N1873" i="1"/>
  <c r="N1874" i="1"/>
  <c r="N1875" i="1"/>
  <c r="N1876" i="1"/>
  <c r="N2142" i="1"/>
  <c r="N2498" i="1"/>
  <c r="N2499" i="1"/>
  <c r="N2500" i="1"/>
  <c r="N2501" i="1"/>
  <c r="N2502" i="1"/>
  <c r="N2503" i="1"/>
  <c r="N2504" i="1"/>
  <c r="N2522" i="1"/>
  <c r="N2523" i="1"/>
  <c r="N2524" i="1"/>
  <c r="N2525" i="1"/>
  <c r="N2526" i="1"/>
  <c r="N2945" i="1"/>
  <c r="N2947" i="1"/>
  <c r="N2948" i="1"/>
  <c r="N2949" i="1"/>
  <c r="N2950" i="1"/>
  <c r="N3093" i="1"/>
  <c r="N3094" i="1"/>
  <c r="N3095" i="1"/>
  <c r="N3096" i="1"/>
  <c r="N3097" i="1"/>
  <c r="N3195" i="1"/>
  <c r="N3239" i="1"/>
  <c r="N3253" i="1"/>
  <c r="N112" i="1"/>
  <c r="N113" i="1"/>
  <c r="N114" i="1"/>
  <c r="N115" i="1"/>
  <c r="N2858" i="1"/>
  <c r="N404" i="1"/>
  <c r="N405" i="1"/>
  <c r="N406" i="1"/>
  <c r="N713" i="1"/>
  <c r="N2493" i="1"/>
  <c r="N1126" i="1"/>
  <c r="N1127" i="1"/>
  <c r="N1465" i="1"/>
  <c r="N1466" i="1"/>
  <c r="N1467" i="1"/>
  <c r="N1468" i="1"/>
  <c r="N1648" i="1"/>
  <c r="N1649" i="1"/>
  <c r="N1650" i="1"/>
  <c r="N2423" i="1"/>
  <c r="N2424" i="1"/>
  <c r="N2425" i="1"/>
  <c r="N2468" i="1"/>
  <c r="N2469" i="1"/>
  <c r="N2470" i="1"/>
  <c r="N2471" i="1"/>
  <c r="N2494" i="1"/>
  <c r="N2495" i="1"/>
  <c r="N2496" i="1"/>
  <c r="N2497" i="1"/>
  <c r="N2528" i="1"/>
  <c r="N2530" i="1"/>
  <c r="N2532" i="1"/>
  <c r="N2680" i="1"/>
  <c r="N2681" i="1"/>
  <c r="N2702" i="1"/>
  <c r="N2703" i="1"/>
  <c r="N2704" i="1"/>
  <c r="N2705" i="1"/>
  <c r="N2859" i="1"/>
  <c r="N2860" i="1"/>
  <c r="N2879" i="1"/>
  <c r="N2880" i="1"/>
  <c r="N2881" i="1"/>
  <c r="N31" i="1"/>
  <c r="N32" i="1"/>
  <c r="N33" i="1"/>
  <c r="N3091" i="1"/>
  <c r="N3092" i="1"/>
  <c r="N3139" i="1"/>
  <c r="N3140" i="1"/>
  <c r="N3162" i="1"/>
  <c r="N3163" i="1"/>
  <c r="N564" i="1"/>
  <c r="N565" i="1"/>
  <c r="N602" i="1"/>
  <c r="N643" i="1"/>
  <c r="N644" i="1"/>
  <c r="N711" i="1"/>
  <c r="N837" i="1"/>
  <c r="N838" i="1"/>
  <c r="N2517" i="1"/>
  <c r="N395" i="1"/>
  <c r="N396" i="1"/>
  <c r="N397" i="1"/>
  <c r="N398" i="1"/>
  <c r="N399" i="1"/>
  <c r="N400" i="1"/>
  <c r="N401" i="1"/>
  <c r="N402" i="1"/>
  <c r="N408" i="1"/>
  <c r="N409" i="1"/>
  <c r="N1200" i="1"/>
  <c r="N1201" i="1"/>
  <c r="N1304" i="1"/>
  <c r="N1305" i="1"/>
  <c r="N1306" i="1"/>
  <c r="N1307" i="1"/>
  <c r="N1308" i="1"/>
  <c r="N1571" i="1"/>
  <c r="N1572" i="1"/>
  <c r="N1573" i="1"/>
  <c r="N1639" i="1"/>
  <c r="N1640" i="1"/>
  <c r="N1641" i="1"/>
  <c r="N1807" i="1"/>
  <c r="N1808" i="1"/>
  <c r="N1809" i="1"/>
  <c r="N1810" i="1"/>
  <c r="N1811" i="1"/>
  <c r="N1842" i="1"/>
  <c r="N1843" i="1"/>
  <c r="N1844" i="1"/>
  <c r="N1845" i="1"/>
  <c r="N2854" i="1"/>
  <c r="N2430" i="1"/>
  <c r="N2431" i="1"/>
  <c r="N2432" i="1"/>
  <c r="N2568" i="1"/>
  <c r="N2569" i="1"/>
  <c r="N2855" i="1"/>
  <c r="N2856" i="1"/>
  <c r="N2904" i="1"/>
  <c r="N2906" i="1"/>
  <c r="N2907" i="1"/>
  <c r="N2908" i="1"/>
  <c r="N2857" i="1"/>
  <c r="N3039" i="1"/>
  <c r="N3225" i="1"/>
  <c r="N3241" i="1"/>
  <c r="N3242" i="1"/>
  <c r="N3243" i="1"/>
  <c r="N3291" i="1"/>
  <c r="N3292" i="1"/>
  <c r="N3293" i="1"/>
  <c r="N3294" i="1"/>
  <c r="N3295" i="1"/>
  <c r="N3296" i="1"/>
  <c r="N1940" i="1"/>
  <c r="N2242" i="1"/>
  <c r="N480" i="1"/>
  <c r="N828" i="1"/>
  <c r="N431" i="1"/>
  <c r="N432" i="1"/>
  <c r="N433" i="1"/>
  <c r="N566" i="1"/>
  <c r="N1994" i="1"/>
  <c r="N1995" i="1"/>
  <c r="N1996" i="1"/>
  <c r="N2550" i="1"/>
  <c r="N2551" i="1"/>
  <c r="N2552" i="1"/>
  <c r="N2914" i="1"/>
  <c r="N2915" i="1"/>
  <c r="N2916" i="1"/>
  <c r="N3064" i="1"/>
  <c r="N3065" i="1"/>
  <c r="N3066" i="1"/>
  <c r="N3107" i="1"/>
  <c r="N3108" i="1"/>
  <c r="N3109" i="1"/>
  <c r="N3137" i="1"/>
  <c r="N3138" i="1"/>
  <c r="N3250" i="1"/>
  <c r="N3251" i="1"/>
  <c r="N3252" i="1"/>
  <c r="N626" i="1"/>
  <c r="N2565" i="1"/>
  <c r="N2566" i="1"/>
  <c r="N2567" i="1"/>
  <c r="N501" i="1"/>
  <c r="N502" i="1"/>
  <c r="N503" i="1"/>
  <c r="N504" i="1"/>
  <c r="N1541" i="1"/>
  <c r="N1542" i="1"/>
  <c r="N2819" i="1"/>
  <c r="N2820" i="1"/>
  <c r="N2821" i="1"/>
  <c r="N2822" i="1"/>
  <c r="N2823" i="1"/>
  <c r="N2824" i="1"/>
  <c r="N2838" i="1"/>
  <c r="N2839" i="1"/>
  <c r="N2840" i="1"/>
  <c r="N3031" i="1"/>
  <c r="N3032" i="1"/>
  <c r="N3033" i="1"/>
  <c r="N3034" i="1"/>
  <c r="N3035" i="1"/>
  <c r="N3036" i="1"/>
  <c r="N3037" i="1"/>
  <c r="N3038" i="1"/>
  <c r="N3123" i="1"/>
  <c r="N3124" i="1"/>
  <c r="N3151" i="1"/>
  <c r="N1667" i="1"/>
  <c r="N3283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350" i="1"/>
  <c r="N351" i="1"/>
  <c r="N352" i="1"/>
  <c r="N353" i="1"/>
  <c r="N354" i="1"/>
  <c r="N355" i="1"/>
  <c r="N356" i="1"/>
  <c r="N637" i="1"/>
  <c r="N638" i="1"/>
  <c r="N639" i="1"/>
  <c r="N640" i="1"/>
  <c r="N641" i="1"/>
  <c r="N642" i="1"/>
  <c r="N683" i="1"/>
  <c r="N684" i="1"/>
  <c r="N685" i="1"/>
  <c r="N686" i="1"/>
  <c r="N687" i="1"/>
  <c r="N688" i="1"/>
  <c r="N689" i="1"/>
  <c r="N690" i="1"/>
  <c r="N742" i="1"/>
  <c r="N743" i="1"/>
  <c r="N807" i="1"/>
  <c r="N808" i="1"/>
  <c r="N809" i="1"/>
  <c r="N831" i="1"/>
  <c r="N832" i="1"/>
  <c r="N895" i="1"/>
  <c r="N896" i="1"/>
  <c r="N897" i="1"/>
  <c r="N898" i="1"/>
  <c r="N899" i="1"/>
  <c r="N906" i="1"/>
  <c r="N907" i="1"/>
  <c r="N908" i="1"/>
  <c r="N909" i="1"/>
  <c r="N910" i="1"/>
  <c r="N911" i="1"/>
  <c r="N2505" i="1"/>
  <c r="N34" i="1"/>
  <c r="N35" i="1"/>
  <c r="N36" i="1"/>
  <c r="N37" i="1"/>
  <c r="N38" i="1"/>
  <c r="N39" i="1"/>
  <c r="N1066" i="1"/>
  <c r="N1067" i="1"/>
  <c r="N1068" i="1"/>
  <c r="N2994" i="1"/>
  <c r="N2995" i="1"/>
  <c r="N2996" i="1"/>
  <c r="N1213" i="1"/>
  <c r="N1214" i="1"/>
  <c r="N1215" i="1"/>
  <c r="N1216" i="1"/>
  <c r="N1217" i="1"/>
  <c r="N1218" i="1"/>
  <c r="N1219" i="1"/>
  <c r="N1220" i="1"/>
  <c r="N1221" i="1"/>
  <c r="N1241" i="1"/>
  <c r="N1402" i="1"/>
  <c r="N1403" i="1"/>
  <c r="N1404" i="1"/>
  <c r="N1405" i="1"/>
  <c r="N1406" i="1"/>
  <c r="N1967" i="1"/>
  <c r="N1968" i="1"/>
  <c r="N1969" i="1"/>
  <c r="N1970" i="1"/>
  <c r="N1971" i="1"/>
  <c r="N1972" i="1"/>
  <c r="N1973" i="1"/>
  <c r="N1974" i="1"/>
  <c r="N1975" i="1"/>
  <c r="N1976" i="1"/>
  <c r="N2997" i="1"/>
  <c r="N1986" i="1"/>
  <c r="N1987" i="1"/>
  <c r="N1988" i="1"/>
  <c r="N1989" i="1"/>
  <c r="N1990" i="1"/>
  <c r="N1991" i="1"/>
  <c r="N1992" i="1"/>
  <c r="N2019" i="1"/>
  <c r="N2020" i="1"/>
  <c r="N2024" i="1"/>
  <c r="N2025" i="1"/>
  <c r="N2026" i="1"/>
  <c r="N2065" i="1"/>
  <c r="N2067" i="1"/>
  <c r="N2340" i="1"/>
  <c r="N2341" i="1"/>
  <c r="N2474" i="1"/>
  <c r="N2890" i="1"/>
  <c r="N2506" i="1"/>
  <c r="N2545" i="1"/>
  <c r="N2546" i="1"/>
  <c r="N2553" i="1"/>
  <c r="N2554" i="1"/>
  <c r="N2555" i="1"/>
  <c r="N2556" i="1"/>
  <c r="N2578" i="1"/>
  <c r="N1993" i="1"/>
  <c r="N2590" i="1"/>
  <c r="N2591" i="1"/>
  <c r="N2623" i="1"/>
  <c r="N2624" i="1"/>
  <c r="N2625" i="1"/>
  <c r="N2626" i="1"/>
  <c r="N2627" i="1"/>
  <c r="N2628" i="1"/>
  <c r="N2699" i="1"/>
  <c r="N2700" i="1"/>
  <c r="N2701" i="1"/>
  <c r="N2728" i="1"/>
  <c r="N2729" i="1"/>
  <c r="N2730" i="1"/>
  <c r="N2731" i="1"/>
  <c r="N2732" i="1"/>
  <c r="N2733" i="1"/>
  <c r="N2734" i="1"/>
  <c r="N2735" i="1"/>
  <c r="N691" i="1"/>
  <c r="N2871" i="1"/>
  <c r="N2872" i="1"/>
  <c r="N2891" i="1"/>
  <c r="N2892" i="1"/>
  <c r="N2893" i="1"/>
  <c r="N2894" i="1"/>
  <c r="N2895" i="1"/>
  <c r="N2896" i="1"/>
  <c r="N2897" i="1"/>
  <c r="N2930" i="1"/>
  <c r="N2998" i="1"/>
  <c r="N2999" i="1"/>
  <c r="N3000" i="1"/>
  <c r="N3001" i="1"/>
  <c r="N3087" i="1"/>
  <c r="N3088" i="1"/>
  <c r="N3002" i="1"/>
  <c r="N3179" i="1"/>
  <c r="N3180" i="1"/>
  <c r="N3254" i="1"/>
  <c r="N134" i="1"/>
  <c r="N135" i="1"/>
  <c r="N136" i="1"/>
  <c r="N137" i="1"/>
  <c r="N138" i="1"/>
  <c r="N139" i="1"/>
  <c r="N476" i="1"/>
  <c r="N645" i="1"/>
  <c r="N646" i="1"/>
  <c r="N720" i="1"/>
  <c r="N921" i="1"/>
  <c r="N922" i="1"/>
  <c r="N1010" i="1"/>
  <c r="N1011" i="1"/>
  <c r="N1012" i="1"/>
  <c r="N1135" i="1"/>
  <c r="N1136" i="1"/>
  <c r="N1137" i="1"/>
  <c r="N1294" i="1"/>
  <c r="N1673" i="1"/>
  <c r="N1674" i="1"/>
  <c r="N1675" i="1"/>
  <c r="N1676" i="1"/>
  <c r="N1677" i="1"/>
  <c r="N1728" i="1"/>
  <c r="N1918" i="1"/>
  <c r="N1922" i="1"/>
  <c r="N2159" i="1"/>
  <c r="N2160" i="1"/>
  <c r="N2161" i="1"/>
  <c r="N2162" i="1"/>
  <c r="N2163" i="1"/>
  <c r="N2164" i="1"/>
  <c r="N2184" i="1"/>
  <c r="N2342" i="1"/>
  <c r="N2343" i="1"/>
  <c r="N2344" i="1"/>
  <c r="N2345" i="1"/>
  <c r="N2547" i="1"/>
  <c r="N2548" i="1"/>
  <c r="N2707" i="1"/>
  <c r="N2708" i="1"/>
  <c r="N2709" i="1"/>
  <c r="N2792" i="1"/>
  <c r="N2793" i="1"/>
  <c r="N2794" i="1"/>
  <c r="N2795" i="1"/>
  <c r="N2796" i="1"/>
  <c r="N2797" i="1"/>
  <c r="N2798" i="1"/>
  <c r="N2870" i="1"/>
  <c r="N2549" i="1"/>
  <c r="N3030" i="1"/>
  <c r="N3184" i="1"/>
  <c r="N3185" i="1"/>
  <c r="N3272" i="1"/>
  <c r="N1540" i="1"/>
  <c r="N1594" i="1"/>
  <c r="N47" i="1"/>
  <c r="N48" i="1"/>
  <c r="N49" i="1"/>
  <c r="N50" i="1"/>
  <c r="N2898" i="1"/>
  <c r="N3170" i="1"/>
  <c r="N3171" i="1"/>
  <c r="N3172" i="1"/>
  <c r="N3173" i="1"/>
  <c r="N243" i="1"/>
  <c r="N244" i="1"/>
  <c r="N245" i="1"/>
  <c r="N526" i="1"/>
  <c r="N527" i="1"/>
  <c r="N529" i="1"/>
  <c r="N653" i="1"/>
  <c r="N654" i="1"/>
  <c r="N656" i="1"/>
  <c r="N737" i="1"/>
  <c r="N738" i="1"/>
  <c r="N739" i="1"/>
  <c r="N3166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902" i="1"/>
  <c r="N903" i="1"/>
  <c r="N904" i="1"/>
  <c r="N926" i="1"/>
  <c r="N927" i="1"/>
  <c r="N928" i="1"/>
  <c r="N929" i="1"/>
  <c r="N930" i="1"/>
  <c r="N931" i="1"/>
  <c r="N2573" i="1"/>
  <c r="N905" i="1"/>
  <c r="N1118" i="1"/>
  <c r="N1119" i="1"/>
  <c r="N1120" i="1"/>
  <c r="N1121" i="1"/>
  <c r="N1122" i="1"/>
  <c r="N1123" i="1"/>
  <c r="N1184" i="1"/>
  <c r="N1185" i="1"/>
  <c r="N1290" i="1"/>
  <c r="N1293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662" i="1"/>
  <c r="N1663" i="1"/>
  <c r="N1835" i="1"/>
  <c r="N1836" i="1"/>
  <c r="N1837" i="1"/>
  <c r="N1838" i="1"/>
  <c r="N1839" i="1"/>
  <c r="N1840" i="1"/>
  <c r="N1841" i="1"/>
  <c r="N1861" i="1"/>
  <c r="N1862" i="1"/>
  <c r="N1863" i="1"/>
  <c r="N1864" i="1"/>
  <c r="N1865" i="1"/>
  <c r="N1866" i="1"/>
  <c r="N1912" i="1"/>
  <c r="N1913" i="1"/>
  <c r="N1914" i="1"/>
  <c r="N1953" i="1"/>
  <c r="N1954" i="1"/>
  <c r="N1955" i="1"/>
  <c r="N3285" i="1"/>
  <c r="N3286" i="1"/>
  <c r="N3287" i="1"/>
  <c r="N1962" i="1"/>
  <c r="N1963" i="1"/>
  <c r="N1964" i="1"/>
  <c r="N1965" i="1"/>
  <c r="N1966" i="1"/>
  <c r="N2151" i="1"/>
  <c r="N2152" i="1"/>
  <c r="N2153" i="1"/>
  <c r="N2154" i="1"/>
  <c r="N2155" i="1"/>
  <c r="N2156" i="1"/>
  <c r="N2157" i="1"/>
  <c r="N2158" i="1"/>
  <c r="N2198" i="1"/>
  <c r="N2199" i="1"/>
  <c r="N2200" i="1"/>
  <c r="N2201" i="1"/>
  <c r="N2203" i="1"/>
  <c r="N2204" i="1"/>
  <c r="N2205" i="1"/>
  <c r="N2206" i="1"/>
  <c r="N2207" i="1"/>
  <c r="N2208" i="1"/>
  <c r="N2209" i="1"/>
  <c r="N2249" i="1"/>
  <c r="N2277" i="1"/>
  <c r="N2360" i="1"/>
  <c r="N2361" i="1"/>
  <c r="N2362" i="1"/>
  <c r="N2363" i="1"/>
  <c r="N2364" i="1"/>
  <c r="N2365" i="1"/>
  <c r="N2721" i="1"/>
  <c r="N2443" i="1"/>
  <c r="N2444" i="1"/>
  <c r="N2445" i="1"/>
  <c r="N2446" i="1"/>
  <c r="N2447" i="1"/>
  <c r="N2448" i="1"/>
  <c r="N2449" i="1"/>
  <c r="N2450" i="1"/>
  <c r="N2451" i="1"/>
  <c r="N2460" i="1"/>
  <c r="N2461" i="1"/>
  <c r="N2462" i="1"/>
  <c r="N2463" i="1"/>
  <c r="N2464" i="1"/>
  <c r="N2465" i="1"/>
  <c r="N2466" i="1"/>
  <c r="N2467" i="1"/>
  <c r="N530" i="1"/>
  <c r="N2582" i="1"/>
  <c r="N2583" i="1"/>
  <c r="N2584" i="1"/>
  <c r="N2588" i="1"/>
  <c r="N2589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88" i="1"/>
  <c r="N2689" i="1"/>
  <c r="N2690" i="1"/>
  <c r="N2691" i="1"/>
  <c r="N2692" i="1"/>
  <c r="N2722" i="1"/>
  <c r="N2723" i="1"/>
  <c r="N2724" i="1"/>
  <c r="N2725" i="1"/>
  <c r="N2726" i="1"/>
  <c r="N2727" i="1"/>
  <c r="N2749" i="1"/>
  <c r="N2750" i="1"/>
  <c r="N2899" i="1"/>
  <c r="N2900" i="1"/>
  <c r="N2901" i="1"/>
  <c r="N2902" i="1"/>
  <c r="N2903" i="1"/>
  <c r="N2574" i="1"/>
  <c r="N2575" i="1"/>
  <c r="N2576" i="1"/>
  <c r="N2577" i="1"/>
  <c r="N2278" i="1"/>
  <c r="N3112" i="1"/>
  <c r="N3113" i="1"/>
  <c r="N3132" i="1"/>
  <c r="N3133" i="1"/>
  <c r="N3167" i="1"/>
  <c r="N3168" i="1"/>
  <c r="N3169" i="1"/>
  <c r="N3249" i="1"/>
  <c r="N3256" i="1"/>
  <c r="N3257" i="1"/>
  <c r="N3258" i="1"/>
  <c r="N2544" i="1"/>
  <c r="N176" i="1"/>
  <c r="N177" i="1"/>
  <c r="N178" i="1"/>
  <c r="N179" i="1"/>
  <c r="N2482" i="1"/>
  <c r="N2239" i="1"/>
  <c r="N2240" i="1"/>
  <c r="N2241" i="1"/>
  <c r="N422" i="1"/>
  <c r="N423" i="1"/>
  <c r="N436" i="1"/>
  <c r="N437" i="1"/>
  <c r="N438" i="1"/>
  <c r="N439" i="1"/>
  <c r="N440" i="1"/>
  <c r="N441" i="1"/>
  <c r="N442" i="1"/>
  <c r="N449" i="1"/>
  <c r="N450" i="1"/>
  <c r="N451" i="1"/>
  <c r="N452" i="1"/>
  <c r="N453" i="1"/>
  <c r="N454" i="1"/>
  <c r="N455" i="1"/>
  <c r="N456" i="1"/>
  <c r="N457" i="1"/>
  <c r="N458" i="1"/>
  <c r="N459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507" i="1"/>
  <c r="N509" i="1"/>
  <c r="N510" i="1"/>
  <c r="N511" i="1"/>
  <c r="N512" i="1"/>
  <c r="N513" i="1"/>
  <c r="N514" i="1"/>
  <c r="N567" i="1"/>
  <c r="N568" i="1"/>
  <c r="N569" i="1"/>
  <c r="N570" i="1"/>
  <c r="N582" i="1"/>
  <c r="N583" i="1"/>
  <c r="N665" i="1"/>
  <c r="N666" i="1"/>
  <c r="N667" i="1"/>
  <c r="N668" i="1"/>
  <c r="N669" i="1"/>
  <c r="N670" i="1"/>
  <c r="N671" i="1"/>
  <c r="N672" i="1"/>
  <c r="N673" i="1"/>
  <c r="N674" i="1"/>
  <c r="N1550" i="1"/>
  <c r="N515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54" i="1"/>
  <c r="N755" i="1"/>
  <c r="N757" i="1"/>
  <c r="N758" i="1"/>
  <c r="N759" i="1"/>
  <c r="N760" i="1"/>
  <c r="N761" i="1"/>
  <c r="N800" i="1"/>
  <c r="N801" i="1"/>
  <c r="N802" i="1"/>
  <c r="N803" i="1"/>
  <c r="N804" i="1"/>
  <c r="N675" i="1"/>
  <c r="N155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2483" i="1"/>
  <c r="N3017" i="1"/>
  <c r="N1356" i="1"/>
  <c r="N1357" i="1"/>
  <c r="N1358" i="1"/>
  <c r="N1392" i="1"/>
  <c r="N1393" i="1"/>
  <c r="N1409" i="1"/>
  <c r="N1410" i="1"/>
  <c r="N1411" i="1"/>
  <c r="N1412" i="1"/>
  <c r="N1413" i="1"/>
  <c r="N1414" i="1"/>
  <c r="N1415" i="1"/>
  <c r="N1416" i="1"/>
  <c r="N736" i="1"/>
  <c r="N1258" i="1"/>
  <c r="N1514" i="1"/>
  <c r="N1515" i="1"/>
  <c r="N1516" i="1"/>
  <c r="N1517" i="1"/>
  <c r="N1518" i="1"/>
  <c r="N1519" i="1"/>
  <c r="N1520" i="1"/>
  <c r="N1521" i="1"/>
  <c r="N1552" i="1"/>
  <c r="N1553" i="1"/>
  <c r="N1554" i="1"/>
  <c r="N1555" i="1"/>
  <c r="N1556" i="1"/>
  <c r="N1557" i="1"/>
  <c r="N1558" i="1"/>
  <c r="N1559" i="1"/>
  <c r="N1560" i="1"/>
  <c r="N1561" i="1"/>
  <c r="N2736" i="1"/>
  <c r="N1923" i="1"/>
  <c r="N1924" i="1"/>
  <c r="N1925" i="1"/>
  <c r="N1926" i="1"/>
  <c r="N1927" i="1"/>
  <c r="N1928" i="1"/>
  <c r="N1929" i="1"/>
  <c r="N1930" i="1"/>
  <c r="N1931" i="1"/>
  <c r="N1932" i="1"/>
  <c r="N1562" i="1"/>
  <c r="N2086" i="1"/>
  <c r="N2087" i="1"/>
  <c r="N2120" i="1"/>
  <c r="N2121" i="1"/>
  <c r="N2122" i="1"/>
  <c r="N2123" i="1"/>
  <c r="N2124" i="1"/>
  <c r="N2125" i="1"/>
  <c r="N2126" i="1"/>
  <c r="N2127" i="1"/>
  <c r="N2128" i="1"/>
  <c r="N2267" i="1"/>
  <c r="N2268" i="1"/>
  <c r="N2269" i="1"/>
  <c r="N2270" i="1"/>
  <c r="N2271" i="1"/>
  <c r="N2272" i="1"/>
  <c r="N2273" i="1"/>
  <c r="N2274" i="1"/>
  <c r="N2275" i="1"/>
  <c r="N1933" i="1"/>
  <c r="N2276" i="1"/>
  <c r="N2391" i="1"/>
  <c r="N2392" i="1"/>
  <c r="N2393" i="1"/>
  <c r="N2394" i="1"/>
  <c r="N2395" i="1"/>
  <c r="N2396" i="1"/>
  <c r="N2397" i="1"/>
  <c r="N2398" i="1"/>
  <c r="N2399" i="1"/>
  <c r="N2400" i="1"/>
  <c r="N2401" i="1"/>
  <c r="N2778" i="1"/>
  <c r="N2484" i="1"/>
  <c r="N2485" i="1"/>
  <c r="N2486" i="1"/>
  <c r="N2487" i="1"/>
  <c r="N2488" i="1"/>
  <c r="N2489" i="1"/>
  <c r="N2490" i="1"/>
  <c r="N2491" i="1"/>
  <c r="N2672" i="1"/>
  <c r="N2673" i="1"/>
  <c r="N2674" i="1"/>
  <c r="N2737" i="1"/>
  <c r="N2738" i="1"/>
  <c r="N2739" i="1"/>
  <c r="N2740" i="1"/>
  <c r="N2741" i="1"/>
  <c r="N2742" i="1"/>
  <c r="N2743" i="1"/>
  <c r="N1359" i="1"/>
  <c r="N460" i="1"/>
  <c r="N2774" i="1"/>
  <c r="N2775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1417" i="1"/>
  <c r="N2835" i="1"/>
  <c r="N2836" i="1"/>
  <c r="N2675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676" i="1"/>
  <c r="N1563" i="1"/>
  <c r="N3126" i="1"/>
  <c r="N3127" i="1"/>
  <c r="N3128" i="1"/>
  <c r="N3129" i="1"/>
  <c r="N3176" i="1"/>
  <c r="N3177" i="1"/>
  <c r="N3178" i="1"/>
  <c r="N3130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123" i="1"/>
  <c r="N124" i="1"/>
  <c r="N125" i="1"/>
  <c r="N126" i="1"/>
  <c r="N127" i="1"/>
  <c r="N128" i="1"/>
  <c r="N129" i="1"/>
  <c r="N130" i="1"/>
  <c r="N131" i="1"/>
  <c r="N132" i="1"/>
  <c r="N3069" i="1"/>
  <c r="N198" i="1"/>
  <c r="N199" i="1"/>
  <c r="N200" i="1"/>
  <c r="N201" i="1"/>
  <c r="N202" i="1"/>
  <c r="N203" i="1"/>
  <c r="N204" i="1"/>
  <c r="N207" i="1"/>
  <c r="N208" i="1"/>
  <c r="N209" i="1"/>
  <c r="N210" i="1"/>
  <c r="N999" i="1"/>
  <c r="N230" i="1"/>
  <c r="N231" i="1"/>
  <c r="N232" i="1"/>
  <c r="N233" i="1"/>
  <c r="N234" i="1"/>
  <c r="N235" i="1"/>
  <c r="N236" i="1"/>
  <c r="N237" i="1"/>
  <c r="N238" i="1"/>
  <c r="N275" i="1"/>
  <c r="N276" i="1"/>
  <c r="N277" i="1"/>
  <c r="N278" i="1"/>
  <c r="N279" i="1"/>
  <c r="N280" i="1"/>
  <c r="N281" i="1"/>
  <c r="N282" i="1"/>
  <c r="N424" i="1"/>
  <c r="N425" i="1"/>
  <c r="N1071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283" i="1"/>
  <c r="N960" i="1"/>
  <c r="N677" i="1"/>
  <c r="N744" i="1"/>
  <c r="N745" i="1"/>
  <c r="N762" i="1"/>
  <c r="N763" i="1"/>
  <c r="N765" i="1"/>
  <c r="N766" i="1"/>
  <c r="N767" i="1"/>
  <c r="N768" i="1"/>
  <c r="N769" i="1"/>
  <c r="N770" i="1"/>
  <c r="N771" i="1"/>
  <c r="N772" i="1"/>
  <c r="N773" i="1"/>
  <c r="N774" i="1"/>
  <c r="N815" i="1"/>
  <c r="N816" i="1"/>
  <c r="N817" i="1"/>
  <c r="N818" i="1"/>
  <c r="N819" i="1"/>
  <c r="N820" i="1"/>
  <c r="N821" i="1"/>
  <c r="N1372" i="1"/>
  <c r="N284" i="1"/>
  <c r="N867" i="1"/>
  <c r="N961" i="1"/>
  <c r="N962" i="1"/>
  <c r="N963" i="1"/>
  <c r="N964" i="1"/>
  <c r="N965" i="1"/>
  <c r="N971" i="1"/>
  <c r="N972" i="1"/>
  <c r="N973" i="1"/>
  <c r="N974" i="1"/>
  <c r="N975" i="1"/>
  <c r="N976" i="1"/>
  <c r="N1000" i="1"/>
  <c r="N1001" i="1"/>
  <c r="N1002" i="1"/>
  <c r="N1003" i="1"/>
  <c r="N1004" i="1"/>
  <c r="N3070" i="1"/>
  <c r="N1072" i="1"/>
  <c r="N1073" i="1"/>
  <c r="N1074" i="1"/>
  <c r="N1075" i="1"/>
  <c r="N1076" i="1"/>
  <c r="N1081" i="1"/>
  <c r="N1082" i="1"/>
  <c r="N1083" i="1"/>
  <c r="N1084" i="1"/>
  <c r="N1085" i="1"/>
  <c r="N1086" i="1"/>
  <c r="N1089" i="1"/>
  <c r="N1090" i="1"/>
  <c r="N1091" i="1"/>
  <c r="N1109" i="1"/>
  <c r="N1110" i="1"/>
  <c r="N977" i="1"/>
  <c r="N1138" i="1"/>
  <c r="N1604" i="1"/>
  <c r="N1222" i="1"/>
  <c r="N1223" i="1"/>
  <c r="N1224" i="1"/>
  <c r="N1225" i="1"/>
  <c r="N1226" i="1"/>
  <c r="N1227" i="1"/>
  <c r="N1373" i="1"/>
  <c r="N1374" i="1"/>
  <c r="N1375" i="1"/>
  <c r="N1376" i="1"/>
  <c r="N1380" i="1"/>
  <c r="N1381" i="1"/>
  <c r="N1382" i="1"/>
  <c r="N1383" i="1"/>
  <c r="N1424" i="1"/>
  <c r="N1425" i="1"/>
  <c r="N1426" i="1"/>
  <c r="N1427" i="1"/>
  <c r="N1428" i="1"/>
  <c r="N1429" i="1"/>
  <c r="N1430" i="1"/>
  <c r="N978" i="1"/>
  <c r="N1704" i="1"/>
  <c r="N2040" i="1"/>
  <c r="N1564" i="1"/>
  <c r="N1565" i="1"/>
  <c r="N1605" i="1"/>
  <c r="N1606" i="1"/>
  <c r="N1607" i="1"/>
  <c r="N1609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621" i="1"/>
  <c r="N822" i="1"/>
  <c r="N1997" i="1"/>
  <c r="N1998" i="1"/>
  <c r="N1999" i="1"/>
  <c r="N2000" i="1"/>
  <c r="N2001" i="1"/>
  <c r="N2002" i="1"/>
  <c r="N2003" i="1"/>
  <c r="N2004" i="1"/>
  <c r="N2005" i="1"/>
  <c r="N2006" i="1"/>
  <c r="N2007" i="1"/>
  <c r="N2014" i="1"/>
  <c r="N2015" i="1"/>
  <c r="N2016" i="1"/>
  <c r="N2017" i="1"/>
  <c r="N2018" i="1"/>
  <c r="N868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221" i="1"/>
  <c r="N2222" i="1"/>
  <c r="N2223" i="1"/>
  <c r="N2224" i="1"/>
  <c r="N2226" i="1"/>
  <c r="N2227" i="1"/>
  <c r="N2238" i="1"/>
  <c r="N2237" i="1"/>
  <c r="N2534" i="1"/>
  <c r="N2535" i="1"/>
  <c r="N2536" i="1"/>
  <c r="N2537" i="1"/>
  <c r="N2629" i="1"/>
  <c r="N2630" i="1"/>
  <c r="N2712" i="1"/>
  <c r="N2713" i="1"/>
  <c r="N2714" i="1"/>
  <c r="N3071" i="1"/>
  <c r="N2776" i="1"/>
  <c r="N2777" i="1"/>
  <c r="N133" i="1"/>
  <c r="N205" i="1"/>
  <c r="N1092" i="1"/>
  <c r="N2941" i="1"/>
  <c r="N2942" i="1"/>
  <c r="N622" i="1"/>
  <c r="N678" i="1"/>
  <c r="N3072" i="1"/>
  <c r="N3073" i="1"/>
  <c r="N3074" i="1"/>
  <c r="N3075" i="1"/>
  <c r="N3076" i="1"/>
  <c r="N3153" i="1"/>
  <c r="N3154" i="1"/>
  <c r="N3155" i="1"/>
  <c r="N3156" i="1"/>
  <c r="N3157" i="1"/>
  <c r="N3158" i="1"/>
  <c r="N3159" i="1"/>
  <c r="N3160" i="1"/>
  <c r="N87" i="1"/>
  <c r="N88" i="1"/>
  <c r="N1360" i="1"/>
  <c r="N89" i="1"/>
  <c r="N90" i="1"/>
  <c r="N91" i="1"/>
  <c r="N3077" i="1"/>
  <c r="N211" i="1"/>
  <c r="N212" i="1"/>
  <c r="N213" i="1"/>
  <c r="N260" i="1"/>
  <c r="N336" i="1"/>
  <c r="N337" i="1"/>
  <c r="N338" i="1"/>
  <c r="N426" i="1"/>
  <c r="N427" i="1"/>
  <c r="N428" i="1"/>
  <c r="N443" i="1"/>
  <c r="N444" i="1"/>
  <c r="N603" i="1"/>
  <c r="N604" i="1"/>
  <c r="N605" i="1"/>
  <c r="N606" i="1"/>
  <c r="N607" i="1"/>
  <c r="N741" i="1"/>
  <c r="N776" i="1"/>
  <c r="N777" i="1"/>
  <c r="N778" i="1"/>
  <c r="N779" i="1"/>
  <c r="N780" i="1"/>
  <c r="N781" i="1"/>
  <c r="N782" i="1"/>
  <c r="N3078" i="1"/>
  <c r="N1315" i="1"/>
  <c r="N1316" i="1"/>
  <c r="N1317" i="1"/>
  <c r="N1318" i="1"/>
  <c r="N1319" i="1"/>
  <c r="N1320" i="1"/>
  <c r="N1321" i="1"/>
  <c r="N1361" i="1"/>
  <c r="N1362" i="1"/>
  <c r="N1363" i="1"/>
  <c r="N1364" i="1"/>
  <c r="N1365" i="1"/>
  <c r="N1366" i="1"/>
  <c r="N1367" i="1"/>
  <c r="N1368" i="1"/>
  <c r="N1369" i="1"/>
  <c r="N1370" i="1"/>
  <c r="N1371" i="1"/>
  <c r="N1487" i="1"/>
  <c r="N1651" i="1"/>
  <c r="N1652" i="1"/>
  <c r="N1653" i="1"/>
  <c r="N1654" i="1"/>
  <c r="N1655" i="1"/>
  <c r="N1656" i="1"/>
  <c r="N1657" i="1"/>
  <c r="N1658" i="1"/>
  <c r="N1659" i="1"/>
  <c r="N1660" i="1"/>
  <c r="N1661" i="1"/>
  <c r="N2799" i="1"/>
  <c r="N1867" i="1"/>
  <c r="N1868" i="1"/>
  <c r="N1869" i="1"/>
  <c r="N1870" i="1"/>
  <c r="N1871" i="1"/>
  <c r="N1934" i="1"/>
  <c r="N1935" i="1"/>
  <c r="N2058" i="1"/>
  <c r="N2059" i="1"/>
  <c r="N2060" i="1"/>
  <c r="N2061" i="1"/>
  <c r="N2062" i="1"/>
  <c r="N2063" i="1"/>
  <c r="N2064" i="1"/>
  <c r="N2143" i="1"/>
  <c r="N2144" i="1"/>
  <c r="N2145" i="1"/>
  <c r="N2146" i="1"/>
  <c r="N2147" i="1"/>
  <c r="N2148" i="1"/>
  <c r="N2149" i="1"/>
  <c r="N92" i="1"/>
  <c r="N2219" i="1"/>
  <c r="N2220" i="1"/>
  <c r="N2346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8" i="1"/>
  <c r="N2319" i="1"/>
  <c r="N2320" i="1"/>
  <c r="N2321" i="1"/>
  <c r="N2323" i="1"/>
  <c r="N2347" i="1"/>
  <c r="N2348" i="1"/>
  <c r="N2349" i="1"/>
  <c r="N2150" i="1"/>
  <c r="N2324" i="1"/>
  <c r="N2800" i="1"/>
  <c r="N2801" i="1"/>
  <c r="N2802" i="1"/>
  <c r="N3011" i="1"/>
  <c r="N3012" i="1"/>
  <c r="N3013" i="1"/>
  <c r="N3079" i="1"/>
  <c r="N3080" i="1"/>
  <c r="N3081" i="1"/>
  <c r="N3082" i="1"/>
  <c r="N3083" i="1"/>
  <c r="N3084" i="1"/>
  <c r="N3085" i="1"/>
  <c r="N3086" i="1"/>
  <c r="N3114" i="1"/>
  <c r="N3115" i="1"/>
  <c r="N3116" i="1"/>
  <c r="N3117" i="1"/>
  <c r="N3165" i="1"/>
  <c r="N3" i="1"/>
  <c r="N4" i="1"/>
  <c r="N5" i="1"/>
  <c r="N6" i="1"/>
  <c r="N7" i="1"/>
  <c r="N8" i="1"/>
  <c r="N9" i="1"/>
  <c r="N10" i="1"/>
  <c r="N11" i="1"/>
  <c r="N13" i="1"/>
  <c r="N14" i="1"/>
  <c r="N15" i="1"/>
  <c r="N16" i="1"/>
  <c r="N17" i="1"/>
  <c r="N18" i="1"/>
  <c r="N19" i="1"/>
  <c r="N20" i="1"/>
  <c r="N21" i="1"/>
  <c r="N3233" i="1"/>
  <c r="N25" i="1"/>
  <c r="N26" i="1"/>
  <c r="N28" i="1"/>
  <c r="N505" i="1"/>
  <c r="N506" i="1"/>
  <c r="N2886" i="1"/>
  <c r="N2887" i="1"/>
  <c r="N2888" i="1"/>
  <c r="N81" i="1"/>
  <c r="N82" i="1"/>
  <c r="N83" i="1"/>
  <c r="N84" i="1"/>
  <c r="N85" i="1"/>
  <c r="N86" i="1"/>
  <c r="N93" i="1"/>
  <c r="N94" i="1"/>
  <c r="N95" i="1"/>
  <c r="N96" i="1"/>
  <c r="N97" i="1"/>
  <c r="N98" i="1"/>
  <c r="N140" i="1"/>
  <c r="N141" i="1"/>
  <c r="N142" i="1"/>
  <c r="N143" i="1"/>
  <c r="N144" i="1"/>
  <c r="N145" i="1"/>
  <c r="N146" i="1"/>
  <c r="N147" i="1"/>
  <c r="N153" i="1"/>
  <c r="N154" i="1"/>
  <c r="N155" i="1"/>
  <c r="N156" i="1"/>
  <c r="N157" i="1"/>
  <c r="N158" i="1"/>
  <c r="N159" i="1"/>
  <c r="N169" i="1"/>
  <c r="N170" i="1"/>
  <c r="N171" i="1"/>
  <c r="N172" i="1"/>
  <c r="N173" i="1"/>
  <c r="N174" i="1"/>
  <c r="N175" i="1"/>
  <c r="N219" i="1"/>
  <c r="N220" i="1"/>
  <c r="N221" i="1"/>
  <c r="N222" i="1"/>
  <c r="N223" i="1"/>
  <c r="N1029" i="1"/>
  <c r="N261" i="1"/>
  <c r="N262" i="1"/>
  <c r="N263" i="1"/>
  <c r="N264" i="1"/>
  <c r="N265" i="1"/>
  <c r="N266" i="1"/>
  <c r="N267" i="1"/>
  <c r="N268" i="1"/>
  <c r="N1610" i="1"/>
  <c r="N1949" i="1"/>
  <c r="N288" i="1"/>
  <c r="N289" i="1"/>
  <c r="N290" i="1"/>
  <c r="N291" i="1"/>
  <c r="N292" i="1"/>
  <c r="N339" i="1"/>
  <c r="N340" i="1"/>
  <c r="N341" i="1"/>
  <c r="N342" i="1"/>
  <c r="N343" i="1"/>
  <c r="N344" i="1"/>
  <c r="N345" i="1"/>
  <c r="N346" i="1"/>
  <c r="N347" i="1"/>
  <c r="N746" i="1"/>
  <c r="N362" i="1"/>
  <c r="N363" i="1"/>
  <c r="N364" i="1"/>
  <c r="N365" i="1"/>
  <c r="N366" i="1"/>
  <c r="N367" i="1"/>
  <c r="N368" i="1"/>
  <c r="N369" i="1"/>
  <c r="N370" i="1"/>
  <c r="N371" i="1"/>
  <c r="N387" i="1"/>
  <c r="N429" i="1"/>
  <c r="N430" i="1"/>
  <c r="N445" i="1"/>
  <c r="N446" i="1"/>
  <c r="N447" i="1"/>
  <c r="N448" i="1"/>
  <c r="N2761" i="1"/>
  <c r="N551" i="1"/>
  <c r="N552" i="1"/>
  <c r="N553" i="1"/>
  <c r="N554" i="1"/>
  <c r="N555" i="1"/>
  <c r="N556" i="1"/>
  <c r="N557" i="1"/>
  <c r="N558" i="1"/>
  <c r="N559" i="1"/>
  <c r="N3273" i="1"/>
  <c r="N623" i="1"/>
  <c r="N624" i="1"/>
  <c r="N625" i="1"/>
  <c r="N658" i="1"/>
  <c r="N659" i="1"/>
  <c r="N660" i="1"/>
  <c r="N661" i="1"/>
  <c r="N662" i="1"/>
  <c r="N663" i="1"/>
  <c r="N664" i="1"/>
  <c r="N2889" i="1"/>
  <c r="N700" i="1"/>
  <c r="N701" i="1"/>
  <c r="N702" i="1"/>
  <c r="N703" i="1"/>
  <c r="N704" i="1"/>
  <c r="N705" i="1"/>
  <c r="N706" i="1"/>
  <c r="N747" i="1"/>
  <c r="N748" i="1"/>
  <c r="N749" i="1"/>
  <c r="N750" i="1"/>
  <c r="N751" i="1"/>
  <c r="N752" i="1"/>
  <c r="N753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846" i="1"/>
  <c r="N847" i="1"/>
  <c r="N848" i="1"/>
  <c r="N2715" i="1"/>
  <c r="N849" i="1"/>
  <c r="N850" i="1"/>
  <c r="N851" i="1"/>
  <c r="N852" i="1"/>
  <c r="N853" i="1"/>
  <c r="N854" i="1"/>
  <c r="N855" i="1"/>
  <c r="N888" i="1"/>
  <c r="N889" i="1"/>
  <c r="N890" i="1"/>
  <c r="N891" i="1"/>
  <c r="N892" i="1"/>
  <c r="N893" i="1"/>
  <c r="N894" i="1"/>
  <c r="N1956" i="1"/>
  <c r="N2279" i="1"/>
  <c r="N966" i="1"/>
  <c r="N967" i="1"/>
  <c r="N2751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1431" i="1"/>
  <c r="N1013" i="1"/>
  <c r="N1014" i="1"/>
  <c r="N1015" i="1"/>
  <c r="N1016" i="1"/>
  <c r="N1030" i="1"/>
  <c r="N1031" i="1"/>
  <c r="N799" i="1"/>
  <c r="N1069" i="1"/>
  <c r="N1070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11" i="1"/>
  <c r="N1112" i="1"/>
  <c r="N1113" i="1"/>
  <c r="N1114" i="1"/>
  <c r="N1115" i="1"/>
  <c r="N1116" i="1"/>
  <c r="N1117" i="1"/>
  <c r="N1128" i="1"/>
  <c r="N1129" i="1"/>
  <c r="N1130" i="1"/>
  <c r="N1131" i="1"/>
  <c r="N1132" i="1"/>
  <c r="N1133" i="1"/>
  <c r="N1139" i="1"/>
  <c r="N1140" i="1"/>
  <c r="N1141" i="1"/>
  <c r="N1142" i="1"/>
  <c r="N1134" i="1"/>
  <c r="N1145" i="1"/>
  <c r="N1146" i="1"/>
  <c r="N1147" i="1"/>
  <c r="N1148" i="1"/>
  <c r="N1149" i="1"/>
  <c r="N1150" i="1"/>
  <c r="N1151" i="1"/>
  <c r="N1152" i="1"/>
  <c r="N1153" i="1"/>
  <c r="N2101" i="1"/>
  <c r="N2102" i="1"/>
  <c r="N1176" i="1"/>
  <c r="N1177" i="1"/>
  <c r="N1178" i="1"/>
  <c r="N1179" i="1"/>
  <c r="N1202" i="1"/>
  <c r="N1203" i="1"/>
  <c r="N1296" i="1"/>
  <c r="N1297" i="1"/>
  <c r="N1298" i="1"/>
  <c r="N1299" i="1"/>
  <c r="N1300" i="1"/>
  <c r="N1301" i="1"/>
  <c r="N1302" i="1"/>
  <c r="N1312" i="1"/>
  <c r="N1313" i="1"/>
  <c r="N1314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432" i="1"/>
  <c r="N372" i="1"/>
  <c r="N1433" i="1"/>
  <c r="N1434" i="1"/>
  <c r="N1435" i="1"/>
  <c r="N1436" i="1"/>
  <c r="N1437" i="1"/>
  <c r="N1438" i="1"/>
  <c r="N1439" i="1"/>
  <c r="N1441" i="1"/>
  <c r="N1154" i="1"/>
  <c r="N1522" i="1"/>
  <c r="N1523" i="1"/>
  <c r="N1524" i="1"/>
  <c r="N1611" i="1"/>
  <c r="N2744" i="1"/>
  <c r="N3186" i="1"/>
  <c r="N1612" i="1"/>
  <c r="N2103" i="1"/>
  <c r="N856" i="1"/>
  <c r="N1613" i="1"/>
  <c r="N1614" i="1"/>
  <c r="N1615" i="1"/>
  <c r="N1616" i="1"/>
  <c r="N1617" i="1"/>
  <c r="N1618" i="1"/>
  <c r="N1619" i="1"/>
  <c r="N1620" i="1"/>
  <c r="N1621" i="1"/>
  <c r="N1303" i="1"/>
  <c r="N1765" i="1"/>
  <c r="N1766" i="1"/>
  <c r="N1767" i="1"/>
  <c r="N1768" i="1"/>
  <c r="N1769" i="1"/>
  <c r="N1770" i="1"/>
  <c r="N1773" i="1"/>
  <c r="N1791" i="1"/>
  <c r="N1792" i="1"/>
  <c r="N1793" i="1"/>
  <c r="N1794" i="1"/>
  <c r="N1795" i="1"/>
  <c r="N1796" i="1"/>
  <c r="N1797" i="1"/>
  <c r="N1798" i="1"/>
  <c r="N1799" i="1"/>
  <c r="N1800" i="1"/>
  <c r="N1851" i="1"/>
  <c r="N1852" i="1"/>
  <c r="N1853" i="1"/>
  <c r="N1854" i="1"/>
  <c r="N1855" i="1"/>
  <c r="N1856" i="1"/>
  <c r="N1857" i="1"/>
  <c r="N1858" i="1"/>
  <c r="N1859" i="1"/>
  <c r="N1903" i="1"/>
  <c r="N1904" i="1"/>
  <c r="N1905" i="1"/>
  <c r="N1906" i="1"/>
  <c r="N1907" i="1"/>
  <c r="N1908" i="1"/>
  <c r="N1909" i="1"/>
  <c r="N1910" i="1"/>
  <c r="N1911" i="1"/>
  <c r="N1943" i="1"/>
  <c r="N1944" i="1"/>
  <c r="N1945" i="1"/>
  <c r="N1946" i="1"/>
  <c r="N1947" i="1"/>
  <c r="N1948" i="1"/>
  <c r="N1950" i="1"/>
  <c r="N1951" i="1"/>
  <c r="N1957" i="1"/>
  <c r="N1108" i="1"/>
  <c r="N1958" i="1"/>
  <c r="N1959" i="1"/>
  <c r="N2008" i="1"/>
  <c r="N2009" i="1"/>
  <c r="N2010" i="1"/>
  <c r="N2011" i="1"/>
  <c r="N2012" i="1"/>
  <c r="N2013" i="1"/>
  <c r="N2039" i="1"/>
  <c r="N2082" i="1"/>
  <c r="N2136" i="1"/>
  <c r="N2137" i="1"/>
  <c r="N2138" i="1"/>
  <c r="N2139" i="1"/>
  <c r="N2140" i="1"/>
  <c r="N2141" i="1"/>
  <c r="N99" i="1"/>
  <c r="N2185" i="1"/>
  <c r="N2186" i="1"/>
  <c r="N2189" i="1"/>
  <c r="N2190" i="1"/>
  <c r="N2191" i="1"/>
  <c r="N2192" i="1"/>
  <c r="N2193" i="1"/>
  <c r="N2194" i="1"/>
  <c r="N2195" i="1"/>
  <c r="N2196" i="1"/>
  <c r="N2243" i="1"/>
  <c r="N2244" i="1"/>
  <c r="N2245" i="1"/>
  <c r="N2246" i="1"/>
  <c r="N2247" i="1"/>
  <c r="N2248" i="1"/>
  <c r="N269" i="1"/>
  <c r="N2350" i="1"/>
  <c r="N2280" i="1"/>
  <c r="N2281" i="1"/>
  <c r="N2282" i="1"/>
  <c r="N2283" i="1"/>
  <c r="N2284" i="1"/>
  <c r="N2298" i="1"/>
  <c r="N2299" i="1"/>
  <c r="N2300" i="1"/>
  <c r="N2301" i="1"/>
  <c r="N2302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51" i="1"/>
  <c r="N2352" i="1"/>
  <c r="N2353" i="1"/>
  <c r="N2354" i="1"/>
  <c r="N2355" i="1"/>
  <c r="N2356" i="1"/>
  <c r="N2357" i="1"/>
  <c r="N2358" i="1"/>
  <c r="N2359" i="1"/>
  <c r="N2478" i="1"/>
  <c r="N2682" i="1"/>
  <c r="N160" i="1"/>
  <c r="N2683" i="1"/>
  <c r="N2684" i="1"/>
  <c r="N2685" i="1"/>
  <c r="N2686" i="1"/>
  <c r="N2687" i="1"/>
  <c r="N2716" i="1"/>
  <c r="N2717" i="1"/>
  <c r="N348" i="1"/>
  <c r="N2718" i="1"/>
  <c r="N2745" i="1"/>
  <c r="N2339" i="1"/>
  <c r="N2104" i="1"/>
  <c r="N2746" i="1"/>
  <c r="N2752" i="1"/>
  <c r="N2753" i="1"/>
  <c r="N2754" i="1"/>
  <c r="N2755" i="1"/>
  <c r="N2756" i="1"/>
  <c r="N2757" i="1"/>
  <c r="N2758" i="1"/>
  <c r="N2759" i="1"/>
  <c r="N2762" i="1"/>
  <c r="N2763" i="1"/>
  <c r="N2764" i="1"/>
  <c r="N2765" i="1"/>
  <c r="N2766" i="1"/>
  <c r="N2767" i="1"/>
  <c r="N2768" i="1"/>
  <c r="N2769" i="1"/>
  <c r="N2770" i="1"/>
  <c r="N2771" i="1"/>
  <c r="N2845" i="1"/>
  <c r="N2846" i="1"/>
  <c r="N2847" i="1"/>
  <c r="N2848" i="1"/>
  <c r="N2849" i="1"/>
  <c r="N2865" i="1"/>
  <c r="N2866" i="1"/>
  <c r="N2867" i="1"/>
  <c r="N2868" i="1"/>
  <c r="N2869" i="1"/>
  <c r="N2943" i="1"/>
  <c r="N2944" i="1"/>
  <c r="N2959" i="1"/>
  <c r="N2960" i="1"/>
  <c r="N2772" i="1"/>
  <c r="N224" i="1"/>
  <c r="N2923" i="1"/>
  <c r="N3234" i="1"/>
  <c r="N3187" i="1"/>
  <c r="N3188" i="1"/>
  <c r="N3189" i="1"/>
  <c r="N3190" i="1"/>
  <c r="N3191" i="1"/>
  <c r="N3192" i="1"/>
  <c r="N3193" i="1"/>
  <c r="N3194" i="1"/>
  <c r="N2747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1442" i="1"/>
  <c r="N516" i="1"/>
  <c r="N517" i="1"/>
  <c r="N518" i="1"/>
  <c r="N519" i="1"/>
  <c r="N520" i="1"/>
  <c r="N521" i="1"/>
  <c r="N522" i="1"/>
  <c r="N523" i="1"/>
  <c r="N524" i="1"/>
  <c r="N525" i="1"/>
  <c r="N3058" i="1"/>
  <c r="N589" i="1"/>
  <c r="N590" i="1"/>
  <c r="N591" i="1"/>
  <c r="N592" i="1"/>
  <c r="N596" i="1"/>
  <c r="N597" i="1"/>
  <c r="N598" i="1"/>
  <c r="N599" i="1"/>
  <c r="N600" i="1"/>
  <c r="N601" i="1"/>
  <c r="N679" i="1"/>
  <c r="N680" i="1"/>
  <c r="N681" i="1"/>
  <c r="N869" i="1"/>
  <c r="N1443" i="1"/>
  <c r="N1228" i="1"/>
  <c r="N1229" i="1"/>
  <c r="N1230" i="1"/>
  <c r="N1231" i="1"/>
  <c r="N1232" i="1"/>
  <c r="N1233" i="1"/>
  <c r="N1234" i="1"/>
  <c r="N1235" i="1"/>
  <c r="N1236" i="1"/>
  <c r="N1237" i="1"/>
  <c r="N1384" i="1"/>
  <c r="N1385" i="1"/>
  <c r="N1386" i="1"/>
  <c r="N1387" i="1"/>
  <c r="N1388" i="1"/>
  <c r="N1389" i="1"/>
  <c r="N1390" i="1"/>
  <c r="N1444" i="1"/>
  <c r="N1445" i="1"/>
  <c r="N1446" i="1"/>
  <c r="N1447" i="1"/>
  <c r="N1448" i="1"/>
  <c r="N1449" i="1"/>
  <c r="N1450" i="1"/>
  <c r="N1451" i="1"/>
  <c r="N1452" i="1"/>
  <c r="N1453" i="1"/>
  <c r="N1454" i="1"/>
  <c r="N1528" i="1"/>
  <c r="N1529" i="1"/>
  <c r="N1530" i="1"/>
  <c r="N1531" i="1"/>
  <c r="N1532" i="1"/>
  <c r="N1533" i="1"/>
  <c r="N1534" i="1"/>
  <c r="N1535" i="1"/>
  <c r="N1536" i="1"/>
  <c r="N1537" i="1"/>
  <c r="N1538" i="1"/>
  <c r="N1455" i="1"/>
  <c r="N1544" i="1"/>
  <c r="N1545" i="1"/>
  <c r="N1546" i="1"/>
  <c r="N1547" i="1"/>
  <c r="N1548" i="1"/>
  <c r="N1668" i="1"/>
  <c r="N1669" i="1"/>
  <c r="N1670" i="1"/>
  <c r="N1671" i="1"/>
  <c r="N1831" i="1"/>
  <c r="N1832" i="1"/>
  <c r="N1833" i="1"/>
  <c r="N1834" i="1"/>
  <c r="N870" i="1"/>
  <c r="N2029" i="1"/>
  <c r="N2030" i="1"/>
  <c r="N2031" i="1"/>
  <c r="N2098" i="1"/>
  <c r="N2099" i="1"/>
  <c r="N2100" i="1"/>
  <c r="N2250" i="1"/>
  <c r="N2251" i="1"/>
  <c r="N2252" i="1"/>
  <c r="N2253" i="1"/>
  <c r="N2254" i="1"/>
  <c r="N2255" i="1"/>
  <c r="N225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809" i="1"/>
  <c r="N2810" i="1"/>
  <c r="N2811" i="1"/>
  <c r="N2812" i="1"/>
  <c r="N2813" i="1"/>
  <c r="N2814" i="1"/>
  <c r="N1672" i="1"/>
  <c r="N3059" i="1"/>
  <c r="N3060" i="1"/>
  <c r="N3061" i="1"/>
  <c r="N3062" i="1"/>
  <c r="N3063" i="1"/>
  <c r="N682" i="1"/>
  <c r="N2620" i="1"/>
  <c r="N1391" i="1"/>
  <c r="N2509" i="1"/>
  <c r="N3067" i="1"/>
  <c r="N3068" i="1"/>
  <c r="N3089" i="1"/>
  <c r="N1186" i="1"/>
  <c r="N3144" i="1"/>
  <c r="N12" i="1"/>
  <c r="N1058" i="1"/>
  <c r="N1059" i="1"/>
  <c r="N3218" i="1"/>
  <c r="N915" i="1"/>
  <c r="N916" i="1"/>
  <c r="N955" i="1"/>
  <c r="N2" i="1"/>
  <c r="N2760" i="1"/>
  <c r="N481" i="1"/>
  <c r="N3282" i="1"/>
  <c r="N950" i="1"/>
  <c r="N2720" i="1"/>
  <c r="N1172" i="1"/>
  <c r="N1173" i="1"/>
  <c r="N2963" i="1"/>
  <c r="N2964" i="1"/>
  <c r="N722" i="1"/>
  <c r="N3053" i="1"/>
  <c r="N1936" i="1"/>
  <c r="N1937" i="1"/>
  <c r="N1938" i="1"/>
  <c r="N1939" i="1"/>
  <c r="N2719" i="1"/>
  <c r="N2074" i="1"/>
  <c r="N2075" i="1"/>
  <c r="N2076" i="1"/>
  <c r="N1093" i="1"/>
  <c r="N3014" i="1"/>
  <c r="N3015" i="1"/>
  <c r="N3016" i="1"/>
  <c r="N3131" i="1"/>
  <c r="N775" i="1"/>
  <c r="N3271" i="1"/>
  <c r="N2210" i="1"/>
  <c r="N1394" i="1"/>
  <c r="N1395" i="1"/>
  <c r="N1396" i="1"/>
  <c r="N2676" i="1"/>
  <c r="N2677" i="1"/>
  <c r="N2678" i="1"/>
  <c r="N2968" i="1"/>
  <c r="N2969" i="1"/>
  <c r="N2970" i="1"/>
  <c r="N2971" i="1"/>
  <c r="N3118" i="1"/>
  <c r="N3119" i="1"/>
  <c r="N3120" i="1"/>
  <c r="N3145" i="1"/>
  <c r="N3146" i="1"/>
  <c r="N3147" i="1"/>
  <c r="N3236" i="1"/>
  <c r="N3237" i="1"/>
  <c r="N3238" i="1"/>
  <c r="N2068" i="1"/>
  <c r="N2069" i="1"/>
  <c r="N2070" i="1"/>
  <c r="N1501" i="1"/>
  <c r="N3104" i="1"/>
  <c r="N2585" i="1"/>
  <c r="N2586" i="1"/>
  <c r="N2587" i="1"/>
  <c r="N2088" i="1"/>
  <c r="N2089" i="1"/>
  <c r="N2825" i="1"/>
  <c r="N3054" i="1"/>
  <c r="N3055" i="1"/>
  <c r="N1462" i="1"/>
  <c r="N1463" i="1"/>
  <c r="N1464" i="1"/>
  <c r="N2475" i="1"/>
  <c r="N2826" i="1"/>
  <c r="N2827" i="1"/>
  <c r="N2828" i="1"/>
  <c r="N1060" i="1"/>
  <c r="N2085" i="1"/>
  <c r="N40" i="1"/>
  <c r="N41" i="1"/>
  <c r="N42" i="1"/>
  <c r="N43" i="1"/>
  <c r="N270" i="1"/>
  <c r="N272" i="1"/>
  <c r="N1285" i="1"/>
  <c r="N1286" i="1"/>
  <c r="N1287" i="1"/>
  <c r="N1288" i="1"/>
  <c r="N1289" i="1"/>
  <c r="N2841" i="1"/>
  <c r="N2842" i="1"/>
  <c r="N2843" i="1"/>
  <c r="N2844" i="1"/>
  <c r="N3056" i="1"/>
  <c r="N3057" i="1"/>
  <c r="N119" i="1"/>
  <c r="N120" i="1"/>
  <c r="N2816" i="1"/>
  <c r="N2817" i="1"/>
  <c r="N2818" i="1"/>
  <c r="N2679" i="1"/>
  <c r="N3040" i="1"/>
  <c r="N3216" i="1"/>
  <c r="N293" i="1"/>
  <c r="N294" i="1"/>
  <c r="N2631" i="1"/>
  <c r="N2668" i="1"/>
  <c r="N2710" i="1"/>
  <c r="N2806" i="1"/>
  <c r="N2807" i="1"/>
  <c r="N2815" i="1"/>
  <c r="N2850" i="1"/>
  <c r="N2864" i="1"/>
  <c r="N2873" i="1"/>
  <c r="N2874" i="1"/>
  <c r="N2991" i="1"/>
  <c r="N2992" i="1"/>
  <c r="N2993" i="1"/>
  <c r="N3090" i="1"/>
  <c r="N3125" i="1"/>
  <c r="N3161" i="1"/>
  <c r="N3164" i="1"/>
  <c r="N3240" i="1"/>
  <c r="N3263" i="1"/>
  <c r="N3003" i="1"/>
  <c r="N2635" i="1"/>
  <c r="N2671" i="1"/>
  <c r="N2972" i="1"/>
  <c r="N3217" i="1"/>
  <c r="N647" i="1"/>
  <c r="N648" i="1"/>
  <c r="N649" i="1"/>
  <c r="N650" i="1"/>
  <c r="N1801" i="1"/>
  <c r="N1802" i="1"/>
  <c r="N2851" i="1"/>
  <c r="N2852" i="1"/>
  <c r="N1698" i="1"/>
  <c r="N1699" i="1"/>
  <c r="N1700" i="1"/>
  <c r="N1702" i="1"/>
  <c r="N1703" i="1"/>
  <c r="N148" i="1"/>
  <c r="N149" i="1"/>
  <c r="N150" i="1"/>
  <c r="N151" i="1"/>
  <c r="N152" i="1"/>
  <c r="N2433" i="1"/>
  <c r="N2435" i="1"/>
  <c r="N2492" i="1"/>
  <c r="N3149" i="1"/>
  <c r="N3150" i="1"/>
  <c r="N2452" i="1"/>
  <c r="N2453" i="1"/>
  <c r="N253" i="1"/>
  <c r="N254" i="1"/>
  <c r="N628" i="1"/>
  <c r="N629" i="1"/>
  <c r="N630" i="1"/>
  <c r="N631" i="1"/>
  <c r="N632" i="1"/>
  <c r="N633" i="1"/>
  <c r="N634" i="1"/>
  <c r="N635" i="1"/>
  <c r="N636" i="1"/>
  <c r="N1778" i="1"/>
  <c r="N721" i="1"/>
  <c r="N740" i="1"/>
  <c r="N823" i="1"/>
  <c r="N824" i="1"/>
  <c r="N1005" i="1"/>
  <c r="N1006" i="1"/>
  <c r="N1007" i="1"/>
  <c r="N1008" i="1"/>
  <c r="N1017" i="1"/>
  <c r="N1018" i="1"/>
  <c r="N1019" i="1"/>
  <c r="N1020" i="1"/>
  <c r="N1021" i="1"/>
  <c r="N1155" i="1"/>
  <c r="N1156" i="1"/>
  <c r="N1157" i="1"/>
  <c r="N1158" i="1"/>
  <c r="N1159" i="1"/>
  <c r="N1160" i="1"/>
  <c r="N1161" i="1"/>
  <c r="N1162" i="1"/>
  <c r="N1163" i="1"/>
  <c r="N1457" i="1"/>
  <c r="N1458" i="1"/>
  <c r="N1459" i="1"/>
  <c r="N1460" i="1"/>
  <c r="N1461" i="1"/>
  <c r="N1497" i="1"/>
  <c r="N1498" i="1"/>
  <c r="N1499" i="1"/>
  <c r="N1500" i="1"/>
  <c r="N1507" i="1"/>
  <c r="N1009" i="1"/>
  <c r="N1774" i="1"/>
  <c r="N1775" i="1"/>
  <c r="N1776" i="1"/>
  <c r="N1777" i="1"/>
  <c r="N1779" i="1"/>
  <c r="N1780" i="1"/>
  <c r="N1781" i="1"/>
  <c r="N1782" i="1"/>
  <c r="N1783" i="1"/>
  <c r="N1784" i="1"/>
  <c r="N1785" i="1"/>
  <c r="N1981" i="1"/>
  <c r="N1982" i="1"/>
  <c r="N2032" i="1"/>
  <c r="N2033" i="1"/>
  <c r="N2034" i="1"/>
  <c r="N2035" i="1"/>
  <c r="N2036" i="1"/>
  <c r="N2037" i="1"/>
  <c r="N2038" i="1"/>
  <c r="N2211" i="1"/>
  <c r="N2212" i="1"/>
  <c r="N2213" i="1"/>
  <c r="N2214" i="1"/>
  <c r="N2215" i="1"/>
  <c r="N2216" i="1"/>
  <c r="N2437" i="1"/>
  <c r="N2438" i="1"/>
  <c r="N2439" i="1"/>
  <c r="N2440" i="1"/>
  <c r="N2441" i="1"/>
  <c r="N2442" i="1"/>
  <c r="N2473" i="1"/>
  <c r="N2633" i="1"/>
  <c r="N3004" i="1"/>
  <c r="N3005" i="1"/>
  <c r="N3202" i="1"/>
  <c r="N3203" i="1"/>
  <c r="N3204" i="1"/>
  <c r="N3205" i="1"/>
  <c r="N3206" i="1"/>
  <c r="N3288" i="1"/>
  <c r="N3290" i="1"/>
  <c r="N913" i="1"/>
  <c r="N914" i="1"/>
  <c r="N3277" i="1"/>
  <c r="N3278" i="1"/>
  <c r="N3279" i="1"/>
  <c r="N3280" i="1"/>
  <c r="N3281" i="1"/>
  <c r="N1022" i="1"/>
  <c r="N161" i="1"/>
  <c r="N162" i="1"/>
  <c r="N163" i="1"/>
  <c r="N164" i="1"/>
  <c r="N166" i="1"/>
  <c r="N167" i="1"/>
  <c r="N168" i="1"/>
  <c r="N182" i="1"/>
  <c r="N183" i="1"/>
  <c r="N184" i="1"/>
  <c r="N185" i="1"/>
  <c r="N186" i="1"/>
  <c r="N187" i="1"/>
  <c r="N188" i="1"/>
  <c r="N227" i="1"/>
  <c r="N228" i="1"/>
  <c r="N229" i="1"/>
  <c r="N256" i="1"/>
  <c r="N257" i="1"/>
  <c r="N258" i="1"/>
  <c r="N259" i="1"/>
  <c r="N285" i="1"/>
  <c r="N286" i="1"/>
  <c r="N287" i="1"/>
  <c r="N305" i="1"/>
  <c r="N306" i="1"/>
  <c r="N307" i="1"/>
  <c r="N308" i="1"/>
  <c r="N309" i="1"/>
  <c r="N310" i="1"/>
  <c r="N311" i="1"/>
  <c r="N312" i="1"/>
  <c r="N374" i="1"/>
  <c r="N375" i="1"/>
  <c r="N376" i="1"/>
  <c r="N377" i="1"/>
  <c r="N544" i="1"/>
  <c r="N545" i="1"/>
  <c r="N546" i="1"/>
  <c r="N548" i="1"/>
  <c r="N549" i="1"/>
  <c r="N550" i="1"/>
  <c r="N560" i="1"/>
  <c r="N561" i="1"/>
  <c r="N562" i="1"/>
  <c r="N563" i="1"/>
  <c r="N189" i="1"/>
  <c r="N857" i="1"/>
  <c r="N2090" i="1"/>
  <c r="N858" i="1"/>
  <c r="N859" i="1"/>
  <c r="N860" i="1"/>
  <c r="N861" i="1"/>
  <c r="N862" i="1"/>
  <c r="N919" i="1"/>
  <c r="N920" i="1"/>
  <c r="N932" i="1"/>
  <c r="N933" i="1"/>
  <c r="N934" i="1"/>
  <c r="N935" i="1"/>
  <c r="N936" i="1"/>
  <c r="N937" i="1"/>
  <c r="N938" i="1"/>
  <c r="N969" i="1"/>
  <c r="N1023" i="1"/>
  <c r="N1024" i="1"/>
  <c r="N1025" i="1"/>
  <c r="N1026" i="1"/>
  <c r="N1027" i="1"/>
  <c r="N1204" i="1"/>
  <c r="N1205" i="1"/>
  <c r="N1206" i="1"/>
  <c r="N1508" i="1"/>
  <c r="N1509" i="1"/>
  <c r="N1510" i="1"/>
  <c r="N1511" i="1"/>
  <c r="N1512" i="1"/>
  <c r="N1513" i="1"/>
  <c r="N1525" i="1"/>
  <c r="N1526" i="1"/>
  <c r="N1527" i="1"/>
  <c r="N1595" i="1"/>
  <c r="N1596" i="1"/>
  <c r="N1597" i="1"/>
  <c r="N1598" i="1"/>
  <c r="N1599" i="1"/>
  <c r="N1600" i="1"/>
  <c r="N1601" i="1"/>
  <c r="N1602" i="1"/>
  <c r="N1207" i="1"/>
  <c r="N1720" i="1"/>
  <c r="N1721" i="1"/>
  <c r="N1722" i="1"/>
  <c r="N1723" i="1"/>
  <c r="N1724" i="1"/>
  <c r="N1725" i="1"/>
  <c r="N1755" i="1"/>
  <c r="N1756" i="1"/>
  <c r="N1757" i="1"/>
  <c r="N1758" i="1"/>
  <c r="N1759" i="1"/>
  <c r="N1760" i="1"/>
  <c r="N1761" i="1"/>
  <c r="N1762" i="1"/>
  <c r="N1763" i="1"/>
  <c r="N1764" i="1"/>
  <c r="N1977" i="1"/>
  <c r="N1978" i="1"/>
  <c r="N1979" i="1"/>
  <c r="N2091" i="1"/>
  <c r="N2092" i="1"/>
  <c r="N2093" i="1"/>
  <c r="N2094" i="1"/>
  <c r="N1603" i="1"/>
  <c r="N2095" i="1"/>
  <c r="N313" i="1"/>
  <c r="N2808" i="1"/>
  <c r="N103" i="1"/>
  <c r="N104" i="1"/>
  <c r="N105" i="1"/>
  <c r="N106" i="1"/>
  <c r="N107" i="1"/>
  <c r="N108" i="1"/>
  <c r="N109" i="1"/>
  <c r="N534" i="1"/>
  <c r="N535" i="1"/>
  <c r="N536" i="1"/>
  <c r="N537" i="1"/>
  <c r="N538" i="1"/>
  <c r="N539" i="1"/>
  <c r="N540" i="1"/>
  <c r="N541" i="1"/>
  <c r="N542" i="1"/>
  <c r="N543" i="1"/>
  <c r="N939" i="1"/>
  <c r="N940" i="1"/>
  <c r="N941" i="1"/>
  <c r="N942" i="1"/>
  <c r="N943" i="1"/>
  <c r="N3152" i="1"/>
  <c r="N225" i="1"/>
  <c r="N226" i="1"/>
  <c r="N421" i="1"/>
  <c r="N715" i="1"/>
  <c r="N716" i="1"/>
  <c r="N717" i="1"/>
  <c r="N718" i="1"/>
  <c r="N2666" i="1"/>
  <c r="N2667" i="1"/>
  <c r="N707" i="1"/>
  <c r="N708" i="1"/>
  <c r="N709" i="1"/>
  <c r="N710" i="1"/>
  <c r="N1570" i="1"/>
  <c r="N1695" i="1"/>
  <c r="N2479" i="1"/>
  <c r="N2837" i="1"/>
  <c r="N3275" i="1"/>
  <c r="N1309" i="1"/>
  <c r="N1310" i="1"/>
  <c r="N1311" i="1"/>
  <c r="N1788" i="1"/>
  <c r="N1812" i="1"/>
  <c r="N1813" i="1"/>
  <c r="N2513" i="1"/>
  <c r="N2514" i="1"/>
  <c r="N3010" i="1"/>
  <c r="N214" i="1"/>
  <c r="N215" i="1"/>
  <c r="N216" i="1"/>
  <c r="N217" i="1"/>
  <c r="N218" i="1"/>
  <c r="N418" i="1"/>
  <c r="N499" i="1"/>
  <c r="N500" i="1"/>
  <c r="N827" i="1"/>
  <c r="N1278" i="1"/>
  <c r="N1279" i="1"/>
  <c r="N1280" i="1"/>
  <c r="N1281" i="1"/>
  <c r="N1282" i="1"/>
  <c r="N1283" i="1"/>
  <c r="N1397" i="1"/>
  <c r="N1726" i="1"/>
  <c r="N1878" i="1"/>
  <c r="N1879" i="1"/>
  <c r="N1880" i="1"/>
  <c r="N1881" i="1"/>
  <c r="N1882" i="1"/>
  <c r="N1883" i="1"/>
  <c r="N1915" i="1"/>
  <c r="N1917" i="1"/>
  <c r="N2518" i="1"/>
  <c r="N2519" i="1"/>
  <c r="N2954" i="1"/>
  <c r="N2955" i="1"/>
  <c r="N2956" i="1"/>
  <c r="N2957" i="1"/>
  <c r="N2958" i="1"/>
  <c r="N3134" i="1"/>
  <c r="N3135" i="1"/>
  <c r="N100" i="1"/>
  <c r="N101" i="1"/>
  <c r="N102" i="1"/>
  <c r="N2980" i="1"/>
  <c r="N2981" i="1"/>
  <c r="N1456" i="1"/>
  <c r="N1985" i="1"/>
  <c r="N192" i="1"/>
  <c r="N273" i="1"/>
  <c r="N274" i="1"/>
  <c r="N295" i="1"/>
  <c r="N296" i="1"/>
  <c r="N297" i="1"/>
  <c r="N298" i="1"/>
  <c r="N2177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482" i="1"/>
  <c r="N378" i="1"/>
  <c r="N1037" i="1"/>
  <c r="N379" i="1"/>
  <c r="N380" i="1"/>
  <c r="N381" i="1"/>
  <c r="N3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3226" i="1"/>
  <c r="N571" i="1"/>
  <c r="N572" i="1"/>
  <c r="N573" i="1"/>
  <c r="N574" i="1"/>
  <c r="N575" i="1"/>
  <c r="N576" i="1"/>
  <c r="N577" i="1"/>
  <c r="N578" i="1"/>
  <c r="N1035" i="1"/>
  <c r="N1036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383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2178" i="1"/>
  <c r="N2367" i="1"/>
  <c r="N3041" i="1"/>
  <c r="N3042" i="1"/>
  <c r="N332" i="1"/>
  <c r="N2368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693" i="1"/>
  <c r="N1694" i="1"/>
  <c r="N1848" i="1"/>
  <c r="N1849" i="1"/>
  <c r="N1850" i="1"/>
  <c r="N2179" i="1"/>
  <c r="N2180" i="1"/>
  <c r="N2181" i="1"/>
  <c r="N2182" i="1"/>
  <c r="N2183" i="1"/>
  <c r="N2257" i="1"/>
  <c r="N2258" i="1"/>
  <c r="N2259" i="1"/>
  <c r="N2260" i="1"/>
  <c r="N2261" i="1"/>
  <c r="N2262" i="1"/>
  <c r="N2263" i="1"/>
  <c r="N2264" i="1"/>
  <c r="N2293" i="1"/>
  <c r="N2294" i="1"/>
  <c r="N2295" i="1"/>
  <c r="N2296" i="1"/>
  <c r="N2369" i="1"/>
  <c r="N2371" i="1"/>
  <c r="N2372" i="1"/>
  <c r="N2373" i="1"/>
  <c r="N2374" i="1"/>
  <c r="N2375" i="1"/>
  <c r="N2376" i="1"/>
  <c r="N2380" i="1"/>
  <c r="N2381" i="1"/>
  <c r="N2382" i="1"/>
  <c r="N2383" i="1"/>
  <c r="N2384" i="1"/>
  <c r="N2385" i="1"/>
  <c r="N2538" i="1"/>
  <c r="N2539" i="1"/>
  <c r="N2540" i="1"/>
  <c r="N2541" i="1"/>
  <c r="N2542" i="1"/>
  <c r="N2543" i="1"/>
  <c r="N2579" i="1"/>
  <c r="N2580" i="1"/>
  <c r="N2581" i="1"/>
  <c r="N3043" i="1"/>
  <c r="N3044" i="1"/>
  <c r="N3045" i="1"/>
  <c r="N3046" i="1"/>
  <c r="N3047" i="1"/>
  <c r="N3048" i="1"/>
  <c r="N3049" i="1"/>
  <c r="N3105" i="1"/>
  <c r="N3106" i="1"/>
  <c r="N579" i="1"/>
  <c r="N3227" i="1"/>
  <c r="N3228" i="1"/>
  <c r="N3229" i="1"/>
  <c r="N3230" i="1"/>
  <c r="N3231" i="1"/>
  <c r="N3232" i="1"/>
  <c r="N1891" i="1"/>
  <c r="N1180" i="1"/>
  <c r="N1181" i="1"/>
  <c r="N1182" i="1"/>
  <c r="N1183" i="1"/>
  <c r="N1860" i="1"/>
  <c r="N1892" i="1"/>
  <c r="N1893" i="1"/>
  <c r="N1894" i="1"/>
  <c r="N1895" i="1"/>
  <c r="N1896" i="1"/>
  <c r="N1897" i="1"/>
  <c r="N3284" i="1"/>
  <c r="N825" i="1"/>
  <c r="N1211" i="1"/>
  <c r="N1212" i="1"/>
  <c r="N1952" i="1"/>
  <c r="N826" i="1"/>
  <c r="N923" i="1"/>
  <c r="N924" i="1"/>
  <c r="N1032" i="1"/>
  <c r="N1143" i="1"/>
  <c r="N1144" i="1"/>
  <c r="N1771" i="1"/>
  <c r="N1772" i="1"/>
  <c r="N3209" i="1"/>
  <c r="N3210" i="1"/>
  <c r="N925" i="1"/>
  <c r="N196" i="1"/>
  <c r="N197" i="1"/>
  <c r="N1295" i="1"/>
  <c r="N496" i="1"/>
  <c r="N497" i="1"/>
  <c r="N121" i="1"/>
  <c r="N122" i="1"/>
  <c r="N24" i="1"/>
  <c r="N3099" i="1"/>
  <c r="N3100" i="1"/>
  <c r="N2669" i="1"/>
  <c r="N2670" i="1"/>
  <c r="N477" i="1"/>
  <c r="N478" i="1"/>
  <c r="N1418" i="1"/>
  <c r="N1419" i="1"/>
  <c r="N3274" i="1"/>
  <c r="N1983" i="1"/>
  <c r="N1984" i="1"/>
  <c r="N3102" i="1"/>
  <c r="N3103" i="1"/>
  <c r="N2285" i="1"/>
  <c r="N2286" i="1"/>
  <c r="N2287" i="1"/>
  <c r="N2288" i="1"/>
  <c r="N719" i="1"/>
  <c r="N2187" i="1"/>
  <c r="N2188" i="1"/>
  <c r="N110" i="1"/>
  <c r="N111" i="1"/>
  <c r="N3006" i="1"/>
  <c r="N3007" i="1"/>
  <c r="N835" i="1"/>
  <c r="N836" i="1"/>
  <c r="N3008" i="1"/>
  <c r="N3009" i="1"/>
  <c r="N1277" i="1"/>
  <c r="N252" i="1"/>
  <c r="N1033" i="1"/>
  <c r="N1034" i="1"/>
  <c r="N951" i="1"/>
  <c r="N952" i="1"/>
  <c r="N1941" i="1"/>
  <c r="N206" i="1"/>
  <c r="N1642" i="1"/>
  <c r="N1643" i="1"/>
  <c r="O1642" i="1"/>
  <c r="H1642" i="1"/>
  <c r="H206" i="1" l="1"/>
  <c r="H1941" i="1"/>
  <c r="H1643" i="1"/>
  <c r="H2803" i="1"/>
  <c r="H2804" i="1"/>
  <c r="H2805" i="1"/>
  <c r="H900" i="1"/>
  <c r="H901" i="1"/>
  <c r="H2027" i="1"/>
  <c r="H2028" i="1"/>
  <c r="H1592" i="1"/>
  <c r="H1593" i="1"/>
  <c r="H2861" i="1"/>
  <c r="H2862" i="1"/>
  <c r="H29" i="1"/>
  <c r="H30" i="1"/>
  <c r="H1407" i="1"/>
  <c r="H1408" i="1"/>
  <c r="H242" i="1"/>
  <c r="H1164" i="1"/>
  <c r="H839" i="1"/>
  <c r="H953" i="1"/>
  <c r="H2366" i="1"/>
  <c r="H1495" i="1"/>
  <c r="H1496" i="1"/>
  <c r="H1646" i="1"/>
  <c r="H1647" i="1"/>
  <c r="H1960" i="1"/>
  <c r="H1961" i="1"/>
  <c r="H2563" i="1"/>
  <c r="H2564" i="1"/>
  <c r="H3255" i="1"/>
  <c r="H2520" i="1"/>
  <c r="H2521" i="1"/>
  <c r="H979" i="1"/>
  <c r="H980" i="1"/>
  <c r="H813" i="1"/>
  <c r="H814" i="1"/>
  <c r="H1789" i="1"/>
  <c r="H1790" i="1"/>
  <c r="H829" i="1"/>
  <c r="H2097" i="1"/>
  <c r="H334" i="1"/>
  <c r="H335" i="1"/>
  <c r="H863" i="1"/>
  <c r="H864" i="1"/>
  <c r="H865" i="1"/>
  <c r="H384" i="1"/>
  <c r="H385" i="1"/>
  <c r="H386" i="1"/>
  <c r="H1685" i="1"/>
  <c r="H1686" i="1"/>
  <c r="H1687" i="1"/>
  <c r="H1688" i="1"/>
  <c r="H1689" i="1"/>
  <c r="H1690" i="1"/>
  <c r="H1691" i="1"/>
  <c r="H1692" i="1"/>
  <c r="H3174" i="1"/>
  <c r="H3175" i="1"/>
  <c r="H3148" i="1"/>
  <c r="H956" i="1"/>
  <c r="H957" i="1"/>
  <c r="H1786" i="1"/>
  <c r="H1787" i="1"/>
  <c r="H1816" i="1"/>
  <c r="H1817" i="1"/>
  <c r="H1818" i="1"/>
  <c r="H2071" i="1"/>
  <c r="H2129" i="1"/>
  <c r="H2197" i="1"/>
  <c r="H2472" i="1"/>
  <c r="H2829" i="1"/>
  <c r="H2863" i="1"/>
  <c r="H2974" i="1"/>
  <c r="H2975" i="1"/>
  <c r="H2976" i="1"/>
  <c r="H44" i="1"/>
  <c r="H45" i="1"/>
  <c r="H46" i="1"/>
  <c r="H51" i="1"/>
  <c r="H190" i="1"/>
  <c r="H191" i="1"/>
  <c r="H580" i="1"/>
  <c r="H1124" i="1"/>
  <c r="H1125" i="1"/>
  <c r="H22" i="1"/>
  <c r="H23" i="1"/>
  <c r="H193" i="1"/>
  <c r="H194" i="1"/>
  <c r="H195" i="1"/>
  <c r="H373" i="1"/>
  <c r="H479" i="1"/>
  <c r="H584" i="1"/>
  <c r="H585" i="1"/>
  <c r="H586" i="1"/>
  <c r="H587" i="1"/>
  <c r="H588" i="1"/>
  <c r="H1980" i="1"/>
  <c r="H3136" i="1"/>
  <c r="H52" i="1"/>
  <c r="H53" i="1"/>
  <c r="H357" i="1"/>
  <c r="H474" i="1"/>
  <c r="H475" i="1"/>
  <c r="H912" i="1"/>
  <c r="H1208" i="1"/>
  <c r="H1209" i="1"/>
  <c r="H1210" i="1"/>
  <c r="H1398" i="1"/>
  <c r="H1399" i="1"/>
  <c r="H1400" i="1"/>
  <c r="H1401" i="1"/>
  <c r="H1494" i="1"/>
  <c r="H1664" i="1"/>
  <c r="H1665" i="1"/>
  <c r="H1678" i="1"/>
  <c r="H1679" i="1"/>
  <c r="H1680" i="1"/>
  <c r="H1681" i="1"/>
  <c r="H1682" i="1"/>
  <c r="H1683" i="1"/>
  <c r="H1684" i="1"/>
  <c r="H1803" i="1"/>
  <c r="H1804" i="1"/>
  <c r="H1805" i="1"/>
  <c r="H1806" i="1"/>
  <c r="H1877" i="1"/>
  <c r="H2130" i="1"/>
  <c r="H2131" i="1"/>
  <c r="H2132" i="1"/>
  <c r="H2133" i="1"/>
  <c r="H2134" i="1"/>
  <c r="H2228" i="1"/>
  <c r="H2229" i="1"/>
  <c r="H2510" i="1"/>
  <c r="H2511" i="1"/>
  <c r="H2512" i="1"/>
  <c r="H2655" i="1"/>
  <c r="H2656" i="1"/>
  <c r="H2657" i="1"/>
  <c r="H2706" i="1"/>
  <c r="H1666" i="1"/>
  <c r="H2961" i="1"/>
  <c r="H2962" i="1"/>
  <c r="H2965" i="1"/>
  <c r="H2966" i="1"/>
  <c r="H2973" i="1"/>
  <c r="H2982" i="1"/>
  <c r="H2983" i="1"/>
  <c r="H2984" i="1"/>
  <c r="H3211" i="1"/>
  <c r="H3212" i="1"/>
  <c r="H239" i="1"/>
  <c r="H240" i="1"/>
  <c r="H241" i="1"/>
  <c r="H834" i="1"/>
  <c r="H2875" i="1"/>
  <c r="H2876" i="1"/>
  <c r="H2877" i="1"/>
  <c r="H2878" i="1"/>
  <c r="H403" i="1"/>
  <c r="H1942" i="1"/>
  <c r="H2533" i="1"/>
  <c r="H3297" i="1"/>
  <c r="H657" i="1"/>
  <c r="H3276" i="1"/>
  <c r="H246" i="1"/>
  <c r="H247" i="1"/>
  <c r="H248" i="1"/>
  <c r="H255" i="1"/>
  <c r="H783" i="1"/>
  <c r="H784" i="1"/>
  <c r="H810" i="1"/>
  <c r="H811" i="1"/>
  <c r="H812" i="1"/>
  <c r="H970" i="1"/>
  <c r="H1028" i="1"/>
  <c r="H1262" i="1"/>
  <c r="H1263" i="1"/>
  <c r="H1264" i="1"/>
  <c r="H1265" i="1"/>
  <c r="H1273" i="1"/>
  <c r="H1274" i="1"/>
  <c r="H1846" i="1"/>
  <c r="H1884" i="1"/>
  <c r="H1885" i="1"/>
  <c r="H1886" i="1"/>
  <c r="H1887" i="1"/>
  <c r="H1888" i="1"/>
  <c r="H1889" i="1"/>
  <c r="H1890" i="1"/>
  <c r="H1898" i="1"/>
  <c r="H1899" i="1"/>
  <c r="H1900" i="1"/>
  <c r="H1901" i="1"/>
  <c r="H1902" i="1"/>
  <c r="H2077" i="1"/>
  <c r="H2078" i="1"/>
  <c r="H2079" i="1"/>
  <c r="H2080" i="1"/>
  <c r="H2081" i="1"/>
  <c r="H1275" i="1"/>
  <c r="H1276" i="1"/>
  <c r="H2436" i="1"/>
  <c r="H2621" i="1"/>
  <c r="H2622" i="1"/>
  <c r="H2658" i="1"/>
  <c r="H2693" i="1"/>
  <c r="H2694" i="1"/>
  <c r="H2695" i="1"/>
  <c r="H3110" i="1"/>
  <c r="H3111" i="1"/>
  <c r="H833" i="1"/>
  <c r="H944" i="1"/>
  <c r="H947" i="1"/>
  <c r="H948" i="1"/>
  <c r="H949" i="1"/>
  <c r="H968" i="1"/>
  <c r="H3223" i="1"/>
  <c r="H1174" i="1"/>
  <c r="H1175" i="1"/>
  <c r="H3224" i="1"/>
  <c r="H2083" i="1"/>
  <c r="H2084" i="1"/>
  <c r="H2507" i="1"/>
  <c r="H2508" i="1"/>
  <c r="H2987" i="1"/>
  <c r="H2527" i="1"/>
  <c r="H2830" i="1"/>
  <c r="H2831" i="1"/>
  <c r="H3121" i="1"/>
  <c r="H3122" i="1"/>
  <c r="H3196" i="1"/>
  <c r="H3197" i="1"/>
  <c r="H3198" i="1"/>
  <c r="H3199" i="1"/>
  <c r="H3200" i="1"/>
  <c r="H3201" i="1"/>
  <c r="H3261" i="1"/>
  <c r="H3262" i="1"/>
  <c r="H116" i="1"/>
  <c r="H117" i="1"/>
  <c r="H118" i="1"/>
  <c r="H249" i="1"/>
  <c r="H250" i="1"/>
  <c r="H251" i="1"/>
  <c r="H299" i="1"/>
  <c r="H300" i="1"/>
  <c r="H301" i="1"/>
  <c r="H302" i="1"/>
  <c r="H303" i="1"/>
  <c r="H304" i="1"/>
  <c r="H349" i="1"/>
  <c r="H434" i="1"/>
  <c r="H435" i="1"/>
  <c r="H692" i="1"/>
  <c r="H693" i="1"/>
  <c r="H694" i="1"/>
  <c r="H695" i="1"/>
  <c r="H696" i="1"/>
  <c r="H697" i="1"/>
  <c r="H698" i="1"/>
  <c r="H699" i="1"/>
  <c r="H1061" i="1"/>
  <c r="H1062" i="1"/>
  <c r="H1063" i="1"/>
  <c r="H1064" i="1"/>
  <c r="H1065" i="1"/>
  <c r="H1166" i="1"/>
  <c r="H1167" i="1"/>
  <c r="H1168" i="1"/>
  <c r="H1169" i="1"/>
  <c r="H1170" i="1"/>
  <c r="H1171" i="1"/>
  <c r="H1502" i="1"/>
  <c r="H1503" i="1"/>
  <c r="H150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729" i="1"/>
  <c r="H1730" i="1"/>
  <c r="H1731" i="1"/>
  <c r="H1732" i="1"/>
  <c r="H1733" i="1"/>
  <c r="H1734" i="1"/>
  <c r="H1735" i="1"/>
  <c r="H1736" i="1"/>
  <c r="H1737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2165" i="1"/>
  <c r="H2166" i="1"/>
  <c r="H2167" i="1"/>
  <c r="H2168" i="1"/>
  <c r="H2169" i="1"/>
  <c r="H2170" i="1"/>
  <c r="H2171" i="1"/>
  <c r="H2172" i="1"/>
  <c r="H2217" i="1"/>
  <c r="H2218" i="1"/>
  <c r="H2231" i="1"/>
  <c r="H2232" i="1"/>
  <c r="H2233" i="1"/>
  <c r="H2234" i="1"/>
  <c r="H2235" i="1"/>
  <c r="H2236" i="1"/>
  <c r="H2289" i="1"/>
  <c r="H2290" i="1"/>
  <c r="H2291" i="1"/>
  <c r="H2292" i="1"/>
  <c r="H2402" i="1"/>
  <c r="H2403" i="1"/>
  <c r="H2404" i="1"/>
  <c r="H2405" i="1"/>
  <c r="H2406" i="1"/>
  <c r="H1539" i="1"/>
  <c r="H2454" i="1"/>
  <c r="H2455" i="1"/>
  <c r="H2456" i="1"/>
  <c r="H2457" i="1"/>
  <c r="H2458" i="1"/>
  <c r="H2459" i="1"/>
  <c r="H2931" i="1"/>
  <c r="H2924" i="1"/>
  <c r="H2853" i="1"/>
  <c r="H2917" i="1"/>
  <c r="H2918" i="1"/>
  <c r="H2919" i="1"/>
  <c r="H2920" i="1"/>
  <c r="H2921" i="1"/>
  <c r="H2922" i="1"/>
  <c r="H2925" i="1"/>
  <c r="H2926" i="1"/>
  <c r="H2927" i="1"/>
  <c r="H2928" i="1"/>
  <c r="H2929" i="1"/>
  <c r="H2932" i="1"/>
  <c r="H2933" i="1"/>
  <c r="H2934" i="1"/>
  <c r="H2977" i="1"/>
  <c r="H2978" i="1"/>
  <c r="H2979" i="1"/>
  <c r="H2985" i="1"/>
  <c r="H2986" i="1"/>
  <c r="H3207" i="1"/>
  <c r="H3244" i="1"/>
  <c r="H3245" i="1"/>
  <c r="H3246" i="1"/>
  <c r="H3247" i="1"/>
  <c r="H3248" i="1"/>
  <c r="H3259" i="1"/>
  <c r="H3264" i="1"/>
  <c r="H3265" i="1"/>
  <c r="H3266" i="1"/>
  <c r="H3267" i="1"/>
  <c r="H3268" i="1"/>
  <c r="H3269" i="1"/>
  <c r="H3270" i="1"/>
  <c r="H805" i="1"/>
  <c r="H80" i="1"/>
  <c r="H2951" i="1"/>
  <c r="H2952" i="1"/>
  <c r="H2953" i="1"/>
  <c r="H531" i="1"/>
  <c r="H532" i="1"/>
  <c r="H533" i="1"/>
  <c r="H1645" i="1"/>
  <c r="H2410" i="1"/>
  <c r="H2411" i="1"/>
  <c r="H2412" i="1"/>
  <c r="H2413" i="1"/>
  <c r="H358" i="1"/>
  <c r="H359" i="1"/>
  <c r="H360" i="1"/>
  <c r="H361" i="1"/>
  <c r="H2414" i="1"/>
  <c r="H2415" i="1"/>
  <c r="H2417" i="1"/>
  <c r="H2418" i="1"/>
  <c r="H2419" i="1"/>
  <c r="H2420" i="1"/>
  <c r="H2422" i="1"/>
  <c r="H3235" i="1"/>
  <c r="H2748" i="1"/>
  <c r="H806" i="1"/>
  <c r="H2659" i="1"/>
  <c r="H2660" i="1"/>
  <c r="H2661" i="1"/>
  <c r="H2426" i="1"/>
  <c r="H1259" i="1"/>
  <c r="H1261" i="1"/>
  <c r="H1420" i="1"/>
  <c r="H1423" i="1"/>
  <c r="H1543" i="1"/>
  <c r="H1622" i="1"/>
  <c r="H1623" i="1"/>
  <c r="H1624" i="1"/>
  <c r="H2072" i="1"/>
  <c r="H2073" i="1"/>
  <c r="H2427" i="1"/>
  <c r="H2428" i="1"/>
  <c r="H2429" i="1"/>
  <c r="H2592" i="1"/>
  <c r="H2593" i="1"/>
  <c r="H2594" i="1"/>
  <c r="H2662" i="1"/>
  <c r="H2663" i="1"/>
  <c r="H2664" i="1"/>
  <c r="H2665" i="1"/>
  <c r="H2696" i="1"/>
  <c r="H2697" i="1"/>
  <c r="H2698" i="1"/>
  <c r="H2711" i="1"/>
  <c r="H2832" i="1"/>
  <c r="H2833" i="1"/>
  <c r="H2834" i="1"/>
  <c r="H2882" i="1"/>
  <c r="H2883" i="1"/>
  <c r="H2884" i="1"/>
  <c r="H2885" i="1"/>
  <c r="H2967" i="1"/>
  <c r="H2988" i="1"/>
  <c r="H2989" i="1"/>
  <c r="H2990" i="1"/>
  <c r="H3141" i="1"/>
  <c r="H3142" i="1"/>
  <c r="H3143" i="1"/>
  <c r="H3213" i="1"/>
  <c r="H3214" i="1"/>
  <c r="H3215" i="1"/>
  <c r="H3260" i="1"/>
  <c r="H627" i="1"/>
  <c r="H1486" i="1"/>
  <c r="H2946" i="1"/>
  <c r="H407" i="1"/>
  <c r="H419" i="1"/>
  <c r="H420" i="1"/>
  <c r="H581" i="1"/>
  <c r="H712" i="1"/>
  <c r="H958" i="1"/>
  <c r="H959" i="1"/>
  <c r="H1644" i="1"/>
  <c r="H2265" i="1"/>
  <c r="H2266" i="1"/>
  <c r="H2476" i="1"/>
  <c r="H2477" i="1"/>
  <c r="H2480" i="1"/>
  <c r="H2481" i="1"/>
  <c r="H3101" i="1"/>
  <c r="H3208" i="1"/>
  <c r="H333" i="1"/>
  <c r="H830" i="1"/>
  <c r="H1270" i="1"/>
  <c r="H1271" i="1"/>
  <c r="H1272" i="1"/>
  <c r="H1284" i="1"/>
  <c r="H1814" i="1"/>
  <c r="H1815" i="1"/>
  <c r="H2176" i="1"/>
  <c r="H2515" i="1"/>
  <c r="H2516" i="1"/>
  <c r="H2909" i="1"/>
  <c r="H2910" i="1"/>
  <c r="H180" i="1"/>
  <c r="H181" i="1"/>
  <c r="H388" i="1"/>
  <c r="H389" i="1"/>
  <c r="H390" i="1"/>
  <c r="H391" i="1"/>
  <c r="H392" i="1"/>
  <c r="H393" i="1"/>
  <c r="H394" i="1"/>
  <c r="H844" i="1"/>
  <c r="H845" i="1"/>
  <c r="H981" i="1"/>
  <c r="H982" i="1"/>
  <c r="H983" i="1"/>
  <c r="H1165" i="1"/>
  <c r="H1352" i="1"/>
  <c r="H1353" i="1"/>
  <c r="H1354" i="1"/>
  <c r="H1355" i="1"/>
  <c r="H1482" i="1"/>
  <c r="H1483" i="1"/>
  <c r="H1484" i="1"/>
  <c r="H1485" i="1"/>
  <c r="H1488" i="1"/>
  <c r="H1489" i="1"/>
  <c r="H1490" i="1"/>
  <c r="H1491" i="1"/>
  <c r="H1492" i="1"/>
  <c r="H1493" i="1"/>
  <c r="H2135" i="1"/>
  <c r="H2230" i="1"/>
  <c r="H2386" i="1"/>
  <c r="H2387" i="1"/>
  <c r="H2388" i="1"/>
  <c r="H2389" i="1"/>
  <c r="H2390" i="1"/>
  <c r="H2407" i="1"/>
  <c r="H2408" i="1"/>
  <c r="H2409" i="1"/>
  <c r="H2572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911" i="1"/>
  <c r="H2912" i="1"/>
  <c r="H2913" i="1"/>
  <c r="H2935" i="1"/>
  <c r="H2936" i="1"/>
  <c r="H2937" i="1"/>
  <c r="H2938" i="1"/>
  <c r="H2939" i="1"/>
  <c r="H2940" i="1"/>
  <c r="H3050" i="1"/>
  <c r="H3051" i="1"/>
  <c r="H3052" i="1"/>
  <c r="H3181" i="1"/>
  <c r="H3182" i="1"/>
  <c r="H3183" i="1"/>
  <c r="H3219" i="1"/>
  <c r="H3220" i="1"/>
  <c r="H3221" i="1"/>
  <c r="H3222" i="1"/>
  <c r="H1266" i="1"/>
  <c r="H410" i="1"/>
  <c r="H411" i="1"/>
  <c r="H412" i="1"/>
  <c r="H413" i="1"/>
  <c r="H414" i="1"/>
  <c r="H415" i="1"/>
  <c r="H416" i="1"/>
  <c r="H417" i="1"/>
  <c r="H840" i="1"/>
  <c r="H841" i="1"/>
  <c r="H842" i="1"/>
  <c r="H843" i="1"/>
  <c r="H917" i="1"/>
  <c r="H918" i="1"/>
  <c r="H1238" i="1"/>
  <c r="H1239" i="1"/>
  <c r="H1240" i="1"/>
  <c r="H1267" i="1"/>
  <c r="H1268" i="1"/>
  <c r="H1269" i="1"/>
  <c r="H1440" i="1"/>
  <c r="H1696" i="1"/>
  <c r="H1697" i="1"/>
  <c r="H1872" i="1"/>
  <c r="H1873" i="1"/>
  <c r="H1874" i="1"/>
  <c r="H1875" i="1"/>
  <c r="H1876" i="1"/>
  <c r="H2142" i="1"/>
  <c r="H2498" i="1"/>
  <c r="H2499" i="1"/>
  <c r="H2500" i="1"/>
  <c r="H2501" i="1"/>
  <c r="H2502" i="1"/>
  <c r="H2503" i="1"/>
  <c r="H2504" i="1"/>
  <c r="H2522" i="1"/>
  <c r="H2523" i="1"/>
  <c r="H2524" i="1"/>
  <c r="H2525" i="1"/>
  <c r="H2526" i="1"/>
  <c r="H2945" i="1"/>
  <c r="H2947" i="1"/>
  <c r="H2948" i="1"/>
  <c r="H2949" i="1"/>
  <c r="H2950" i="1"/>
  <c r="H3093" i="1"/>
  <c r="H3094" i="1"/>
  <c r="H3095" i="1"/>
  <c r="H3096" i="1"/>
  <c r="H3097" i="1"/>
  <c r="H3195" i="1"/>
  <c r="H3239" i="1"/>
  <c r="H3253" i="1"/>
  <c r="H112" i="1"/>
  <c r="H113" i="1"/>
  <c r="H114" i="1"/>
  <c r="H115" i="1"/>
  <c r="H2858" i="1"/>
  <c r="H404" i="1"/>
  <c r="H405" i="1"/>
  <c r="H406" i="1"/>
  <c r="H713" i="1"/>
  <c r="H2493" i="1"/>
  <c r="H1126" i="1"/>
  <c r="H1127" i="1"/>
  <c r="H1465" i="1"/>
  <c r="H1466" i="1"/>
  <c r="H1467" i="1"/>
  <c r="H1468" i="1"/>
  <c r="H1648" i="1"/>
  <c r="H1649" i="1"/>
  <c r="H1650" i="1"/>
  <c r="H2423" i="1"/>
  <c r="H2424" i="1"/>
  <c r="H2425" i="1"/>
  <c r="H2468" i="1"/>
  <c r="H2469" i="1"/>
  <c r="H2470" i="1"/>
  <c r="H2471" i="1"/>
  <c r="H2494" i="1"/>
  <c r="H2495" i="1"/>
  <c r="H2496" i="1"/>
  <c r="H2497" i="1"/>
  <c r="H2530" i="1"/>
  <c r="H2532" i="1"/>
  <c r="H2680" i="1"/>
  <c r="H2681" i="1"/>
  <c r="H2702" i="1"/>
  <c r="H2703" i="1"/>
  <c r="H2704" i="1"/>
  <c r="H2705" i="1"/>
  <c r="H2859" i="1"/>
  <c r="H2860" i="1"/>
  <c r="H2879" i="1"/>
  <c r="H2880" i="1"/>
  <c r="H2881" i="1"/>
  <c r="H31" i="1"/>
  <c r="H32" i="1"/>
  <c r="H33" i="1"/>
  <c r="H3091" i="1"/>
  <c r="H3092" i="1"/>
  <c r="H3139" i="1"/>
  <c r="H3140" i="1"/>
  <c r="H3162" i="1"/>
  <c r="H3163" i="1"/>
  <c r="H564" i="1"/>
  <c r="H565" i="1"/>
  <c r="H602" i="1"/>
  <c r="H643" i="1"/>
  <c r="H644" i="1"/>
  <c r="H711" i="1"/>
  <c r="H837" i="1"/>
  <c r="H838" i="1"/>
  <c r="H2517" i="1"/>
  <c r="H395" i="1"/>
  <c r="H396" i="1"/>
  <c r="H397" i="1"/>
  <c r="H398" i="1"/>
  <c r="H399" i="1"/>
  <c r="H400" i="1"/>
  <c r="H401" i="1"/>
  <c r="H402" i="1"/>
  <c r="H408" i="1"/>
  <c r="H409" i="1"/>
  <c r="H1200" i="1"/>
  <c r="H1201" i="1"/>
  <c r="H1304" i="1"/>
  <c r="H1305" i="1"/>
  <c r="H1306" i="1"/>
  <c r="H1307" i="1"/>
  <c r="H1308" i="1"/>
  <c r="H1571" i="1"/>
  <c r="H1572" i="1"/>
  <c r="H1573" i="1"/>
  <c r="H1639" i="1"/>
  <c r="H1640" i="1"/>
  <c r="H1641" i="1"/>
  <c r="H1807" i="1"/>
  <c r="H1808" i="1"/>
  <c r="H1809" i="1"/>
  <c r="H1810" i="1"/>
  <c r="H1811" i="1"/>
  <c r="H1842" i="1"/>
  <c r="H1843" i="1"/>
  <c r="H1844" i="1"/>
  <c r="H1845" i="1"/>
  <c r="H2854" i="1"/>
  <c r="H2430" i="1"/>
  <c r="H2431" i="1"/>
  <c r="H2432" i="1"/>
  <c r="H2568" i="1"/>
  <c r="H2569" i="1"/>
  <c r="H2855" i="1"/>
  <c r="H2856" i="1"/>
  <c r="H2904" i="1"/>
  <c r="H2906" i="1"/>
  <c r="H2907" i="1"/>
  <c r="H2908" i="1"/>
  <c r="H2857" i="1"/>
  <c r="H3039" i="1"/>
  <c r="H3225" i="1"/>
  <c r="H3241" i="1"/>
  <c r="H3242" i="1"/>
  <c r="H3243" i="1"/>
  <c r="H3291" i="1"/>
  <c r="H3292" i="1"/>
  <c r="H3293" i="1"/>
  <c r="H3294" i="1"/>
  <c r="H3295" i="1"/>
  <c r="H3296" i="1"/>
  <c r="H1940" i="1"/>
  <c r="H2242" i="1"/>
  <c r="H480" i="1"/>
  <c r="H828" i="1"/>
  <c r="H431" i="1"/>
  <c r="H432" i="1"/>
  <c r="H433" i="1"/>
  <c r="H566" i="1"/>
  <c r="H1994" i="1"/>
  <c r="H1995" i="1"/>
  <c r="H1996" i="1"/>
  <c r="H2550" i="1"/>
  <c r="H2551" i="1"/>
  <c r="H2552" i="1"/>
  <c r="H2914" i="1"/>
  <c r="H2915" i="1"/>
  <c r="H2916" i="1"/>
  <c r="H3064" i="1"/>
  <c r="H3065" i="1"/>
  <c r="H3066" i="1"/>
  <c r="H3107" i="1"/>
  <c r="H3108" i="1"/>
  <c r="H3109" i="1"/>
  <c r="H3137" i="1"/>
  <c r="H3138" i="1"/>
  <c r="H3250" i="1"/>
  <c r="H3251" i="1"/>
  <c r="H3252" i="1"/>
  <c r="H626" i="1"/>
  <c r="H2565" i="1"/>
  <c r="H2566" i="1"/>
  <c r="H2567" i="1"/>
  <c r="H501" i="1"/>
  <c r="H502" i="1"/>
  <c r="H503" i="1"/>
  <c r="H504" i="1"/>
  <c r="H1541" i="1"/>
  <c r="H1542" i="1"/>
  <c r="H2819" i="1"/>
  <c r="H2820" i="1"/>
  <c r="H2821" i="1"/>
  <c r="H2822" i="1"/>
  <c r="H2823" i="1"/>
  <c r="H2824" i="1"/>
  <c r="H2838" i="1"/>
  <c r="H2839" i="1"/>
  <c r="H2840" i="1"/>
  <c r="H3031" i="1"/>
  <c r="H3032" i="1"/>
  <c r="H3033" i="1"/>
  <c r="H3034" i="1"/>
  <c r="H3035" i="1"/>
  <c r="H3036" i="1"/>
  <c r="H3037" i="1"/>
  <c r="H3038" i="1"/>
  <c r="H3123" i="1"/>
  <c r="H3124" i="1"/>
  <c r="H3151" i="1"/>
  <c r="H1667" i="1"/>
  <c r="H3283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350" i="1"/>
  <c r="H351" i="1"/>
  <c r="H352" i="1"/>
  <c r="H353" i="1"/>
  <c r="H354" i="1"/>
  <c r="H355" i="1"/>
  <c r="H356" i="1"/>
  <c r="H637" i="1"/>
  <c r="H638" i="1"/>
  <c r="H639" i="1"/>
  <c r="H640" i="1"/>
  <c r="H641" i="1"/>
  <c r="H642" i="1"/>
  <c r="H683" i="1"/>
  <c r="H684" i="1"/>
  <c r="H685" i="1"/>
  <c r="H686" i="1"/>
  <c r="H687" i="1"/>
  <c r="H688" i="1"/>
  <c r="H689" i="1"/>
  <c r="H690" i="1"/>
  <c r="H742" i="1"/>
  <c r="H743" i="1"/>
  <c r="H807" i="1"/>
  <c r="H808" i="1"/>
  <c r="H809" i="1"/>
  <c r="H831" i="1"/>
  <c r="H832" i="1"/>
  <c r="H895" i="1"/>
  <c r="H896" i="1"/>
  <c r="H897" i="1"/>
  <c r="H898" i="1"/>
  <c r="H899" i="1"/>
  <c r="H906" i="1"/>
  <c r="H907" i="1"/>
  <c r="H908" i="1"/>
  <c r="H909" i="1"/>
  <c r="H910" i="1"/>
  <c r="H911" i="1"/>
  <c r="H2505" i="1"/>
  <c r="H34" i="1"/>
  <c r="H35" i="1"/>
  <c r="H36" i="1"/>
  <c r="H37" i="1"/>
  <c r="H38" i="1"/>
  <c r="H39" i="1"/>
  <c r="H1066" i="1"/>
  <c r="H1067" i="1"/>
  <c r="H1068" i="1"/>
  <c r="H2994" i="1"/>
  <c r="H2995" i="1"/>
  <c r="H2996" i="1"/>
  <c r="H1213" i="1"/>
  <c r="H1214" i="1"/>
  <c r="H1215" i="1"/>
  <c r="H1216" i="1"/>
  <c r="H1217" i="1"/>
  <c r="H1218" i="1"/>
  <c r="H1219" i="1"/>
  <c r="H1220" i="1"/>
  <c r="H1221" i="1"/>
  <c r="H1241" i="1"/>
  <c r="H1402" i="1"/>
  <c r="H1403" i="1"/>
  <c r="H1404" i="1"/>
  <c r="H1405" i="1"/>
  <c r="H1406" i="1"/>
  <c r="H1967" i="1"/>
  <c r="H1968" i="1"/>
  <c r="H1969" i="1"/>
  <c r="H1970" i="1"/>
  <c r="H1971" i="1"/>
  <c r="H1972" i="1"/>
  <c r="H1973" i="1"/>
  <c r="H1974" i="1"/>
  <c r="H1975" i="1"/>
  <c r="H1976" i="1"/>
  <c r="H2997" i="1"/>
  <c r="H1986" i="1"/>
  <c r="H1987" i="1"/>
  <c r="H1988" i="1"/>
  <c r="H1989" i="1"/>
  <c r="H1990" i="1"/>
  <c r="H1991" i="1"/>
  <c r="H1992" i="1"/>
  <c r="H2019" i="1"/>
  <c r="H2020" i="1"/>
  <c r="H2024" i="1"/>
  <c r="H2025" i="1"/>
  <c r="H2026" i="1"/>
  <c r="H2065" i="1"/>
  <c r="H2067" i="1"/>
  <c r="H2340" i="1"/>
  <c r="H2341" i="1"/>
  <c r="H2474" i="1"/>
  <c r="H2890" i="1"/>
  <c r="H2506" i="1"/>
  <c r="H2545" i="1"/>
  <c r="H2546" i="1"/>
  <c r="H2553" i="1"/>
  <c r="H2554" i="1"/>
  <c r="H2555" i="1"/>
  <c r="H2556" i="1"/>
  <c r="H2578" i="1"/>
  <c r="H1993" i="1"/>
  <c r="H2590" i="1"/>
  <c r="H2591" i="1"/>
  <c r="H2623" i="1"/>
  <c r="H2624" i="1"/>
  <c r="H2625" i="1"/>
  <c r="H2626" i="1"/>
  <c r="H2627" i="1"/>
  <c r="H2628" i="1"/>
  <c r="H2699" i="1"/>
  <c r="H2700" i="1"/>
  <c r="H2701" i="1"/>
  <c r="H2728" i="1"/>
  <c r="H2729" i="1"/>
  <c r="H2730" i="1"/>
  <c r="H2731" i="1"/>
  <c r="H2732" i="1"/>
  <c r="H2733" i="1"/>
  <c r="H2734" i="1"/>
  <c r="H2735" i="1"/>
  <c r="H691" i="1"/>
  <c r="H2871" i="1"/>
  <c r="H2872" i="1"/>
  <c r="H2891" i="1"/>
  <c r="H2892" i="1"/>
  <c r="H2893" i="1"/>
  <c r="H2894" i="1"/>
  <c r="H2895" i="1"/>
  <c r="H2896" i="1"/>
  <c r="H2897" i="1"/>
  <c r="H2930" i="1"/>
  <c r="H2998" i="1"/>
  <c r="H2999" i="1"/>
  <c r="H3000" i="1"/>
  <c r="H3001" i="1"/>
  <c r="H3087" i="1"/>
  <c r="H3088" i="1"/>
  <c r="H3002" i="1"/>
  <c r="H3179" i="1"/>
  <c r="H3180" i="1"/>
  <c r="H3254" i="1"/>
  <c r="H134" i="1"/>
  <c r="H135" i="1"/>
  <c r="H136" i="1"/>
  <c r="H137" i="1"/>
  <c r="H138" i="1"/>
  <c r="H139" i="1"/>
  <c r="H476" i="1"/>
  <c r="H645" i="1"/>
  <c r="H646" i="1"/>
  <c r="H720" i="1"/>
  <c r="H921" i="1"/>
  <c r="H922" i="1"/>
  <c r="H1010" i="1"/>
  <c r="H1011" i="1"/>
  <c r="H1012" i="1"/>
  <c r="H1135" i="1"/>
  <c r="H1136" i="1"/>
  <c r="H1137" i="1"/>
  <c r="H1294" i="1"/>
  <c r="H1673" i="1"/>
  <c r="H1674" i="1"/>
  <c r="H1675" i="1"/>
  <c r="H1676" i="1"/>
  <c r="H1677" i="1"/>
  <c r="H1728" i="1"/>
  <c r="H1918" i="1"/>
  <c r="H1922" i="1"/>
  <c r="H2159" i="1"/>
  <c r="H2160" i="1"/>
  <c r="H2161" i="1"/>
  <c r="H2162" i="1"/>
  <c r="H2163" i="1"/>
  <c r="H2164" i="1"/>
  <c r="H2184" i="1"/>
  <c r="H2342" i="1"/>
  <c r="H2343" i="1"/>
  <c r="H2344" i="1"/>
  <c r="H2345" i="1"/>
  <c r="H2547" i="1"/>
  <c r="H2548" i="1"/>
  <c r="H2707" i="1"/>
  <c r="H2708" i="1"/>
  <c r="H2709" i="1"/>
  <c r="H2792" i="1"/>
  <c r="H2793" i="1"/>
  <c r="H2794" i="1"/>
  <c r="H2795" i="1"/>
  <c r="H2796" i="1"/>
  <c r="H2797" i="1"/>
  <c r="H2798" i="1"/>
  <c r="H2870" i="1"/>
  <c r="H2549" i="1"/>
  <c r="H3030" i="1"/>
  <c r="H3184" i="1"/>
  <c r="H3185" i="1"/>
  <c r="H3272" i="1"/>
  <c r="H1540" i="1"/>
  <c r="H1594" i="1"/>
  <c r="H47" i="1"/>
  <c r="H48" i="1"/>
  <c r="H49" i="1"/>
  <c r="H50" i="1"/>
  <c r="H2898" i="1"/>
  <c r="H3170" i="1"/>
  <c r="H3171" i="1"/>
  <c r="H3172" i="1"/>
  <c r="H3173" i="1"/>
  <c r="H243" i="1"/>
  <c r="H244" i="1"/>
  <c r="H245" i="1"/>
  <c r="H526" i="1"/>
  <c r="H527" i="1"/>
  <c r="H529" i="1"/>
  <c r="H653" i="1"/>
  <c r="H654" i="1"/>
  <c r="H656" i="1"/>
  <c r="H737" i="1"/>
  <c r="H738" i="1"/>
  <c r="H739" i="1"/>
  <c r="H3166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902" i="1"/>
  <c r="H903" i="1"/>
  <c r="H904" i="1"/>
  <c r="H926" i="1"/>
  <c r="H927" i="1"/>
  <c r="H928" i="1"/>
  <c r="H929" i="1"/>
  <c r="H930" i="1"/>
  <c r="H931" i="1"/>
  <c r="H2573" i="1"/>
  <c r="H905" i="1"/>
  <c r="H1118" i="1"/>
  <c r="H1119" i="1"/>
  <c r="H1120" i="1"/>
  <c r="H1121" i="1"/>
  <c r="H1122" i="1"/>
  <c r="H1123" i="1"/>
  <c r="H1184" i="1"/>
  <c r="H1185" i="1"/>
  <c r="H1290" i="1"/>
  <c r="H1293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662" i="1"/>
  <c r="H1663" i="1"/>
  <c r="H1835" i="1"/>
  <c r="H1836" i="1"/>
  <c r="H1837" i="1"/>
  <c r="H1838" i="1"/>
  <c r="H1839" i="1"/>
  <c r="H1840" i="1"/>
  <c r="H1841" i="1"/>
  <c r="H1861" i="1"/>
  <c r="H1862" i="1"/>
  <c r="H1863" i="1"/>
  <c r="H1864" i="1"/>
  <c r="H1865" i="1"/>
  <c r="H1866" i="1"/>
  <c r="H1912" i="1"/>
  <c r="H1913" i="1"/>
  <c r="H1914" i="1"/>
  <c r="H1953" i="1"/>
  <c r="H1954" i="1"/>
  <c r="H1955" i="1"/>
  <c r="H3285" i="1"/>
  <c r="H3286" i="1"/>
  <c r="H3287" i="1"/>
  <c r="H1962" i="1"/>
  <c r="H1963" i="1"/>
  <c r="H1964" i="1"/>
  <c r="H1965" i="1"/>
  <c r="H1966" i="1"/>
  <c r="H2151" i="1"/>
  <c r="H2152" i="1"/>
  <c r="H2153" i="1"/>
  <c r="H2154" i="1"/>
  <c r="H2155" i="1"/>
  <c r="H2156" i="1"/>
  <c r="H2157" i="1"/>
  <c r="H2158" i="1"/>
  <c r="H2198" i="1"/>
  <c r="H2199" i="1"/>
  <c r="H2200" i="1"/>
  <c r="H2201" i="1"/>
  <c r="H2203" i="1"/>
  <c r="H2204" i="1"/>
  <c r="H2205" i="1"/>
  <c r="H2206" i="1"/>
  <c r="H2207" i="1"/>
  <c r="H2208" i="1"/>
  <c r="H2209" i="1"/>
  <c r="H2249" i="1"/>
  <c r="H2277" i="1"/>
  <c r="H2360" i="1"/>
  <c r="H2361" i="1"/>
  <c r="H2362" i="1"/>
  <c r="H2363" i="1"/>
  <c r="H2364" i="1"/>
  <c r="H2365" i="1"/>
  <c r="H2721" i="1"/>
  <c r="H2443" i="1"/>
  <c r="H2444" i="1"/>
  <c r="H2445" i="1"/>
  <c r="H2446" i="1"/>
  <c r="H2447" i="1"/>
  <c r="H2448" i="1"/>
  <c r="H2449" i="1"/>
  <c r="H2450" i="1"/>
  <c r="H2451" i="1"/>
  <c r="H2460" i="1"/>
  <c r="H2461" i="1"/>
  <c r="H2462" i="1"/>
  <c r="H2463" i="1"/>
  <c r="H2464" i="1"/>
  <c r="H2465" i="1"/>
  <c r="H2466" i="1"/>
  <c r="H2467" i="1"/>
  <c r="H530" i="1"/>
  <c r="H2582" i="1"/>
  <c r="H2583" i="1"/>
  <c r="H2584" i="1"/>
  <c r="H2588" i="1"/>
  <c r="H2589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88" i="1"/>
  <c r="H2689" i="1"/>
  <c r="H2690" i="1"/>
  <c r="H2691" i="1"/>
  <c r="H2692" i="1"/>
  <c r="H2722" i="1"/>
  <c r="H2723" i="1"/>
  <c r="H2724" i="1"/>
  <c r="H2725" i="1"/>
  <c r="H2726" i="1"/>
  <c r="H2727" i="1"/>
  <c r="H2749" i="1"/>
  <c r="H2750" i="1"/>
  <c r="H2899" i="1"/>
  <c r="H2900" i="1"/>
  <c r="H2901" i="1"/>
  <c r="H2902" i="1"/>
  <c r="H2903" i="1"/>
  <c r="H2574" i="1"/>
  <c r="H2575" i="1"/>
  <c r="H2576" i="1"/>
  <c r="H2577" i="1"/>
  <c r="H2278" i="1"/>
  <c r="H3112" i="1"/>
  <c r="H3113" i="1"/>
  <c r="H3132" i="1"/>
  <c r="H3133" i="1"/>
  <c r="H3167" i="1"/>
  <c r="H3168" i="1"/>
  <c r="H3169" i="1"/>
  <c r="H3249" i="1"/>
  <c r="H3256" i="1"/>
  <c r="H3257" i="1"/>
  <c r="H3258" i="1"/>
  <c r="H2544" i="1"/>
  <c r="H176" i="1"/>
  <c r="H177" i="1"/>
  <c r="H178" i="1"/>
  <c r="H179" i="1"/>
  <c r="H2482" i="1"/>
  <c r="H2239" i="1"/>
  <c r="H2240" i="1"/>
  <c r="H2241" i="1"/>
  <c r="H422" i="1"/>
  <c r="H423" i="1"/>
  <c r="H436" i="1"/>
  <c r="H437" i="1"/>
  <c r="H438" i="1"/>
  <c r="H439" i="1"/>
  <c r="H440" i="1"/>
  <c r="H441" i="1"/>
  <c r="H442" i="1"/>
  <c r="H449" i="1"/>
  <c r="H450" i="1"/>
  <c r="H451" i="1"/>
  <c r="H452" i="1"/>
  <c r="H453" i="1"/>
  <c r="H454" i="1"/>
  <c r="H455" i="1"/>
  <c r="H456" i="1"/>
  <c r="H457" i="1"/>
  <c r="H458" i="1"/>
  <c r="H459" i="1"/>
  <c r="H464" i="1"/>
  <c r="H465" i="1"/>
  <c r="H466" i="1"/>
  <c r="H467" i="1"/>
  <c r="H468" i="1"/>
  <c r="H469" i="1"/>
  <c r="H470" i="1"/>
  <c r="H471" i="1"/>
  <c r="H472" i="1"/>
  <c r="H473" i="1"/>
  <c r="H507" i="1"/>
  <c r="H509" i="1"/>
  <c r="H510" i="1"/>
  <c r="H511" i="1"/>
  <c r="H512" i="1"/>
  <c r="H513" i="1"/>
  <c r="H514" i="1"/>
  <c r="H567" i="1"/>
  <c r="H568" i="1"/>
  <c r="H569" i="1"/>
  <c r="H570" i="1"/>
  <c r="H582" i="1"/>
  <c r="H583" i="1"/>
  <c r="H665" i="1"/>
  <c r="H666" i="1"/>
  <c r="H667" i="1"/>
  <c r="H668" i="1"/>
  <c r="H669" i="1"/>
  <c r="H670" i="1"/>
  <c r="H671" i="1"/>
  <c r="H672" i="1"/>
  <c r="H673" i="1"/>
  <c r="H674" i="1"/>
  <c r="H1550" i="1"/>
  <c r="H515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54" i="1"/>
  <c r="H755" i="1"/>
  <c r="H757" i="1"/>
  <c r="H758" i="1"/>
  <c r="H759" i="1"/>
  <c r="H760" i="1"/>
  <c r="H761" i="1"/>
  <c r="H800" i="1"/>
  <c r="H801" i="1"/>
  <c r="H802" i="1"/>
  <c r="H803" i="1"/>
  <c r="H804" i="1"/>
  <c r="H675" i="1"/>
  <c r="H155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2483" i="1"/>
  <c r="H3017" i="1"/>
  <c r="H1356" i="1"/>
  <c r="H1357" i="1"/>
  <c r="H1358" i="1"/>
  <c r="H1392" i="1"/>
  <c r="H1393" i="1"/>
  <c r="H1409" i="1"/>
  <c r="H1410" i="1"/>
  <c r="H1411" i="1"/>
  <c r="H1412" i="1"/>
  <c r="H1413" i="1"/>
  <c r="H1414" i="1"/>
  <c r="H1415" i="1"/>
  <c r="H1416" i="1"/>
  <c r="H736" i="1"/>
  <c r="H1258" i="1"/>
  <c r="H1514" i="1"/>
  <c r="H1515" i="1"/>
  <c r="H1516" i="1"/>
  <c r="H1517" i="1"/>
  <c r="H1518" i="1"/>
  <c r="H1519" i="1"/>
  <c r="H1520" i="1"/>
  <c r="H1521" i="1"/>
  <c r="H1552" i="1"/>
  <c r="H1553" i="1"/>
  <c r="H1554" i="1"/>
  <c r="H1555" i="1"/>
  <c r="H1556" i="1"/>
  <c r="H1557" i="1"/>
  <c r="H1558" i="1"/>
  <c r="H1559" i="1"/>
  <c r="H1560" i="1"/>
  <c r="H1561" i="1"/>
  <c r="H2736" i="1"/>
  <c r="H1923" i="1"/>
  <c r="H1924" i="1"/>
  <c r="H1925" i="1"/>
  <c r="H1926" i="1"/>
  <c r="H1927" i="1"/>
  <c r="H1928" i="1"/>
  <c r="H1929" i="1"/>
  <c r="H1930" i="1"/>
  <c r="H1931" i="1"/>
  <c r="H1932" i="1"/>
  <c r="H1562" i="1"/>
  <c r="H2086" i="1"/>
  <c r="H2087" i="1"/>
  <c r="H2120" i="1"/>
  <c r="H2121" i="1"/>
  <c r="H2122" i="1"/>
  <c r="H2123" i="1"/>
  <c r="H2124" i="1"/>
  <c r="H2125" i="1"/>
  <c r="H2126" i="1"/>
  <c r="H2127" i="1"/>
  <c r="H2128" i="1"/>
  <c r="H2267" i="1"/>
  <c r="H2268" i="1"/>
  <c r="H2269" i="1"/>
  <c r="H2270" i="1"/>
  <c r="H2271" i="1"/>
  <c r="H2272" i="1"/>
  <c r="H2273" i="1"/>
  <c r="H2274" i="1"/>
  <c r="H2275" i="1"/>
  <c r="H1933" i="1"/>
  <c r="H2276" i="1"/>
  <c r="H2391" i="1"/>
  <c r="H2392" i="1"/>
  <c r="H2393" i="1"/>
  <c r="H2394" i="1"/>
  <c r="H2395" i="1"/>
  <c r="H2396" i="1"/>
  <c r="H2397" i="1"/>
  <c r="H2398" i="1"/>
  <c r="H2399" i="1"/>
  <c r="H2400" i="1"/>
  <c r="H2401" i="1"/>
  <c r="H2778" i="1"/>
  <c r="H2484" i="1"/>
  <c r="H2485" i="1"/>
  <c r="H2486" i="1"/>
  <c r="H2487" i="1"/>
  <c r="H2488" i="1"/>
  <c r="H2489" i="1"/>
  <c r="H2490" i="1"/>
  <c r="H2491" i="1"/>
  <c r="H2672" i="1"/>
  <c r="H2673" i="1"/>
  <c r="H2674" i="1"/>
  <c r="H2737" i="1"/>
  <c r="H2738" i="1"/>
  <c r="H2739" i="1"/>
  <c r="H2740" i="1"/>
  <c r="H2741" i="1"/>
  <c r="H2742" i="1"/>
  <c r="H2743" i="1"/>
  <c r="H1359" i="1"/>
  <c r="H460" i="1"/>
  <c r="H2774" i="1"/>
  <c r="H2775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1417" i="1"/>
  <c r="H2835" i="1"/>
  <c r="H2836" i="1"/>
  <c r="H2675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676" i="1"/>
  <c r="H1563" i="1"/>
  <c r="H3126" i="1"/>
  <c r="H3127" i="1"/>
  <c r="H3128" i="1"/>
  <c r="H3129" i="1"/>
  <c r="H3176" i="1"/>
  <c r="H3177" i="1"/>
  <c r="H3178" i="1"/>
  <c r="H3130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123" i="1"/>
  <c r="H124" i="1"/>
  <c r="H125" i="1"/>
  <c r="H126" i="1"/>
  <c r="H127" i="1"/>
  <c r="H128" i="1"/>
  <c r="H129" i="1"/>
  <c r="H130" i="1"/>
  <c r="H131" i="1"/>
  <c r="H132" i="1"/>
  <c r="H3069" i="1"/>
  <c r="H198" i="1"/>
  <c r="H199" i="1"/>
  <c r="H200" i="1"/>
  <c r="H201" i="1"/>
  <c r="H202" i="1"/>
  <c r="H203" i="1"/>
  <c r="H204" i="1"/>
  <c r="H207" i="1"/>
  <c r="H208" i="1"/>
  <c r="H209" i="1"/>
  <c r="H210" i="1"/>
  <c r="H999" i="1"/>
  <c r="H230" i="1"/>
  <c r="H231" i="1"/>
  <c r="H232" i="1"/>
  <c r="H233" i="1"/>
  <c r="H234" i="1"/>
  <c r="H235" i="1"/>
  <c r="H236" i="1"/>
  <c r="H237" i="1"/>
  <c r="H238" i="1"/>
  <c r="H275" i="1"/>
  <c r="H276" i="1"/>
  <c r="H277" i="1"/>
  <c r="H278" i="1"/>
  <c r="H279" i="1"/>
  <c r="H280" i="1"/>
  <c r="H281" i="1"/>
  <c r="H282" i="1"/>
  <c r="H424" i="1"/>
  <c r="H425" i="1"/>
  <c r="H1071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283" i="1"/>
  <c r="H960" i="1"/>
  <c r="H677" i="1"/>
  <c r="H744" i="1"/>
  <c r="H745" i="1"/>
  <c r="H762" i="1"/>
  <c r="H763" i="1"/>
  <c r="H765" i="1"/>
  <c r="H766" i="1"/>
  <c r="H767" i="1"/>
  <c r="H768" i="1"/>
  <c r="H769" i="1"/>
  <c r="H770" i="1"/>
  <c r="H771" i="1"/>
  <c r="H772" i="1"/>
  <c r="H773" i="1"/>
  <c r="H774" i="1"/>
  <c r="H815" i="1"/>
  <c r="H816" i="1"/>
  <c r="H817" i="1"/>
  <c r="H818" i="1"/>
  <c r="H819" i="1"/>
  <c r="H820" i="1"/>
  <c r="H821" i="1"/>
  <c r="H1372" i="1"/>
  <c r="H284" i="1"/>
  <c r="H867" i="1"/>
  <c r="H961" i="1"/>
  <c r="H962" i="1"/>
  <c r="H963" i="1"/>
  <c r="H964" i="1"/>
  <c r="H965" i="1"/>
  <c r="H971" i="1"/>
  <c r="H972" i="1"/>
  <c r="H973" i="1"/>
  <c r="H974" i="1"/>
  <c r="H975" i="1"/>
  <c r="H976" i="1"/>
  <c r="H1000" i="1"/>
  <c r="H1001" i="1"/>
  <c r="H1002" i="1"/>
  <c r="H1003" i="1"/>
  <c r="H1004" i="1"/>
  <c r="H3070" i="1"/>
  <c r="H1072" i="1"/>
  <c r="H1073" i="1"/>
  <c r="H1074" i="1"/>
  <c r="H1075" i="1"/>
  <c r="H1076" i="1"/>
  <c r="H1081" i="1"/>
  <c r="H1082" i="1"/>
  <c r="H1083" i="1"/>
  <c r="H1084" i="1"/>
  <c r="H1085" i="1"/>
  <c r="H1086" i="1"/>
  <c r="H1089" i="1"/>
  <c r="H1090" i="1"/>
  <c r="H1091" i="1"/>
  <c r="H1109" i="1"/>
  <c r="H1110" i="1"/>
  <c r="H977" i="1"/>
  <c r="H1138" i="1"/>
  <c r="H1604" i="1"/>
  <c r="H1222" i="1"/>
  <c r="H1223" i="1"/>
  <c r="H1224" i="1"/>
  <c r="H1225" i="1"/>
  <c r="H1226" i="1"/>
  <c r="H1227" i="1"/>
  <c r="H1373" i="1"/>
  <c r="H1374" i="1"/>
  <c r="H1375" i="1"/>
  <c r="H1376" i="1"/>
  <c r="H1380" i="1"/>
  <c r="H1381" i="1"/>
  <c r="H1382" i="1"/>
  <c r="H1383" i="1"/>
  <c r="H1424" i="1"/>
  <c r="H1425" i="1"/>
  <c r="H1426" i="1"/>
  <c r="H1427" i="1"/>
  <c r="H1428" i="1"/>
  <c r="H1429" i="1"/>
  <c r="H1430" i="1"/>
  <c r="H978" i="1"/>
  <c r="H1704" i="1"/>
  <c r="H2040" i="1"/>
  <c r="H1564" i="1"/>
  <c r="H1565" i="1"/>
  <c r="H1605" i="1"/>
  <c r="H1606" i="1"/>
  <c r="H1607" i="1"/>
  <c r="H1609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621" i="1"/>
  <c r="H822" i="1"/>
  <c r="H1997" i="1"/>
  <c r="H1998" i="1"/>
  <c r="H1999" i="1"/>
  <c r="H2000" i="1"/>
  <c r="H2001" i="1"/>
  <c r="H2002" i="1"/>
  <c r="H2003" i="1"/>
  <c r="H2004" i="1"/>
  <c r="H2005" i="1"/>
  <c r="H2006" i="1"/>
  <c r="H2007" i="1"/>
  <c r="H2014" i="1"/>
  <c r="H2015" i="1"/>
  <c r="H2016" i="1"/>
  <c r="H2017" i="1"/>
  <c r="H2018" i="1"/>
  <c r="H868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221" i="1"/>
  <c r="H2222" i="1"/>
  <c r="H2223" i="1"/>
  <c r="H2224" i="1"/>
  <c r="H2226" i="1"/>
  <c r="H2227" i="1"/>
  <c r="H2238" i="1"/>
  <c r="H2237" i="1"/>
  <c r="H2534" i="1"/>
  <c r="H2535" i="1"/>
  <c r="H2536" i="1"/>
  <c r="H2537" i="1"/>
  <c r="H2629" i="1"/>
  <c r="H2630" i="1"/>
  <c r="H2712" i="1"/>
  <c r="H2713" i="1"/>
  <c r="H2714" i="1"/>
  <c r="H3071" i="1"/>
  <c r="H2776" i="1"/>
  <c r="H2777" i="1"/>
  <c r="H133" i="1"/>
  <c r="H205" i="1"/>
  <c r="H1092" i="1"/>
  <c r="H2941" i="1"/>
  <c r="H2942" i="1"/>
  <c r="H622" i="1"/>
  <c r="H678" i="1"/>
  <c r="H3072" i="1"/>
  <c r="H3073" i="1"/>
  <c r="H3074" i="1"/>
  <c r="H3075" i="1"/>
  <c r="H3076" i="1"/>
  <c r="H3153" i="1"/>
  <c r="H3154" i="1"/>
  <c r="H3155" i="1"/>
  <c r="H3156" i="1"/>
  <c r="H3157" i="1"/>
  <c r="H3158" i="1"/>
  <c r="H3159" i="1"/>
  <c r="H3160" i="1"/>
  <c r="H87" i="1"/>
  <c r="H88" i="1"/>
  <c r="H1360" i="1"/>
  <c r="H89" i="1"/>
  <c r="H90" i="1"/>
  <c r="H91" i="1"/>
  <c r="H3077" i="1"/>
  <c r="H211" i="1"/>
  <c r="H212" i="1"/>
  <c r="H213" i="1"/>
  <c r="H260" i="1"/>
  <c r="H336" i="1"/>
  <c r="H337" i="1"/>
  <c r="H338" i="1"/>
  <c r="H426" i="1"/>
  <c r="H427" i="1"/>
  <c r="H428" i="1"/>
  <c r="H443" i="1"/>
  <c r="H444" i="1"/>
  <c r="H603" i="1"/>
  <c r="H604" i="1"/>
  <c r="H605" i="1"/>
  <c r="H606" i="1"/>
  <c r="H607" i="1"/>
  <c r="H741" i="1"/>
  <c r="H776" i="1"/>
  <c r="H777" i="1"/>
  <c r="H778" i="1"/>
  <c r="H779" i="1"/>
  <c r="H780" i="1"/>
  <c r="H781" i="1"/>
  <c r="H782" i="1"/>
  <c r="H3078" i="1"/>
  <c r="H1315" i="1"/>
  <c r="H1316" i="1"/>
  <c r="H1317" i="1"/>
  <c r="H1318" i="1"/>
  <c r="H1319" i="1"/>
  <c r="H1320" i="1"/>
  <c r="H1321" i="1"/>
  <c r="H1361" i="1"/>
  <c r="H1362" i="1"/>
  <c r="H1363" i="1"/>
  <c r="H1364" i="1"/>
  <c r="H1365" i="1"/>
  <c r="H1366" i="1"/>
  <c r="H1367" i="1"/>
  <c r="H1368" i="1"/>
  <c r="H1369" i="1"/>
  <c r="H1370" i="1"/>
  <c r="H1371" i="1"/>
  <c r="H1487" i="1"/>
  <c r="H1651" i="1"/>
  <c r="H1652" i="1"/>
  <c r="H1653" i="1"/>
  <c r="H1654" i="1"/>
  <c r="H1655" i="1"/>
  <c r="H1656" i="1"/>
  <c r="H1657" i="1"/>
  <c r="H1658" i="1"/>
  <c r="H1659" i="1"/>
  <c r="H1660" i="1"/>
  <c r="H1661" i="1"/>
  <c r="H2799" i="1"/>
  <c r="H1867" i="1"/>
  <c r="H1868" i="1"/>
  <c r="H1869" i="1"/>
  <c r="H1870" i="1"/>
  <c r="H1871" i="1"/>
  <c r="H1934" i="1"/>
  <c r="H1935" i="1"/>
  <c r="H2058" i="1"/>
  <c r="H2059" i="1"/>
  <c r="H2060" i="1"/>
  <c r="H2061" i="1"/>
  <c r="H2062" i="1"/>
  <c r="H2063" i="1"/>
  <c r="H2064" i="1"/>
  <c r="H2143" i="1"/>
  <c r="H2144" i="1"/>
  <c r="H2145" i="1"/>
  <c r="H2146" i="1"/>
  <c r="H2147" i="1"/>
  <c r="H2148" i="1"/>
  <c r="H2149" i="1"/>
  <c r="H92" i="1"/>
  <c r="H2219" i="1"/>
  <c r="H2220" i="1"/>
  <c r="H2346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8" i="1"/>
  <c r="H2319" i="1"/>
  <c r="H2320" i="1"/>
  <c r="H2321" i="1"/>
  <c r="H2323" i="1"/>
  <c r="H2347" i="1"/>
  <c r="H2348" i="1"/>
  <c r="H2349" i="1"/>
  <c r="H2150" i="1"/>
  <c r="H2324" i="1"/>
  <c r="H2800" i="1"/>
  <c r="H2801" i="1"/>
  <c r="H2802" i="1"/>
  <c r="H3011" i="1"/>
  <c r="H3012" i="1"/>
  <c r="H3013" i="1"/>
  <c r="H3079" i="1"/>
  <c r="H3080" i="1"/>
  <c r="H3081" i="1"/>
  <c r="H3082" i="1"/>
  <c r="H3083" i="1"/>
  <c r="H3084" i="1"/>
  <c r="H3085" i="1"/>
  <c r="H3086" i="1"/>
  <c r="H3114" i="1"/>
  <c r="H3115" i="1"/>
  <c r="H3116" i="1"/>
  <c r="H3117" i="1"/>
  <c r="H3165" i="1"/>
  <c r="H3" i="1"/>
  <c r="H4" i="1"/>
  <c r="H5" i="1"/>
  <c r="H6" i="1"/>
  <c r="H7" i="1"/>
  <c r="H8" i="1"/>
  <c r="H9" i="1"/>
  <c r="H10" i="1"/>
  <c r="H11" i="1"/>
  <c r="H13" i="1"/>
  <c r="H14" i="1"/>
  <c r="H15" i="1"/>
  <c r="H16" i="1"/>
  <c r="H17" i="1"/>
  <c r="H18" i="1"/>
  <c r="H19" i="1"/>
  <c r="H20" i="1"/>
  <c r="H21" i="1"/>
  <c r="H3233" i="1"/>
  <c r="H25" i="1"/>
  <c r="H26" i="1"/>
  <c r="H28" i="1"/>
  <c r="H505" i="1"/>
  <c r="H506" i="1"/>
  <c r="H2886" i="1"/>
  <c r="H2887" i="1"/>
  <c r="H2888" i="1"/>
  <c r="H81" i="1"/>
  <c r="H82" i="1"/>
  <c r="H83" i="1"/>
  <c r="H84" i="1"/>
  <c r="H85" i="1"/>
  <c r="H86" i="1"/>
  <c r="H93" i="1"/>
  <c r="H94" i="1"/>
  <c r="H95" i="1"/>
  <c r="H96" i="1"/>
  <c r="H97" i="1"/>
  <c r="H98" i="1"/>
  <c r="H140" i="1"/>
  <c r="H141" i="1"/>
  <c r="H142" i="1"/>
  <c r="H143" i="1"/>
  <c r="H144" i="1"/>
  <c r="H145" i="1"/>
  <c r="H146" i="1"/>
  <c r="H147" i="1"/>
  <c r="H153" i="1"/>
  <c r="H154" i="1"/>
  <c r="H155" i="1"/>
  <c r="H156" i="1"/>
  <c r="H157" i="1"/>
  <c r="H158" i="1"/>
  <c r="H159" i="1"/>
  <c r="H169" i="1"/>
  <c r="H170" i="1"/>
  <c r="H171" i="1"/>
  <c r="H172" i="1"/>
  <c r="H173" i="1"/>
  <c r="H174" i="1"/>
  <c r="H175" i="1"/>
  <c r="H219" i="1"/>
  <c r="H220" i="1"/>
  <c r="H221" i="1"/>
  <c r="H222" i="1"/>
  <c r="H223" i="1"/>
  <c r="H1029" i="1"/>
  <c r="H261" i="1"/>
  <c r="H262" i="1"/>
  <c r="H263" i="1"/>
  <c r="H264" i="1"/>
  <c r="H265" i="1"/>
  <c r="H266" i="1"/>
  <c r="H267" i="1"/>
  <c r="H268" i="1"/>
  <c r="H1610" i="1"/>
  <c r="H1949" i="1"/>
  <c r="H288" i="1"/>
  <c r="H289" i="1"/>
  <c r="H290" i="1"/>
  <c r="H291" i="1"/>
  <c r="H292" i="1"/>
  <c r="H339" i="1"/>
  <c r="H340" i="1"/>
  <c r="H341" i="1"/>
  <c r="H342" i="1"/>
  <c r="H343" i="1"/>
  <c r="H344" i="1"/>
  <c r="H345" i="1"/>
  <c r="H346" i="1"/>
  <c r="H347" i="1"/>
  <c r="H746" i="1"/>
  <c r="H362" i="1"/>
  <c r="H363" i="1"/>
  <c r="H364" i="1"/>
  <c r="H365" i="1"/>
  <c r="H366" i="1"/>
  <c r="H367" i="1"/>
  <c r="H368" i="1"/>
  <c r="H369" i="1"/>
  <c r="H370" i="1"/>
  <c r="H371" i="1"/>
  <c r="H387" i="1"/>
  <c r="H429" i="1"/>
  <c r="H430" i="1"/>
  <c r="H445" i="1"/>
  <c r="H446" i="1"/>
  <c r="H447" i="1"/>
  <c r="H448" i="1"/>
  <c r="H2761" i="1"/>
  <c r="H551" i="1"/>
  <c r="H552" i="1"/>
  <c r="H553" i="1"/>
  <c r="H554" i="1"/>
  <c r="H555" i="1"/>
  <c r="H556" i="1"/>
  <c r="H557" i="1"/>
  <c r="H558" i="1"/>
  <c r="H559" i="1"/>
  <c r="H3273" i="1"/>
  <c r="H623" i="1"/>
  <c r="H624" i="1"/>
  <c r="H625" i="1"/>
  <c r="H658" i="1"/>
  <c r="H659" i="1"/>
  <c r="H660" i="1"/>
  <c r="H661" i="1"/>
  <c r="H662" i="1"/>
  <c r="H663" i="1"/>
  <c r="H664" i="1"/>
  <c r="H2889" i="1"/>
  <c r="H700" i="1"/>
  <c r="H701" i="1"/>
  <c r="H702" i="1"/>
  <c r="H703" i="1"/>
  <c r="H704" i="1"/>
  <c r="H705" i="1"/>
  <c r="H706" i="1"/>
  <c r="H747" i="1"/>
  <c r="H748" i="1"/>
  <c r="H749" i="1"/>
  <c r="H750" i="1"/>
  <c r="H751" i="1"/>
  <c r="H752" i="1"/>
  <c r="H753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46" i="1"/>
  <c r="H847" i="1"/>
  <c r="H848" i="1"/>
  <c r="H2715" i="1"/>
  <c r="H849" i="1"/>
  <c r="H850" i="1"/>
  <c r="H851" i="1"/>
  <c r="H852" i="1"/>
  <c r="H853" i="1"/>
  <c r="H854" i="1"/>
  <c r="H855" i="1"/>
  <c r="H888" i="1"/>
  <c r="H889" i="1"/>
  <c r="H890" i="1"/>
  <c r="H891" i="1"/>
  <c r="H892" i="1"/>
  <c r="H893" i="1"/>
  <c r="H894" i="1"/>
  <c r="H1956" i="1"/>
  <c r="H2279" i="1"/>
  <c r="H966" i="1"/>
  <c r="H967" i="1"/>
  <c r="H2751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1431" i="1"/>
  <c r="H1013" i="1"/>
  <c r="H1014" i="1"/>
  <c r="H1015" i="1"/>
  <c r="H1016" i="1"/>
  <c r="H1030" i="1"/>
  <c r="H1031" i="1"/>
  <c r="H799" i="1"/>
  <c r="H1069" i="1"/>
  <c r="H1070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11" i="1"/>
  <c r="H1112" i="1"/>
  <c r="H1113" i="1"/>
  <c r="H1114" i="1"/>
  <c r="H1115" i="1"/>
  <c r="H1116" i="1"/>
  <c r="H1117" i="1"/>
  <c r="H1128" i="1"/>
  <c r="H1129" i="1"/>
  <c r="H1130" i="1"/>
  <c r="H1131" i="1"/>
  <c r="H1132" i="1"/>
  <c r="H1133" i="1"/>
  <c r="H1139" i="1"/>
  <c r="H1140" i="1"/>
  <c r="H1141" i="1"/>
  <c r="H1142" i="1"/>
  <c r="H1134" i="1"/>
  <c r="H1145" i="1"/>
  <c r="H1146" i="1"/>
  <c r="H1147" i="1"/>
  <c r="H1148" i="1"/>
  <c r="H1149" i="1"/>
  <c r="H1150" i="1"/>
  <c r="H1151" i="1"/>
  <c r="H1152" i="1"/>
  <c r="H1153" i="1"/>
  <c r="H2101" i="1"/>
  <c r="H2102" i="1"/>
  <c r="H1176" i="1"/>
  <c r="H1177" i="1"/>
  <c r="H1178" i="1"/>
  <c r="H1179" i="1"/>
  <c r="H1202" i="1"/>
  <c r="H1203" i="1"/>
  <c r="H1296" i="1"/>
  <c r="H1297" i="1"/>
  <c r="H1298" i="1"/>
  <c r="H1299" i="1"/>
  <c r="H1300" i="1"/>
  <c r="H1301" i="1"/>
  <c r="H1302" i="1"/>
  <c r="H1312" i="1"/>
  <c r="H1313" i="1"/>
  <c r="H1314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432" i="1"/>
  <c r="H372" i="1"/>
  <c r="H1433" i="1"/>
  <c r="H1434" i="1"/>
  <c r="H1435" i="1"/>
  <c r="H1436" i="1"/>
  <c r="H1437" i="1"/>
  <c r="H1438" i="1"/>
  <c r="H1439" i="1"/>
  <c r="H1441" i="1"/>
  <c r="H1154" i="1"/>
  <c r="H1522" i="1"/>
  <c r="H1523" i="1"/>
  <c r="H1524" i="1"/>
  <c r="H1611" i="1"/>
  <c r="H2744" i="1"/>
  <c r="H3186" i="1"/>
  <c r="H1612" i="1"/>
  <c r="H2103" i="1"/>
  <c r="H856" i="1"/>
  <c r="H1613" i="1"/>
  <c r="H1614" i="1"/>
  <c r="H1615" i="1"/>
  <c r="H1616" i="1"/>
  <c r="H1617" i="1"/>
  <c r="H1618" i="1"/>
  <c r="H1619" i="1"/>
  <c r="H1620" i="1"/>
  <c r="H1621" i="1"/>
  <c r="H1303" i="1"/>
  <c r="H1765" i="1"/>
  <c r="H1766" i="1"/>
  <c r="H1767" i="1"/>
  <c r="H1768" i="1"/>
  <c r="H1769" i="1"/>
  <c r="H1770" i="1"/>
  <c r="H1773" i="1"/>
  <c r="H1791" i="1"/>
  <c r="H1792" i="1"/>
  <c r="H1793" i="1"/>
  <c r="H1794" i="1"/>
  <c r="H1795" i="1"/>
  <c r="H1796" i="1"/>
  <c r="H1797" i="1"/>
  <c r="H1798" i="1"/>
  <c r="H1799" i="1"/>
  <c r="H1800" i="1"/>
  <c r="H1851" i="1"/>
  <c r="H1852" i="1"/>
  <c r="H1853" i="1"/>
  <c r="H1854" i="1"/>
  <c r="H1855" i="1"/>
  <c r="H1856" i="1"/>
  <c r="H1857" i="1"/>
  <c r="H1858" i="1"/>
  <c r="H1859" i="1"/>
  <c r="H1903" i="1"/>
  <c r="H1904" i="1"/>
  <c r="H1905" i="1"/>
  <c r="H1906" i="1"/>
  <c r="H1907" i="1"/>
  <c r="H1908" i="1"/>
  <c r="H1909" i="1"/>
  <c r="H1910" i="1"/>
  <c r="H1911" i="1"/>
  <c r="H1943" i="1"/>
  <c r="H1944" i="1"/>
  <c r="H1945" i="1"/>
  <c r="H1946" i="1"/>
  <c r="H1947" i="1"/>
  <c r="H1948" i="1"/>
  <c r="H1950" i="1"/>
  <c r="H1951" i="1"/>
  <c r="H1957" i="1"/>
  <c r="H1108" i="1"/>
  <c r="H1958" i="1"/>
  <c r="H1959" i="1"/>
  <c r="H2008" i="1"/>
  <c r="H2009" i="1"/>
  <c r="H2010" i="1"/>
  <c r="H2011" i="1"/>
  <c r="H2012" i="1"/>
  <c r="H2013" i="1"/>
  <c r="H2039" i="1"/>
  <c r="H2082" i="1"/>
  <c r="H2136" i="1"/>
  <c r="H2137" i="1"/>
  <c r="H2138" i="1"/>
  <c r="H2139" i="1"/>
  <c r="H2140" i="1"/>
  <c r="H2141" i="1"/>
  <c r="H99" i="1"/>
  <c r="H2185" i="1"/>
  <c r="H2186" i="1"/>
  <c r="H2189" i="1"/>
  <c r="H2190" i="1"/>
  <c r="H2191" i="1"/>
  <c r="H2192" i="1"/>
  <c r="H2193" i="1"/>
  <c r="H2194" i="1"/>
  <c r="H2195" i="1"/>
  <c r="H2196" i="1"/>
  <c r="H2243" i="1"/>
  <c r="H2244" i="1"/>
  <c r="H2245" i="1"/>
  <c r="H2246" i="1"/>
  <c r="H2247" i="1"/>
  <c r="H2248" i="1"/>
  <c r="H269" i="1"/>
  <c r="H2350" i="1"/>
  <c r="H2280" i="1"/>
  <c r="H2281" i="1"/>
  <c r="H2282" i="1"/>
  <c r="H2283" i="1"/>
  <c r="H2284" i="1"/>
  <c r="H2298" i="1"/>
  <c r="H2299" i="1"/>
  <c r="H2300" i="1"/>
  <c r="H2301" i="1"/>
  <c r="H2302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51" i="1"/>
  <c r="H2352" i="1"/>
  <c r="H2353" i="1"/>
  <c r="H2354" i="1"/>
  <c r="H2355" i="1"/>
  <c r="H2356" i="1"/>
  <c r="H2357" i="1"/>
  <c r="H2358" i="1"/>
  <c r="H2359" i="1"/>
  <c r="H2478" i="1"/>
  <c r="H2682" i="1"/>
  <c r="H160" i="1"/>
  <c r="H2684" i="1"/>
  <c r="H2685" i="1"/>
  <c r="H2686" i="1"/>
  <c r="H2687" i="1"/>
  <c r="H2716" i="1"/>
  <c r="H2717" i="1"/>
  <c r="H348" i="1"/>
  <c r="H2718" i="1"/>
  <c r="H2745" i="1"/>
  <c r="H2339" i="1"/>
  <c r="H2104" i="1"/>
  <c r="H2746" i="1"/>
  <c r="H2752" i="1"/>
  <c r="H2753" i="1"/>
  <c r="H2754" i="1"/>
  <c r="H2755" i="1"/>
  <c r="H2756" i="1"/>
  <c r="H2757" i="1"/>
  <c r="H2758" i="1"/>
  <c r="H2759" i="1"/>
  <c r="H2762" i="1"/>
  <c r="H2763" i="1"/>
  <c r="H2764" i="1"/>
  <c r="H2765" i="1"/>
  <c r="H2766" i="1"/>
  <c r="H2767" i="1"/>
  <c r="H2768" i="1"/>
  <c r="H2769" i="1"/>
  <c r="H2770" i="1"/>
  <c r="H2771" i="1"/>
  <c r="H2845" i="1"/>
  <c r="H2846" i="1"/>
  <c r="H2847" i="1"/>
  <c r="H2848" i="1"/>
  <c r="H2849" i="1"/>
  <c r="H2865" i="1"/>
  <c r="H2866" i="1"/>
  <c r="H2867" i="1"/>
  <c r="H2868" i="1"/>
  <c r="H2869" i="1"/>
  <c r="H2943" i="1"/>
  <c r="H2944" i="1"/>
  <c r="H2959" i="1"/>
  <c r="H2960" i="1"/>
  <c r="H2772" i="1"/>
  <c r="H224" i="1"/>
  <c r="H2923" i="1"/>
  <c r="H3234" i="1"/>
  <c r="H3187" i="1"/>
  <c r="H3188" i="1"/>
  <c r="H3189" i="1"/>
  <c r="H3190" i="1"/>
  <c r="H3191" i="1"/>
  <c r="H3192" i="1"/>
  <c r="H3193" i="1"/>
  <c r="H3194" i="1"/>
  <c r="H2747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1442" i="1"/>
  <c r="H516" i="1"/>
  <c r="H517" i="1"/>
  <c r="H518" i="1"/>
  <c r="H519" i="1"/>
  <c r="H520" i="1"/>
  <c r="H521" i="1"/>
  <c r="H522" i="1"/>
  <c r="H523" i="1"/>
  <c r="H524" i="1"/>
  <c r="H525" i="1"/>
  <c r="H3058" i="1"/>
  <c r="H589" i="1"/>
  <c r="H590" i="1"/>
  <c r="H591" i="1"/>
  <c r="H592" i="1"/>
  <c r="H596" i="1"/>
  <c r="H597" i="1"/>
  <c r="H598" i="1"/>
  <c r="H599" i="1"/>
  <c r="H600" i="1"/>
  <c r="H601" i="1"/>
  <c r="H679" i="1"/>
  <c r="H680" i="1"/>
  <c r="H681" i="1"/>
  <c r="H869" i="1"/>
  <c r="H1443" i="1"/>
  <c r="H1228" i="1"/>
  <c r="H1229" i="1"/>
  <c r="H1230" i="1"/>
  <c r="H1231" i="1"/>
  <c r="H1232" i="1"/>
  <c r="H1233" i="1"/>
  <c r="H1234" i="1"/>
  <c r="H1235" i="1"/>
  <c r="H1236" i="1"/>
  <c r="H1237" i="1"/>
  <c r="H1384" i="1"/>
  <c r="H1385" i="1"/>
  <c r="H1386" i="1"/>
  <c r="H1387" i="1"/>
  <c r="H1388" i="1"/>
  <c r="H1389" i="1"/>
  <c r="H1390" i="1"/>
  <c r="H1444" i="1"/>
  <c r="H1445" i="1"/>
  <c r="H1446" i="1"/>
  <c r="H1447" i="1"/>
  <c r="H1448" i="1"/>
  <c r="H1449" i="1"/>
  <c r="H1450" i="1"/>
  <c r="H1451" i="1"/>
  <c r="H1452" i="1"/>
  <c r="H1453" i="1"/>
  <c r="H1454" i="1"/>
  <c r="H1528" i="1"/>
  <c r="H1529" i="1"/>
  <c r="H1530" i="1"/>
  <c r="H1531" i="1"/>
  <c r="H1532" i="1"/>
  <c r="H1533" i="1"/>
  <c r="H1534" i="1"/>
  <c r="H1535" i="1"/>
  <c r="H1536" i="1"/>
  <c r="H1537" i="1"/>
  <c r="H1538" i="1"/>
  <c r="H1455" i="1"/>
  <c r="H1544" i="1"/>
  <c r="H1545" i="1"/>
  <c r="H1546" i="1"/>
  <c r="H1547" i="1"/>
  <c r="H1548" i="1"/>
  <c r="H1668" i="1"/>
  <c r="H1669" i="1"/>
  <c r="H1670" i="1"/>
  <c r="H1671" i="1"/>
  <c r="H1831" i="1"/>
  <c r="H1832" i="1"/>
  <c r="H1833" i="1"/>
  <c r="H1834" i="1"/>
  <c r="H870" i="1"/>
  <c r="H2029" i="1"/>
  <c r="H2030" i="1"/>
  <c r="H2031" i="1"/>
  <c r="H2098" i="1"/>
  <c r="H2099" i="1"/>
  <c r="H2100" i="1"/>
  <c r="H2250" i="1"/>
  <c r="H2251" i="1"/>
  <c r="H2252" i="1"/>
  <c r="H2253" i="1"/>
  <c r="H2254" i="1"/>
  <c r="H2255" i="1"/>
  <c r="H225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809" i="1"/>
  <c r="H2810" i="1"/>
  <c r="H2811" i="1"/>
  <c r="H2812" i="1"/>
  <c r="H2813" i="1"/>
  <c r="H2814" i="1"/>
  <c r="H1672" i="1"/>
  <c r="H3059" i="1"/>
  <c r="H3060" i="1"/>
  <c r="H3061" i="1"/>
  <c r="H3062" i="1"/>
  <c r="H3063" i="1"/>
  <c r="H682" i="1"/>
  <c r="H2620" i="1"/>
  <c r="H1391" i="1"/>
  <c r="H1549" i="1"/>
  <c r="H2509" i="1"/>
  <c r="H3067" i="1"/>
  <c r="H3068" i="1"/>
  <c r="H3089" i="1"/>
  <c r="H1186" i="1"/>
  <c r="H3144" i="1"/>
  <c r="H12" i="1"/>
  <c r="H1058" i="1"/>
  <c r="H1059" i="1"/>
  <c r="H3218" i="1"/>
  <c r="H915" i="1"/>
  <c r="H916" i="1"/>
  <c r="H955" i="1"/>
  <c r="H2" i="1"/>
  <c r="H2760" i="1"/>
  <c r="H481" i="1"/>
  <c r="H3282" i="1"/>
  <c r="H950" i="1"/>
  <c r="H2720" i="1"/>
  <c r="H1172" i="1"/>
  <c r="H1173" i="1"/>
  <c r="H2963" i="1"/>
  <c r="H2964" i="1"/>
  <c r="H722" i="1"/>
  <c r="H3053" i="1"/>
  <c r="H1936" i="1"/>
  <c r="H1937" i="1"/>
  <c r="H1938" i="1"/>
  <c r="H1939" i="1"/>
  <c r="H2719" i="1"/>
  <c r="H2074" i="1"/>
  <c r="H2075" i="1"/>
  <c r="H2076" i="1"/>
  <c r="H1093" i="1"/>
  <c r="H3014" i="1"/>
  <c r="H3015" i="1"/>
  <c r="H3016" i="1"/>
  <c r="H3131" i="1"/>
  <c r="H775" i="1"/>
  <c r="H3271" i="1"/>
  <c r="H2210" i="1"/>
  <c r="H1394" i="1"/>
  <c r="H1395" i="1"/>
  <c r="H1396" i="1"/>
  <c r="H2676" i="1"/>
  <c r="H2677" i="1"/>
  <c r="H2678" i="1"/>
  <c r="H2968" i="1"/>
  <c r="H2969" i="1"/>
  <c r="H2970" i="1"/>
  <c r="H2971" i="1"/>
  <c r="H3118" i="1"/>
  <c r="H3119" i="1"/>
  <c r="H3120" i="1"/>
  <c r="H3145" i="1"/>
  <c r="H3146" i="1"/>
  <c r="H3147" i="1"/>
  <c r="H3236" i="1"/>
  <c r="H3237" i="1"/>
  <c r="H3238" i="1"/>
  <c r="H2068" i="1"/>
  <c r="H2069" i="1"/>
  <c r="H2070" i="1"/>
  <c r="H1501" i="1"/>
  <c r="H3104" i="1"/>
  <c r="H2585" i="1"/>
  <c r="H2586" i="1"/>
  <c r="H2587" i="1"/>
  <c r="H2088" i="1"/>
  <c r="H2089" i="1"/>
  <c r="H2825" i="1"/>
  <c r="H3054" i="1"/>
  <c r="H3055" i="1"/>
  <c r="H1462" i="1"/>
  <c r="H1463" i="1"/>
  <c r="H1464" i="1"/>
  <c r="H2475" i="1"/>
  <c r="H2826" i="1"/>
  <c r="H2827" i="1"/>
  <c r="H2828" i="1"/>
  <c r="H1060" i="1"/>
  <c r="H2085" i="1"/>
  <c r="H40" i="1"/>
  <c r="H41" i="1"/>
  <c r="H42" i="1"/>
  <c r="H43" i="1"/>
  <c r="H270" i="1"/>
  <c r="H1285" i="1"/>
  <c r="H1286" i="1"/>
  <c r="H1287" i="1"/>
  <c r="H1288" i="1"/>
  <c r="H1289" i="1"/>
  <c r="H2841" i="1"/>
  <c r="H2842" i="1"/>
  <c r="H2843" i="1"/>
  <c r="H2844" i="1"/>
  <c r="H3056" i="1"/>
  <c r="H3057" i="1"/>
  <c r="H119" i="1"/>
  <c r="H120" i="1"/>
  <c r="H2816" i="1"/>
  <c r="H2817" i="1"/>
  <c r="H2818" i="1"/>
  <c r="H2679" i="1"/>
  <c r="H3040" i="1"/>
  <c r="H3216" i="1"/>
  <c r="H293" i="1"/>
  <c r="H294" i="1"/>
  <c r="H2631" i="1"/>
  <c r="H2668" i="1"/>
  <c r="H2710" i="1"/>
  <c r="H2806" i="1"/>
  <c r="H2807" i="1"/>
  <c r="H2815" i="1"/>
  <c r="H2850" i="1"/>
  <c r="H2864" i="1"/>
  <c r="H2873" i="1"/>
  <c r="H2874" i="1"/>
  <c r="H2991" i="1"/>
  <c r="H2992" i="1"/>
  <c r="H2993" i="1"/>
  <c r="H3090" i="1"/>
  <c r="H3125" i="1"/>
  <c r="H3161" i="1"/>
  <c r="H3164" i="1"/>
  <c r="H3240" i="1"/>
  <c r="H3263" i="1"/>
  <c r="H3003" i="1"/>
  <c r="H2635" i="1"/>
  <c r="H2671" i="1"/>
  <c r="H2972" i="1"/>
  <c r="H3217" i="1"/>
  <c r="H647" i="1"/>
  <c r="H648" i="1"/>
  <c r="H649" i="1"/>
  <c r="H650" i="1"/>
  <c r="H1801" i="1"/>
  <c r="H1802" i="1"/>
  <c r="H2851" i="1"/>
  <c r="H2852" i="1"/>
  <c r="H1698" i="1"/>
  <c r="H1699" i="1"/>
  <c r="H1700" i="1"/>
  <c r="H1702" i="1"/>
  <c r="H1703" i="1"/>
  <c r="H148" i="1"/>
  <c r="H149" i="1"/>
  <c r="H150" i="1"/>
  <c r="H151" i="1"/>
  <c r="H152" i="1"/>
  <c r="H2433" i="1"/>
  <c r="H2435" i="1"/>
  <c r="H2492" i="1"/>
  <c r="H3149" i="1"/>
  <c r="H3150" i="1"/>
  <c r="H2452" i="1"/>
  <c r="H2453" i="1"/>
  <c r="H253" i="1"/>
  <c r="H254" i="1"/>
  <c r="H628" i="1"/>
  <c r="H629" i="1"/>
  <c r="H630" i="1"/>
  <c r="H631" i="1"/>
  <c r="H632" i="1"/>
  <c r="H633" i="1"/>
  <c r="H634" i="1"/>
  <c r="H635" i="1"/>
  <c r="H636" i="1"/>
  <c r="H1778" i="1"/>
  <c r="H721" i="1"/>
  <c r="H740" i="1"/>
  <c r="H823" i="1"/>
  <c r="H824" i="1"/>
  <c r="H1005" i="1"/>
  <c r="H1006" i="1"/>
  <c r="H1007" i="1"/>
  <c r="H1008" i="1"/>
  <c r="H1017" i="1"/>
  <c r="H1018" i="1"/>
  <c r="H1019" i="1"/>
  <c r="H1020" i="1"/>
  <c r="H1021" i="1"/>
  <c r="H1155" i="1"/>
  <c r="H1156" i="1"/>
  <c r="H1157" i="1"/>
  <c r="H1158" i="1"/>
  <c r="H1159" i="1"/>
  <c r="H1160" i="1"/>
  <c r="H1161" i="1"/>
  <c r="H1162" i="1"/>
  <c r="H1163" i="1"/>
  <c r="H1457" i="1"/>
  <c r="H1458" i="1"/>
  <c r="H1459" i="1"/>
  <c r="H1460" i="1"/>
  <c r="H1461" i="1"/>
  <c r="H1497" i="1"/>
  <c r="H1498" i="1"/>
  <c r="H1499" i="1"/>
  <c r="H1500" i="1"/>
  <c r="H1507" i="1"/>
  <c r="H1009" i="1"/>
  <c r="H1774" i="1"/>
  <c r="H1775" i="1"/>
  <c r="H1776" i="1"/>
  <c r="H1777" i="1"/>
  <c r="H1779" i="1"/>
  <c r="H1780" i="1"/>
  <c r="H1781" i="1"/>
  <c r="H1782" i="1"/>
  <c r="H1783" i="1"/>
  <c r="H1784" i="1"/>
  <c r="H1785" i="1"/>
  <c r="H1981" i="1"/>
  <c r="H1982" i="1"/>
  <c r="H2032" i="1"/>
  <c r="H2033" i="1"/>
  <c r="H2034" i="1"/>
  <c r="H2035" i="1"/>
  <c r="H2036" i="1"/>
  <c r="H2037" i="1"/>
  <c r="H2038" i="1"/>
  <c r="H2211" i="1"/>
  <c r="H2212" i="1"/>
  <c r="H2213" i="1"/>
  <c r="H2214" i="1"/>
  <c r="H2215" i="1"/>
  <c r="H2216" i="1"/>
  <c r="H2437" i="1"/>
  <c r="H2438" i="1"/>
  <c r="H2439" i="1"/>
  <c r="H2440" i="1"/>
  <c r="H2441" i="1"/>
  <c r="H2442" i="1"/>
  <c r="H2473" i="1"/>
  <c r="H2633" i="1"/>
  <c r="H3004" i="1"/>
  <c r="H3005" i="1"/>
  <c r="H3202" i="1"/>
  <c r="H3203" i="1"/>
  <c r="H3204" i="1"/>
  <c r="H3205" i="1"/>
  <c r="H3206" i="1"/>
  <c r="H3288" i="1"/>
  <c r="H3290" i="1"/>
  <c r="H913" i="1"/>
  <c r="H914" i="1"/>
  <c r="H3277" i="1"/>
  <c r="H3278" i="1"/>
  <c r="H3279" i="1"/>
  <c r="H3280" i="1"/>
  <c r="H3281" i="1"/>
  <c r="H1022" i="1"/>
  <c r="H161" i="1"/>
  <c r="H162" i="1"/>
  <c r="H163" i="1"/>
  <c r="H164" i="1"/>
  <c r="H166" i="1"/>
  <c r="H167" i="1"/>
  <c r="H168" i="1"/>
  <c r="H182" i="1"/>
  <c r="H183" i="1"/>
  <c r="H184" i="1"/>
  <c r="H185" i="1"/>
  <c r="H186" i="1"/>
  <c r="H187" i="1"/>
  <c r="H188" i="1"/>
  <c r="H227" i="1"/>
  <c r="H228" i="1"/>
  <c r="H229" i="1"/>
  <c r="H256" i="1"/>
  <c r="H257" i="1"/>
  <c r="H258" i="1"/>
  <c r="H259" i="1"/>
  <c r="H285" i="1"/>
  <c r="H286" i="1"/>
  <c r="H287" i="1"/>
  <c r="H305" i="1"/>
  <c r="H306" i="1"/>
  <c r="H307" i="1"/>
  <c r="H308" i="1"/>
  <c r="H309" i="1"/>
  <c r="H310" i="1"/>
  <c r="H311" i="1"/>
  <c r="H312" i="1"/>
  <c r="H374" i="1"/>
  <c r="H375" i="1"/>
  <c r="H376" i="1"/>
  <c r="H377" i="1"/>
  <c r="H544" i="1"/>
  <c r="H545" i="1"/>
  <c r="H546" i="1"/>
  <c r="H548" i="1"/>
  <c r="H549" i="1"/>
  <c r="H550" i="1"/>
  <c r="H560" i="1"/>
  <c r="H561" i="1"/>
  <c r="H562" i="1"/>
  <c r="H563" i="1"/>
  <c r="H189" i="1"/>
  <c r="H857" i="1"/>
  <c r="H2090" i="1"/>
  <c r="H858" i="1"/>
  <c r="H859" i="1"/>
  <c r="H860" i="1"/>
  <c r="H861" i="1"/>
  <c r="H862" i="1"/>
  <c r="H919" i="1"/>
  <c r="H920" i="1"/>
  <c r="H932" i="1"/>
  <c r="H933" i="1"/>
  <c r="H934" i="1"/>
  <c r="H935" i="1"/>
  <c r="H936" i="1"/>
  <c r="H937" i="1"/>
  <c r="H938" i="1"/>
  <c r="H969" i="1"/>
  <c r="H1023" i="1"/>
  <c r="H1024" i="1"/>
  <c r="H1025" i="1"/>
  <c r="H1026" i="1"/>
  <c r="H1027" i="1"/>
  <c r="H1204" i="1"/>
  <c r="H1205" i="1"/>
  <c r="H1206" i="1"/>
  <c r="H1508" i="1"/>
  <c r="H1509" i="1"/>
  <c r="H1510" i="1"/>
  <c r="H1511" i="1"/>
  <c r="H1512" i="1"/>
  <c r="H1513" i="1"/>
  <c r="H1525" i="1"/>
  <c r="H1526" i="1"/>
  <c r="H1527" i="1"/>
  <c r="H1595" i="1"/>
  <c r="H1596" i="1"/>
  <c r="H1597" i="1"/>
  <c r="H1598" i="1"/>
  <c r="H1599" i="1"/>
  <c r="H1600" i="1"/>
  <c r="H1601" i="1"/>
  <c r="H1602" i="1"/>
  <c r="H1207" i="1"/>
  <c r="H1720" i="1"/>
  <c r="H1721" i="1"/>
  <c r="H1722" i="1"/>
  <c r="H1723" i="1"/>
  <c r="H1724" i="1"/>
  <c r="H1725" i="1"/>
  <c r="H1755" i="1"/>
  <c r="H1756" i="1"/>
  <c r="H1757" i="1"/>
  <c r="H1758" i="1"/>
  <c r="H1759" i="1"/>
  <c r="H1760" i="1"/>
  <c r="H1761" i="1"/>
  <c r="H1762" i="1"/>
  <c r="H1763" i="1"/>
  <c r="H1764" i="1"/>
  <c r="H1977" i="1"/>
  <c r="H1978" i="1"/>
  <c r="H1979" i="1"/>
  <c r="H2091" i="1"/>
  <c r="H2092" i="1"/>
  <c r="H2093" i="1"/>
  <c r="H2094" i="1"/>
  <c r="H1603" i="1"/>
  <c r="H2095" i="1"/>
  <c r="H313" i="1"/>
  <c r="H2808" i="1"/>
  <c r="H103" i="1"/>
  <c r="H104" i="1"/>
  <c r="H105" i="1"/>
  <c r="H106" i="1"/>
  <c r="H107" i="1"/>
  <c r="H108" i="1"/>
  <c r="H109" i="1"/>
  <c r="H534" i="1"/>
  <c r="H535" i="1"/>
  <c r="H536" i="1"/>
  <c r="H537" i="1"/>
  <c r="H538" i="1"/>
  <c r="H539" i="1"/>
  <c r="H540" i="1"/>
  <c r="H541" i="1"/>
  <c r="H542" i="1"/>
  <c r="H543" i="1"/>
  <c r="H939" i="1"/>
  <c r="H940" i="1"/>
  <c r="H941" i="1"/>
  <c r="H942" i="1"/>
  <c r="H943" i="1"/>
  <c r="H3152" i="1"/>
  <c r="H225" i="1"/>
  <c r="H226" i="1"/>
  <c r="H421" i="1"/>
  <c r="H715" i="1"/>
  <c r="H716" i="1"/>
  <c r="H717" i="1"/>
  <c r="H718" i="1"/>
  <c r="H2666" i="1"/>
  <c r="H2667" i="1"/>
  <c r="H707" i="1"/>
  <c r="H708" i="1"/>
  <c r="H709" i="1"/>
  <c r="H710" i="1"/>
  <c r="H1570" i="1"/>
  <c r="H1695" i="1"/>
  <c r="H2479" i="1"/>
  <c r="H2837" i="1"/>
  <c r="H3275" i="1"/>
  <c r="H1309" i="1"/>
  <c r="H1310" i="1"/>
  <c r="H1311" i="1"/>
  <c r="H1788" i="1"/>
  <c r="H1812" i="1"/>
  <c r="H1813" i="1"/>
  <c r="H2513" i="1"/>
  <c r="H2514" i="1"/>
  <c r="H3010" i="1"/>
  <c r="H214" i="1"/>
  <c r="H215" i="1"/>
  <c r="H216" i="1"/>
  <c r="H217" i="1"/>
  <c r="H218" i="1"/>
  <c r="H418" i="1"/>
  <c r="H499" i="1"/>
  <c r="H500" i="1"/>
  <c r="H827" i="1"/>
  <c r="H1278" i="1"/>
  <c r="H1279" i="1"/>
  <c r="H1280" i="1"/>
  <c r="H1281" i="1"/>
  <c r="H1282" i="1"/>
  <c r="H1283" i="1"/>
  <c r="H1397" i="1"/>
  <c r="H1726" i="1"/>
  <c r="H1878" i="1"/>
  <c r="H1879" i="1"/>
  <c r="H1880" i="1"/>
  <c r="H1881" i="1"/>
  <c r="H1882" i="1"/>
  <c r="H1883" i="1"/>
  <c r="H1915" i="1"/>
  <c r="H1917" i="1"/>
  <c r="H2518" i="1"/>
  <c r="H2519" i="1"/>
  <c r="H2954" i="1"/>
  <c r="H2955" i="1"/>
  <c r="H2956" i="1"/>
  <c r="H2957" i="1"/>
  <c r="H2958" i="1"/>
  <c r="H3134" i="1"/>
  <c r="H3135" i="1"/>
  <c r="H100" i="1"/>
  <c r="H101" i="1"/>
  <c r="H102" i="1"/>
  <c r="H2980" i="1"/>
  <c r="H2981" i="1"/>
  <c r="H1456" i="1"/>
  <c r="H1985" i="1"/>
  <c r="H192" i="1"/>
  <c r="H273" i="1"/>
  <c r="H274" i="1"/>
  <c r="H295" i="1"/>
  <c r="H296" i="1"/>
  <c r="H297" i="1"/>
  <c r="H298" i="1"/>
  <c r="H2177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482" i="1"/>
  <c r="H378" i="1"/>
  <c r="H1037" i="1"/>
  <c r="H379" i="1"/>
  <c r="H380" i="1"/>
  <c r="H381" i="1"/>
  <c r="H3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3226" i="1"/>
  <c r="H571" i="1"/>
  <c r="H572" i="1"/>
  <c r="H573" i="1"/>
  <c r="H574" i="1"/>
  <c r="H575" i="1"/>
  <c r="H576" i="1"/>
  <c r="H577" i="1"/>
  <c r="H578" i="1"/>
  <c r="H1035" i="1"/>
  <c r="H1036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383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2178" i="1"/>
  <c r="H2367" i="1"/>
  <c r="H3041" i="1"/>
  <c r="H3042" i="1"/>
  <c r="H332" i="1"/>
  <c r="H2368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693" i="1"/>
  <c r="H1694" i="1"/>
  <c r="H1848" i="1"/>
  <c r="H1849" i="1"/>
  <c r="H1850" i="1"/>
  <c r="H2179" i="1"/>
  <c r="H2180" i="1"/>
  <c r="H2181" i="1"/>
  <c r="H2182" i="1"/>
  <c r="H2183" i="1"/>
  <c r="H2257" i="1"/>
  <c r="H2258" i="1"/>
  <c r="H2259" i="1"/>
  <c r="H2260" i="1"/>
  <c r="H2261" i="1"/>
  <c r="H2262" i="1"/>
  <c r="H2263" i="1"/>
  <c r="H2264" i="1"/>
  <c r="H2293" i="1"/>
  <c r="H2294" i="1"/>
  <c r="H2295" i="1"/>
  <c r="H2296" i="1"/>
  <c r="H2369" i="1"/>
  <c r="H2371" i="1"/>
  <c r="H2372" i="1"/>
  <c r="H2373" i="1"/>
  <c r="H2374" i="1"/>
  <c r="H2375" i="1"/>
  <c r="H2376" i="1"/>
  <c r="H2380" i="1"/>
  <c r="H2381" i="1"/>
  <c r="H2382" i="1"/>
  <c r="H2383" i="1"/>
  <c r="H2384" i="1"/>
  <c r="H2385" i="1"/>
  <c r="H2538" i="1"/>
  <c r="H2539" i="1"/>
  <c r="H2540" i="1"/>
  <c r="H2541" i="1"/>
  <c r="H2542" i="1"/>
  <c r="H2543" i="1"/>
  <c r="H2579" i="1"/>
  <c r="H2580" i="1"/>
  <c r="H2581" i="1"/>
  <c r="H3043" i="1"/>
  <c r="H3044" i="1"/>
  <c r="H3045" i="1"/>
  <c r="H3046" i="1"/>
  <c r="H3047" i="1"/>
  <c r="H3048" i="1"/>
  <c r="H3049" i="1"/>
  <c r="H3105" i="1"/>
  <c r="H3106" i="1"/>
  <c r="H579" i="1"/>
  <c r="H3227" i="1"/>
  <c r="H3228" i="1"/>
  <c r="H3229" i="1"/>
  <c r="H3230" i="1"/>
  <c r="H3231" i="1"/>
  <c r="H3232" i="1"/>
  <c r="H1891" i="1"/>
  <c r="H1180" i="1"/>
  <c r="H1181" i="1"/>
  <c r="H1182" i="1"/>
  <c r="H1183" i="1"/>
  <c r="H1860" i="1"/>
  <c r="H1892" i="1"/>
  <c r="H1893" i="1"/>
  <c r="H1894" i="1"/>
  <c r="H1895" i="1"/>
  <c r="H1896" i="1"/>
  <c r="H1897" i="1"/>
  <c r="H3284" i="1"/>
  <c r="H825" i="1"/>
  <c r="H1211" i="1"/>
  <c r="H1212" i="1"/>
  <c r="H1952" i="1"/>
  <c r="H826" i="1"/>
  <c r="H923" i="1"/>
  <c r="H924" i="1"/>
  <c r="H1032" i="1"/>
  <c r="H1143" i="1"/>
  <c r="H1144" i="1"/>
  <c r="H1771" i="1"/>
  <c r="H1772" i="1"/>
  <c r="H3209" i="1"/>
  <c r="H3210" i="1"/>
  <c r="H925" i="1"/>
  <c r="H196" i="1"/>
  <c r="H197" i="1"/>
  <c r="H1295" i="1"/>
  <c r="H496" i="1"/>
  <c r="H497" i="1"/>
  <c r="H121" i="1"/>
  <c r="H122" i="1"/>
  <c r="H3099" i="1"/>
  <c r="H3100" i="1"/>
  <c r="H2669" i="1"/>
  <c r="H2670" i="1"/>
  <c r="H477" i="1"/>
  <c r="H478" i="1"/>
  <c r="H1418" i="1"/>
  <c r="H1419" i="1"/>
  <c r="H3274" i="1"/>
  <c r="H1983" i="1"/>
  <c r="H1984" i="1"/>
  <c r="H3102" i="1"/>
  <c r="H3103" i="1"/>
  <c r="H2285" i="1"/>
  <c r="H2286" i="1"/>
  <c r="H2287" i="1"/>
  <c r="H2288" i="1"/>
  <c r="H719" i="1"/>
  <c r="H2187" i="1"/>
  <c r="H2188" i="1"/>
  <c r="H110" i="1"/>
  <c r="H111" i="1"/>
  <c r="H3006" i="1"/>
  <c r="H3007" i="1"/>
  <c r="H835" i="1"/>
  <c r="H836" i="1"/>
  <c r="H3008" i="1"/>
  <c r="H3009" i="1"/>
  <c r="H1277" i="1"/>
  <c r="H252" i="1"/>
  <c r="H1033" i="1"/>
  <c r="H1034" i="1"/>
  <c r="H951" i="1"/>
  <c r="H952" i="1"/>
  <c r="C10" i="2" l="1"/>
  <c r="D9" i="2"/>
  <c r="D7" i="2"/>
  <c r="D6" i="2"/>
  <c r="D5" i="2"/>
  <c r="D4" i="2"/>
  <c r="D16" i="2" s="1"/>
  <c r="D3" i="2"/>
  <c r="D13" i="2" s="1"/>
  <c r="D2" i="2"/>
  <c r="D17" i="2" s="1"/>
  <c r="Q1642" i="1"/>
  <c r="P1642" i="1"/>
  <c r="M1057" i="1"/>
  <c r="M1237" i="1"/>
  <c r="M1538" i="1"/>
  <c r="M1897" i="1"/>
  <c r="M2532" i="1"/>
  <c r="D12" i="2" l="1"/>
  <c r="D14" i="2"/>
  <c r="D15" i="2"/>
  <c r="Q1897" i="1"/>
  <c r="P1897" i="1"/>
  <c r="O1897" i="1"/>
  <c r="Q1468" i="1"/>
  <c r="P1468" i="1"/>
  <c r="O1468" i="1"/>
  <c r="Q1057" i="1"/>
  <c r="P1057" i="1"/>
  <c r="O1057" i="1"/>
  <c r="Q2532" i="1"/>
  <c r="P2532" i="1"/>
  <c r="O2532" i="1"/>
  <c r="Q1538" i="1"/>
  <c r="P1538" i="1"/>
  <c r="O1538" i="1"/>
  <c r="Q1237" i="1"/>
  <c r="P1237" i="1"/>
  <c r="O1237" i="1"/>
</calcChain>
</file>

<file path=xl/sharedStrings.xml><?xml version="1.0" encoding="utf-8"?>
<sst xmlns="http://schemas.openxmlformats.org/spreadsheetml/2006/main" count="24611" uniqueCount="2483">
  <si>
    <t>Numéro (FINESS/RPPS/SIRET)</t>
  </si>
  <si>
    <t>Nom (établissement/praticien/autre)</t>
  </si>
  <si>
    <t>N° terrain</t>
  </si>
  <si>
    <t>Nom du terrain de stage</t>
  </si>
  <si>
    <t>Responsable du terrain de stage</t>
  </si>
  <si>
    <t>Type d'agrément</t>
  </si>
  <si>
    <t>Premier semestre</t>
  </si>
  <si>
    <t>Dernier semestre</t>
  </si>
  <si>
    <t>Type de terrain de stage</t>
  </si>
  <si>
    <t>Formation d'agrément</t>
  </si>
  <si>
    <t>DES</t>
  </si>
  <si>
    <t>Spécialité(s) d'appel + Phase(s)</t>
  </si>
  <si>
    <t>ACADEMIE DE CORSE</t>
  </si>
  <si>
    <t>PROMOTION SANTE EN FAVEUR DES ELEVES</t>
  </si>
  <si>
    <t>Mme FERRARA SYLVIE</t>
  </si>
  <si>
    <t>Médecine générale</t>
  </si>
  <si>
    <t>Autre Organisme</t>
  </si>
  <si>
    <t>MÉDECINE GÉNÉRALE</t>
  </si>
  <si>
    <t>MISSION EXPERTISES PROJETS SANTE</t>
  </si>
  <si>
    <t>M. WYART JEAN-LOUIS</t>
  </si>
  <si>
    <t>SANTE COMMUN. M.S</t>
  </si>
  <si>
    <t>ADMINISTRATION DES AFFAIRESMARITIMES</t>
  </si>
  <si>
    <t>SERVICE DE SANTE DES GENS DE MER</t>
  </si>
  <si>
    <t>M. DUPORT  CHRISTOPHE</t>
  </si>
  <si>
    <t>MED. DU TRAVAIL</t>
  </si>
  <si>
    <t>Médecine et santé</t>
  </si>
  <si>
    <t>M14 - Médecine et santé (P2)</t>
  </si>
  <si>
    <t>AIRBUS HELICOPTERS</t>
  </si>
  <si>
    <t>SERVICE DE SANTE AU TRAVAIL</t>
  </si>
  <si>
    <t>M14 - Médecine et santé (P2/P3)</t>
  </si>
  <si>
    <t>AISMT 04</t>
  </si>
  <si>
    <t>MEDECINE DU TRAVAIL</t>
  </si>
  <si>
    <t>M. MONTEIL JEAN-LUC</t>
  </si>
  <si>
    <t>AISMT 13</t>
  </si>
  <si>
    <t>Mme GRIFFATON EDITH</t>
  </si>
  <si>
    <t>AIST 83</t>
  </si>
  <si>
    <t>SANTE AU TRAVAIL</t>
  </si>
  <si>
    <t>M14 - Médecine et santé (P3)</t>
  </si>
  <si>
    <t xml:space="preserve">AIST-AVIGNON </t>
  </si>
  <si>
    <t>M. LECAM YANN</t>
  </si>
  <si>
    <t>AIX-MARSEILLE UNIVERSITE</t>
  </si>
  <si>
    <t xml:space="preserve">SERVICE INTER UNIV DE MED PREVENTIVE </t>
  </si>
  <si>
    <t>M. DISDIER PATRICK</t>
  </si>
  <si>
    <t>méd scolaire</t>
  </si>
  <si>
    <t>MEDECINE R3C</t>
  </si>
  <si>
    <t>UMR 7020 LABORATOIRE D'INFORMATION ET SYSTÈME (LIS)</t>
  </si>
  <si>
    <t>SANTE PUBLIQUE</t>
  </si>
  <si>
    <t>M30 - Santé Publique (P2)</t>
  </si>
  <si>
    <t>INSTITUT DE MATHEMATIQUES DE MARSEILLE UMR 7373</t>
  </si>
  <si>
    <t>ARS CORSE</t>
  </si>
  <si>
    <t>Santé Publique</t>
  </si>
  <si>
    <t>M30 - Santé Publique</t>
  </si>
  <si>
    <t>ARS PACA</t>
  </si>
  <si>
    <t>M30 - Santé Publique (P1/P2)</t>
  </si>
  <si>
    <t>CELLULE INTER-REGIONALE SUD D'EPIDEMIO</t>
  </si>
  <si>
    <t>M. MALFAIT PHILIPPE</t>
  </si>
  <si>
    <t xml:space="preserve">M30 - Santé Publique (P1/P2/P3) </t>
  </si>
  <si>
    <t>MISSIONS INSPECTIONS CONTROLE RECLAMAT</t>
  </si>
  <si>
    <t>Mme BUONSIGNORI CATHY</t>
  </si>
  <si>
    <t>SERVICE ORGANISATION 1ER RECOURS</t>
  </si>
  <si>
    <t>M30 - Santé Publique (P1/P2/P3)</t>
  </si>
  <si>
    <t>DEPARTEMENT VEILLE ET SECURITE SANITAI</t>
  </si>
  <si>
    <t>DIRECTION DE L'ORGANISATION DES SOINS</t>
  </si>
  <si>
    <t>Mme VEDRINES GENEVIEVE</t>
  </si>
  <si>
    <t>ASSOCIATION INTERCAMSP</t>
  </si>
  <si>
    <t>PLATEFORME TERRITORIALE PACA</t>
  </si>
  <si>
    <t>Mme BLANC PARDIGON MICHELE</t>
  </si>
  <si>
    <t>ASSURANCE MALADIESECURITE SOCIALE</t>
  </si>
  <si>
    <t>DIRECTION REGIONALE DU SERVICE MEDICAL</t>
  </si>
  <si>
    <t>M. GAETANO SABA</t>
  </si>
  <si>
    <t>AST BTP BOUCHES DU RHONE</t>
  </si>
  <si>
    <t>M. DELAFORGE ALEXIS</t>
  </si>
  <si>
    <t>BATAILLON DE MARINS POMPIERS MARSEILLE</t>
  </si>
  <si>
    <t>SERVICE DE SANTE SERVICE MOBILE D'URGE</t>
  </si>
  <si>
    <t>M. PEDUZZI FRANK</t>
  </si>
  <si>
    <t>MEDECINE GENERALE</t>
  </si>
  <si>
    <t>MEDECINE URG</t>
  </si>
  <si>
    <t xml:space="preserve">M15 - Médecine générale (P1/P2) </t>
  </si>
  <si>
    <t>CAISSE NATIONALE MILITAIRE SECURITE SO</t>
  </si>
  <si>
    <t xml:space="preserve">UNITE D'EXPERTISE EN SANTE PUBLIQUE - </t>
  </si>
  <si>
    <t>M. DESJEUX  GUILLAUME</t>
  </si>
  <si>
    <t>CENTRE CARDIO VASCULAIRE VALMANTE</t>
  </si>
  <si>
    <t>READAPTATION CARDIO-VASCULAIRE</t>
  </si>
  <si>
    <t>Hospitalier</t>
  </si>
  <si>
    <t>MEDECINE POLYVALENTE</t>
  </si>
  <si>
    <t>Med Cardiovasc</t>
  </si>
  <si>
    <t>MÉDECINE CARDIOVASCULAIRE</t>
  </si>
  <si>
    <t xml:space="preserve">M15 - Médecine générale (P2) </t>
  </si>
  <si>
    <t>CENTRE DE CADARACHE</t>
  </si>
  <si>
    <t>M. BLANCHIN NICOLAS</t>
  </si>
  <si>
    <t>Médecine du travail</t>
  </si>
  <si>
    <t>MÉDECINE ET SANTÉ AU TRAVAIL</t>
  </si>
  <si>
    <t xml:space="preserve">M14 - Médecine et santé (P2) </t>
  </si>
  <si>
    <t xml:space="preserve">CENTRE DE RADIOTHERAPIE ST-LOUISCROIX </t>
  </si>
  <si>
    <t>CENTRE DE RADIOTHERAPIE SAINT-LOUIS</t>
  </si>
  <si>
    <t>Oncologie</t>
  </si>
  <si>
    <t>ONCOLOGIE</t>
  </si>
  <si>
    <t>Onco radio</t>
  </si>
  <si>
    <r>
      <t>M24 - Oncologie (</t>
    </r>
    <r>
      <rPr>
        <sz val="11"/>
        <color indexed="8"/>
        <rFont val="Calibri"/>
        <family val="2"/>
      </rPr>
      <t>P1</t>
    </r>
    <r>
      <rPr>
        <sz val="11"/>
        <color theme="1"/>
        <rFont val="Calibri"/>
        <family val="2"/>
        <scheme val="minor"/>
      </rPr>
      <t xml:space="preserve">/P2/P3) </t>
    </r>
  </si>
  <si>
    <t>CENTRE DE RECHERCHE EN CANCEROLOGIE</t>
  </si>
  <si>
    <t>CRCM U1068 INSERM - U7258 CNRS IMMUNOL</t>
  </si>
  <si>
    <t>M. OLIVE DANIEL</t>
  </si>
  <si>
    <t>CANCERO. MED.</t>
  </si>
  <si>
    <t>ALLERG-IMMUNO-CLI</t>
  </si>
  <si>
    <t>HEMATO-ONCO</t>
  </si>
  <si>
    <t>Hématologie</t>
  </si>
  <si>
    <t>CRCM U1068 INSERM - U7258 CNRS</t>
  </si>
  <si>
    <t>M. BORG/BIRNBAUM Jean-Paul/David</t>
  </si>
  <si>
    <t>CENTRE FONCTION PUBLIQUE TERRITORIALE</t>
  </si>
  <si>
    <t>SERVICE SANTE ET TRAVAIL</t>
  </si>
  <si>
    <t>Mme RULLIER DELPHINE</t>
  </si>
  <si>
    <t>CENTRE GESTION FONCTION PUBLIQUE HAUTES ALPES</t>
  </si>
  <si>
    <t>SERVICE DE MEDECINE PREVENTIVE</t>
  </si>
  <si>
    <t>Mme REBOUL CATHERINE</t>
  </si>
  <si>
    <t xml:space="preserve">M14 - Médecine et santé (P3) </t>
  </si>
  <si>
    <t>CENTRE HOSPITALIER  BRIANCON</t>
  </si>
  <si>
    <t>SERVICE DE GERIATRIE "L'ETOILE DES NEI</t>
  </si>
  <si>
    <t>Mme ASTE FRANCOISE</t>
  </si>
  <si>
    <t>PEDIATRIE</t>
  </si>
  <si>
    <t>Mme GUIBERT SOPHIE</t>
  </si>
  <si>
    <t>CHIRURGIE GENERALE DIGESTIVE UROLOGIQU</t>
  </si>
  <si>
    <t>M. PAYAN BERNARD</t>
  </si>
  <si>
    <t>CHIR. GENERALE</t>
  </si>
  <si>
    <t>Chirurgie générale</t>
  </si>
  <si>
    <t>GYNECOLOGIE-OBSTETRIQUE</t>
  </si>
  <si>
    <t>M. SERBOLI GIACOMO</t>
  </si>
  <si>
    <t>POLE PSYCHIATRIE</t>
  </si>
  <si>
    <t>Mme LUCHE BEATRICE</t>
  </si>
  <si>
    <t>PSYCHIATRIE</t>
  </si>
  <si>
    <t>Psychiatrie</t>
  </si>
  <si>
    <t>O.R.L. STOMATO-CH. MAXILLO-FACIALE</t>
  </si>
  <si>
    <t>M. PEROTTINO FLAVIO</t>
  </si>
  <si>
    <t>ORL</t>
  </si>
  <si>
    <t>ORL et Chirurgie Cervico-faciale</t>
  </si>
  <si>
    <t>MEDECINE</t>
  </si>
  <si>
    <t>M. SAGGIORATO ENRICO</t>
  </si>
  <si>
    <t>SERVICE DES URGENCES - SMUR SECOURS EN</t>
  </si>
  <si>
    <t>M. FILLET YANN</t>
  </si>
  <si>
    <t>Pédiatrie</t>
  </si>
  <si>
    <t>PÉDIATRIE</t>
  </si>
  <si>
    <t>Chir. Viscérale</t>
  </si>
  <si>
    <t>CHIR. VISCÉRALE ET DIGESTIVE</t>
  </si>
  <si>
    <t xml:space="preserve">C09 - Gynécologie obsté (P2)  | C13 - Urologie (P2) </t>
  </si>
  <si>
    <t>ORL Cervico-Fac</t>
  </si>
  <si>
    <t>ORL CERVICO-FACIALE</t>
  </si>
  <si>
    <t>Gynécologie obsté</t>
  </si>
  <si>
    <t>GYNÉCOLOGIE OBSTÉTRIQUE</t>
  </si>
  <si>
    <t xml:space="preserve">CENTRE HOSPITALIER  BRIGNOLES </t>
  </si>
  <si>
    <t>MEDECINE POLYVALENTE C</t>
  </si>
  <si>
    <t>M. GUENOUNE MESSAOUD</t>
  </si>
  <si>
    <t>URGENCES SMUR</t>
  </si>
  <si>
    <t>M. BAR CHRISTIAN</t>
  </si>
  <si>
    <t>CHIRURGIE VISCERALE ET DIGESTIVE</t>
  </si>
  <si>
    <t>M. ABITBOL ALBERT</t>
  </si>
  <si>
    <t>SPECIALITES CHIR.</t>
  </si>
  <si>
    <t>GYNECOLOGIE OBSTETRIQUE</t>
  </si>
  <si>
    <t>M. AKKARI ALI</t>
  </si>
  <si>
    <t>SOINS DE SUITE ET READAPTATION</t>
  </si>
  <si>
    <t>M. CHACHOUA KAMEL</t>
  </si>
  <si>
    <t>MEDECINE POLYVALENTE B</t>
  </si>
  <si>
    <t>CENTRE HOSPITALIER  DIGNE LES BAINS</t>
  </si>
  <si>
    <t>UNITE MEDECINE INTERNE</t>
  </si>
  <si>
    <t>M. CHALVET GILLES</t>
  </si>
  <si>
    <t>POLE PSYCHIATRIE GENERALE</t>
  </si>
  <si>
    <t>M. BARDIN JEAN PIERRE</t>
  </si>
  <si>
    <t>URGENCES/SMUR/SAMU</t>
  </si>
  <si>
    <t>M. BURCKEL SERGE</t>
  </si>
  <si>
    <t>SERVICE GYNECOLOGIE-OBSTETRIQUE POLE M</t>
  </si>
  <si>
    <t>M. RICARD ALAIN</t>
  </si>
  <si>
    <t>INTERSECTEUR DEPARTEMENTAL DE PSYCHIATRIE INFANTO-JUVENILE</t>
  </si>
  <si>
    <t>BRUNA MIREILLE</t>
  </si>
  <si>
    <t>Medecine interne</t>
  </si>
  <si>
    <t>MEDECINE INTERNE -IMMUNOLOGIE CL</t>
  </si>
  <si>
    <t>DEPARTEMENT DE MEDECINE ET SPECIALITES</t>
  </si>
  <si>
    <t>M. BORDES GILBERT</t>
  </si>
  <si>
    <t>UNITE MEDECINE GERIATRIQUE</t>
  </si>
  <si>
    <t>Mme RAFFY BRIGITTE</t>
  </si>
  <si>
    <t xml:space="preserve">M08 - Gériatrie (P2/P3) </t>
  </si>
  <si>
    <t>M27 - Psychiatrie (P1/P2)</t>
  </si>
  <si>
    <t>2A0000022</t>
  </si>
  <si>
    <t xml:space="preserve">CENTRE HOSPITALIER AJACCIO </t>
  </si>
  <si>
    <t>O.R.L ET CHIRURGIE CERVICO FACIALE</t>
  </si>
  <si>
    <t>M. JOLY BERTRAND</t>
  </si>
  <si>
    <t>SOINS PALLIATIFS</t>
  </si>
  <si>
    <t>M. NICOLAS DANIEL</t>
  </si>
  <si>
    <t>MED DOULEUR&amp;PALLI</t>
  </si>
  <si>
    <t>SAMU 2A</t>
  </si>
  <si>
    <t>M. PERCODANI ALAIN</t>
  </si>
  <si>
    <t>HEPATO GASTRO-ENTEROLOGIE MEDECINE INT</t>
  </si>
  <si>
    <t>Mme SILICANI-AMOROS PATRICIA</t>
  </si>
  <si>
    <t>MEDECINE INTERNE- PNEUMOLOGIE</t>
  </si>
  <si>
    <t>Mme LUCCHINI-LECOMTE  MARIE-JOSEE</t>
  </si>
  <si>
    <t>NEPHROLOGIE</t>
  </si>
  <si>
    <t>M. TIFOURA ADAM</t>
  </si>
  <si>
    <t>Néphrologie</t>
  </si>
  <si>
    <t>ANESTHESIE-REANIMATION POLE URCRITECH</t>
  </si>
  <si>
    <t>M. SERPIN LAURENT</t>
  </si>
  <si>
    <t>ANESTHESIE-REA</t>
  </si>
  <si>
    <t>Anesthésie-réanimation</t>
  </si>
  <si>
    <t>REA MED</t>
  </si>
  <si>
    <t>CARDIOLOGIE</t>
  </si>
  <si>
    <t>M. LEANDRI JEAN-JACQUES</t>
  </si>
  <si>
    <t>CARDIO-MAL VASCUL</t>
  </si>
  <si>
    <t>Cardiologie et maladies vasculai</t>
  </si>
  <si>
    <t>M. ODEN  STEPHANE</t>
  </si>
  <si>
    <t>GYNECO MEDICALE</t>
  </si>
  <si>
    <t>Gynécologie médicale</t>
  </si>
  <si>
    <t>GYNECO-OBSTETRIQ.</t>
  </si>
  <si>
    <t>Gynécologie-obstétrique</t>
  </si>
  <si>
    <t>UNITE NEURO VASCULAIRE</t>
  </si>
  <si>
    <t>Mme MANZAC COUDERQ CHRISTINE</t>
  </si>
  <si>
    <t>NEUROLOGIE</t>
  </si>
  <si>
    <t>Neurologie</t>
  </si>
  <si>
    <t>OPHTALMOLOGIE</t>
  </si>
  <si>
    <t>M. ALFONSI NICOLAS</t>
  </si>
  <si>
    <t>Ophtalmologie</t>
  </si>
  <si>
    <t>Mme COINDE EDELINE</t>
  </si>
  <si>
    <t>PNEUMOLOGIE</t>
  </si>
  <si>
    <t>Mme LEMONNIER CHRISTINE</t>
  </si>
  <si>
    <t>Pneumologie</t>
  </si>
  <si>
    <t>IMAGERIE MEDICALE</t>
  </si>
  <si>
    <t>Mme LELAURIN MARIE CHARLOTTE</t>
  </si>
  <si>
    <t>RADIODIAGNOSTIC</t>
  </si>
  <si>
    <t>Radiodiagnostic et imagerie médi</t>
  </si>
  <si>
    <t>COURT SEJOUR GERIATRIQUE</t>
  </si>
  <si>
    <t>M. BONAVITA MARC</t>
  </si>
  <si>
    <t>SOINS DE SUITE ET READAPTATION FONCTIO</t>
  </si>
  <si>
    <t>Mme DELARBRE MARLENE</t>
  </si>
  <si>
    <t>SERVICE D'ACCUEIL DES URGENCES</t>
  </si>
  <si>
    <t>M. EIDEN PIERRE</t>
  </si>
  <si>
    <t>CHIRURGIE GENERALE ET VISCERALE</t>
  </si>
  <si>
    <t>M. BULGARE JEAN-CHARLES</t>
  </si>
  <si>
    <t>CHIR.GEN. VISCER.</t>
  </si>
  <si>
    <t>Gynécologie méd</t>
  </si>
  <si>
    <t>GYNÉCOLOGIE MÉDICALE</t>
  </si>
  <si>
    <t xml:space="preserve">M09 - Gynécologie méd (P1) </t>
  </si>
  <si>
    <t>ANESTH REA</t>
  </si>
  <si>
    <t>ANESTHÉSIE RÉANIMATION</t>
  </si>
  <si>
    <t xml:space="preserve">M03 - ANESTH REA (P1/P2) </t>
  </si>
  <si>
    <t xml:space="preserve">C11 - Ophtalmologie (P1/P2/P3) </t>
  </si>
  <si>
    <t>Rhumatologie</t>
  </si>
  <si>
    <t>RHUMATOLOGIE</t>
  </si>
  <si>
    <t>Médecine d'urgenc</t>
  </si>
  <si>
    <t>MÉDECINE D'URGENCE</t>
  </si>
  <si>
    <t xml:space="preserve">M15 - Médecine générale (P2/P3) </t>
  </si>
  <si>
    <t>M. MAHAMAT ABA</t>
  </si>
  <si>
    <t>SANTÉ PUBLIQUE</t>
  </si>
  <si>
    <t xml:space="preserve">M30 - Santé Publique (P1) </t>
  </si>
  <si>
    <t>CENTRE DE VACCINATIONS DE LA CORSE DU SUD</t>
  </si>
  <si>
    <t xml:space="preserve">M30 - Santé Publique (P2) </t>
  </si>
  <si>
    <t>Médecine intensiv</t>
  </si>
  <si>
    <t>MÉDECINE INTENSIVE-RÉANIMATION</t>
  </si>
  <si>
    <t xml:space="preserve">M16 - Médecine intensiv (P2) </t>
  </si>
  <si>
    <t xml:space="preserve">C08 - Chir. Viscérale (P1/P2) </t>
  </si>
  <si>
    <t>Radio et imagerie</t>
  </si>
  <si>
    <t>RADIOLOGIE ET IMAGERIE MÉDICALE</t>
  </si>
  <si>
    <t xml:space="preserve">M28 - Radio et imagerie (P2) </t>
  </si>
  <si>
    <t>INFECTIOLOGIE</t>
  </si>
  <si>
    <t>M. POITRENAUD DELPHINE</t>
  </si>
  <si>
    <t>soins palliatifs</t>
  </si>
  <si>
    <t>FST</t>
  </si>
  <si>
    <t xml:space="preserve">F01 - FST (P2/P3) </t>
  </si>
  <si>
    <t>051 - Cancerologie (DESC)</t>
  </si>
  <si>
    <t xml:space="preserve">CENTRE HOSPITALIER ALLAUCH </t>
  </si>
  <si>
    <t>Mme ICARD JULLIEN MARIE-CLAUDE</t>
  </si>
  <si>
    <t>GERIATRIE</t>
  </si>
  <si>
    <t>MEDECINE - ADDICTOLOGIE</t>
  </si>
  <si>
    <t>M. BAZIN MICHAEL</t>
  </si>
  <si>
    <t>ADDICTOLOGIE</t>
  </si>
  <si>
    <t>SOINS LONGUE DUREE</t>
  </si>
  <si>
    <t>M. DIADEMA BERNARD</t>
  </si>
  <si>
    <t>SERVICE DE MEDECINE</t>
  </si>
  <si>
    <t>Gériatrie</t>
  </si>
  <si>
    <t>GÉRIATRIE</t>
  </si>
  <si>
    <t>addict</t>
  </si>
  <si>
    <t>CENTRE HOSPITALIER APT</t>
  </si>
  <si>
    <t>URGENCES</t>
  </si>
  <si>
    <t>M. BOUBAKAR LAWAL</t>
  </si>
  <si>
    <t>CONSULTATION EXTERNE</t>
  </si>
  <si>
    <t>UNITE D'HOSPITALISATION CONVEN- TIONNE</t>
  </si>
  <si>
    <t>M. RANGOOLAM M</t>
  </si>
  <si>
    <t>GERIATRIE - SSR</t>
  </si>
  <si>
    <t>Mme BOUZEGAOUI S</t>
  </si>
  <si>
    <t>CENTRE HOSPITALIER ARLES</t>
  </si>
  <si>
    <t xml:space="preserve">COURT SEJOUR MEDECINE- SOINS DE SUITE </t>
  </si>
  <si>
    <t>M. KARPOFF ALEXIS</t>
  </si>
  <si>
    <t>O.R.L. CHIRURGIE CERVICO ET MAXILLO FA</t>
  </si>
  <si>
    <t>M. PROFETTA DANIEL</t>
  </si>
  <si>
    <t>CHIRURGIE ORTHOPEDIQUE</t>
  </si>
  <si>
    <t>M. BELAL REDHA</t>
  </si>
  <si>
    <t>CHIR.GEN. OSSEUSE</t>
  </si>
  <si>
    <t>Mme CHAOUCHE MALIKA</t>
  </si>
  <si>
    <t>ONCO-MEDICALE</t>
  </si>
  <si>
    <t>REANIMATION</t>
  </si>
  <si>
    <t>M. DEBBAT KARIM</t>
  </si>
  <si>
    <t>CHIRURGIE GENERALE VISCERALE</t>
  </si>
  <si>
    <t>M. PONS  JULIEN</t>
  </si>
  <si>
    <t>CHIR.VISC.&amp; DIGES</t>
  </si>
  <si>
    <t>PSYCHIATRIE INFANTO-JUVENILE</t>
  </si>
  <si>
    <t>Mme PIN-PERRAULT  MARIE-CLAUDE</t>
  </si>
  <si>
    <t>PSYCH. ENFANT-ADO</t>
  </si>
  <si>
    <t>HEPATO-GASTROENTEROLOGIE</t>
  </si>
  <si>
    <t>Mme ALIBERT SOPHIE</t>
  </si>
  <si>
    <t>PEDIATRIE EN MATERNITE</t>
  </si>
  <si>
    <t>M. BENMOULAI ISMAIL</t>
  </si>
  <si>
    <t>M. FRATUSCO ANTONIO</t>
  </si>
  <si>
    <t>PSYCHIATRIE GENERALE 13G26 6</t>
  </si>
  <si>
    <t>Mme DAL CANTON FRANCESCA</t>
  </si>
  <si>
    <t>CARDIOLOGIE REANIMATION CARDIAQUE</t>
  </si>
  <si>
    <t>M. SAINT-PIERRE FRANCOIS</t>
  </si>
  <si>
    <t>SPECIALITES CHIRURGICALES</t>
  </si>
  <si>
    <t>M. KHALIL ANTOINE</t>
  </si>
  <si>
    <t>M. DALTROFF FRANCOIS</t>
  </si>
  <si>
    <t xml:space="preserve">M27 - Psychiatrie (P3) </t>
  </si>
  <si>
    <t>Onco méd</t>
  </si>
  <si>
    <t>M24 - Oncologie (P1/P2/P3)</t>
  </si>
  <si>
    <t>PNEUMO PHTISIOLOGIE</t>
  </si>
  <si>
    <t>Mme COLLUS MARIE-JOSE</t>
  </si>
  <si>
    <t>MEDECINE INTERNE</t>
  </si>
  <si>
    <t>M. PIALA JEAN MARIE</t>
  </si>
  <si>
    <t xml:space="preserve">C11 - Ophtalmologie (P1/P2) </t>
  </si>
  <si>
    <t>Hépato-gastro-ent</t>
  </si>
  <si>
    <t>HÉPATO-GASTRO-ENTÉROLOGIE</t>
  </si>
  <si>
    <t xml:space="preserve">C09 - Gynécologie obsté (P2) </t>
  </si>
  <si>
    <t>ANESTHESIE BLOC OPERATOIRE</t>
  </si>
  <si>
    <t>M. GIANOLIO MANRICO</t>
  </si>
  <si>
    <t xml:space="preserve">M03 - ANESTH REA (P1) </t>
  </si>
  <si>
    <t xml:space="preserve">M08 - Gériatrie (P3) </t>
  </si>
  <si>
    <t>PSYCHIATRIE ADULTES SECT. 13G26</t>
  </si>
  <si>
    <t xml:space="preserve">M27 - Psychiatrie (P1/P2) </t>
  </si>
  <si>
    <t>PSYCHIATRIE INFANTO JUVENILE 13I11</t>
  </si>
  <si>
    <t>CHIRURGIE TRAUMATOLOGIE - ORTHOPEDIE</t>
  </si>
  <si>
    <t>Chir.Ortho Trauma</t>
  </si>
  <si>
    <t>CHIR. OTHOPÉDIQUE TRAUMATIQUE</t>
  </si>
  <si>
    <t xml:space="preserve">C03 - Chir.Ortho Trauma (P1/P2) </t>
  </si>
  <si>
    <t>C03 - Chir.Ortho Trauma (DESC)</t>
  </si>
  <si>
    <t xml:space="preserve">C09 - Gynécologie obsté (P3) </t>
  </si>
  <si>
    <t>MEDECINE POLYVALENTE, ENDOCRINOLOGIE ET DIABETOLOGIE</t>
  </si>
  <si>
    <t xml:space="preserve">CENTRE HOSPITALIER AUBAGNE </t>
  </si>
  <si>
    <t>ANESTHESIE-REANIMATION</t>
  </si>
  <si>
    <t>M. HEISEL NICOLAS</t>
  </si>
  <si>
    <t>CHIRURGIE GENERALE</t>
  </si>
  <si>
    <t>M. SALEM MOHAMED</t>
  </si>
  <si>
    <t>URGENCES - SMUR</t>
  </si>
  <si>
    <t>Mme PONS ISABELLE</t>
  </si>
  <si>
    <t>SSR GERIATRIE</t>
  </si>
  <si>
    <t>Mme SAVELLI-DA GREGORIO ISABELLE</t>
  </si>
  <si>
    <t>POLE DE GERIATRIE</t>
  </si>
  <si>
    <t>M. FOO CHEUNG LEE</t>
  </si>
  <si>
    <t>M. DEVETAKOV YVAN</t>
  </si>
  <si>
    <t>Mme BEAUMIER SOIZIC</t>
  </si>
  <si>
    <t>Mme VIEILLARD MARGAUX</t>
  </si>
  <si>
    <t>CHIRURGIE ORTHOPEDIQUE TRAUMATOLOGIQUE</t>
  </si>
  <si>
    <t>M. FARHAT IKBEL</t>
  </si>
  <si>
    <t>CHIR.ORTHO-TRAUMA</t>
  </si>
  <si>
    <t xml:space="preserve">M28 - Radio et imagerie (P1/P2) </t>
  </si>
  <si>
    <t xml:space="preserve">M08 - Gériatrie (P2) </t>
  </si>
  <si>
    <t xml:space="preserve">M25 - Pédiatrie (P3) </t>
  </si>
  <si>
    <t xml:space="preserve">M03 - ANESTH REA (P2) </t>
  </si>
  <si>
    <t>CENTRE HOSPITALIER AVIGNON</t>
  </si>
  <si>
    <t>MEDECINE INTERNE ENDOCRINOLOGIE</t>
  </si>
  <si>
    <t>Mme LATIL PLAT FRANCOISE</t>
  </si>
  <si>
    <t>ENDOCRI,DIAB,META</t>
  </si>
  <si>
    <t>Endocrino, diabète, mld métabol.</t>
  </si>
  <si>
    <t>ONCO HEMATOLOGIE</t>
  </si>
  <si>
    <t>M. SLAMA  BORHANE</t>
  </si>
  <si>
    <t>MALADIES DU SANG</t>
  </si>
  <si>
    <t>SERVICE CHIRURGIE ORTHOPEDIQUE ET TRAU</t>
  </si>
  <si>
    <t>M. ZOGRAPHOS STEPHANE</t>
  </si>
  <si>
    <t>NEONATOLOGIE</t>
  </si>
  <si>
    <t>M. MASSON PHILIPPE</t>
  </si>
  <si>
    <t xml:space="preserve">URGENCES MEDICO-CHIRURGICALES ADULTES </t>
  </si>
  <si>
    <t>Mme VIRARD FANNY</t>
  </si>
  <si>
    <t>ANATOMIE PATHOLOGIQUE</t>
  </si>
  <si>
    <t>M. GRANIER GUILLAUME</t>
  </si>
  <si>
    <t>ANA-CYTO-PATHO</t>
  </si>
  <si>
    <t>Anatomie et cytologie pathologiq</t>
  </si>
  <si>
    <t>REANIMATION POLYVALENTE</t>
  </si>
  <si>
    <t>M. MOSCHIETTO SEBASTIEN</t>
  </si>
  <si>
    <t>M. PANSIERI MICHEL</t>
  </si>
  <si>
    <t>CHIRURGIE VASCULAIRE ET THORACIQUE</t>
  </si>
  <si>
    <t>M. HAUPERT SERGE</t>
  </si>
  <si>
    <t>CHIR.VASCULAIRE</t>
  </si>
  <si>
    <t>GASTROENTEROLOGIE</t>
  </si>
  <si>
    <t>M. ARPURT JEAN-PIERRE</t>
  </si>
  <si>
    <t>GASTRO HEPATO</t>
  </si>
  <si>
    <t>Gastro-entérologie et hépatologi</t>
  </si>
  <si>
    <t>UNITE MOBILE DE GERIATRIE</t>
  </si>
  <si>
    <t>Mme SAVOY CHRISTELLE</t>
  </si>
  <si>
    <t>MED. INTERNE-INFECTIOLOGIE AIGUE</t>
  </si>
  <si>
    <t>M. PESTRE  VINCENT</t>
  </si>
  <si>
    <t>Médecine interne</t>
  </si>
  <si>
    <t>NEUROLOGIE ET EXPLORATIONS FONCTIONNEL</t>
  </si>
  <si>
    <t>Mme TOURNIAIRE PATRICIA</t>
  </si>
  <si>
    <t>Mme MARC CAROLINE</t>
  </si>
  <si>
    <t>PNEUMOLOGIE ET ALLERGOLOGIE RESPIRATOI</t>
  </si>
  <si>
    <t>Mme GOUNANE CHERIFA</t>
  </si>
  <si>
    <t>POLE PERSONNES AGEES SSR FONTAINE</t>
  </si>
  <si>
    <t>M. BODET CHARLES</t>
  </si>
  <si>
    <t>UNITE DE COURT SEJOUR GERIATRIE POLE P</t>
  </si>
  <si>
    <t>M. BELLAHMER NOURREDINE</t>
  </si>
  <si>
    <t>DERMATO VENEREOLOGIE</t>
  </si>
  <si>
    <t>Mme LAGRANGE BRIGITTE</t>
  </si>
  <si>
    <t>ANESTHESIOLOGIE</t>
  </si>
  <si>
    <t>M. THIBAULT SEBASTIEN</t>
  </si>
  <si>
    <t>Mme LAMOUREUX-TOTH SYLVIE</t>
  </si>
  <si>
    <t>NUTRITION</t>
  </si>
  <si>
    <t>MEDECINE INTERNE - NEPHROLOGIE HEMODIA</t>
  </si>
  <si>
    <t>M. VERHELST DAVID</t>
  </si>
  <si>
    <t>OTO-RHINO-LARYNGOLOGIE ET CHIRURGIE CE</t>
  </si>
  <si>
    <t>M. TORT CHRISTIAN</t>
  </si>
  <si>
    <t>CHIR. FACE &amp; COU</t>
  </si>
  <si>
    <t>DERMATO-VENEREO.</t>
  </si>
  <si>
    <t>Dermatologie et venérologie</t>
  </si>
  <si>
    <t>CHIRURGIE GENERALE ET DIGESTIVE</t>
  </si>
  <si>
    <t>M. BEYRNE DANIEL</t>
  </si>
  <si>
    <t>MEDECINE NUCLEAIRE</t>
  </si>
  <si>
    <t>M. BROGLIA-SAUTEL JEAN-MARC</t>
  </si>
  <si>
    <t>MED.NUCLEAIRE</t>
  </si>
  <si>
    <t>Médecine nucléaire</t>
  </si>
  <si>
    <t>M. COHEN GREGORY</t>
  </si>
  <si>
    <t>Endoscop N2</t>
  </si>
  <si>
    <t xml:space="preserve">M11 - Hépato-gastro-ent (P2/P3) </t>
  </si>
  <si>
    <t xml:space="preserve">M25 - Pédiatrie (P1/P2) </t>
  </si>
  <si>
    <t>Médecine Nucléair</t>
  </si>
  <si>
    <t>MÉDECINE NUCLÉAIRE</t>
  </si>
  <si>
    <t xml:space="preserve">M19 - Médecine Nucléair (P1/P2) </t>
  </si>
  <si>
    <t>Chir. Vasculaire</t>
  </si>
  <si>
    <t>CHIR. VASCULAIRE</t>
  </si>
  <si>
    <t xml:space="preserve">M03 - ANESTH REA (P1/P2/P3) </t>
  </si>
  <si>
    <t>Anat. cyto. path</t>
  </si>
  <si>
    <t>ANATOMIE CYTOLOGIE PATHOLOGIQ</t>
  </si>
  <si>
    <t>HÉMATOLOGIE</t>
  </si>
  <si>
    <t>NÉPHROLOGIE</t>
  </si>
  <si>
    <t>SAMU 84 SMUR</t>
  </si>
  <si>
    <t xml:space="preserve">M13 - Médecine d'urgenc (P3) </t>
  </si>
  <si>
    <t>Dermato Vénéréolo</t>
  </si>
  <si>
    <t>DERMATOLOGIE VÉNÉREOLOGIE</t>
  </si>
  <si>
    <t xml:space="preserve">M29 - Rhumatologie (P1/P2) </t>
  </si>
  <si>
    <t>Endocrino-diabéto</t>
  </si>
  <si>
    <t>ENDOCRINOL-DIABÉTO-NUTRITION</t>
  </si>
  <si>
    <t>foetopathologie</t>
  </si>
  <si>
    <t>Imag cardiovasc</t>
  </si>
  <si>
    <t xml:space="preserve">M04 - Med Cardiovasc (P1/P2/P3) </t>
  </si>
  <si>
    <t>Rythmo intervent</t>
  </si>
  <si>
    <t>Cardio inter adul</t>
  </si>
  <si>
    <t>UNITE DE CHIRURGIE THORACIQUE</t>
  </si>
  <si>
    <t xml:space="preserve">C06 - Chir. Thoracique (P2) </t>
  </si>
  <si>
    <t>nutrit appliquée</t>
  </si>
  <si>
    <t>2A0000212</t>
  </si>
  <si>
    <t xml:space="preserve">CENTRE HOSPITALIER BONIFACIO </t>
  </si>
  <si>
    <t xml:space="preserve">CENTRE HOSPITALIER BUECH-DURANCE </t>
  </si>
  <si>
    <t xml:space="preserve">PSYCHIATRIE GENERALE </t>
  </si>
  <si>
    <t>Mme LEFORT ANEILA</t>
  </si>
  <si>
    <t xml:space="preserve">M27 - Psychiatrie (P2/P3) </t>
  </si>
  <si>
    <t>M. ANDRE FREDERIC</t>
  </si>
  <si>
    <t xml:space="preserve">CENTRE HOSPITALIER CARPENTRAS </t>
  </si>
  <si>
    <t>URGENCES-SMUR</t>
  </si>
  <si>
    <t>M. CASTA MICHEL</t>
  </si>
  <si>
    <t xml:space="preserve">M15 - Médecine générale (P1) </t>
  </si>
  <si>
    <t>2A0000287</t>
  </si>
  <si>
    <t>CENTRE HOSPITALIER CASTELLUCCIO</t>
  </si>
  <si>
    <t>SERVICE ADDICTOLOGIE</t>
  </si>
  <si>
    <t>Mme ACQUAVIVA ISABELLE</t>
  </si>
  <si>
    <t>M. BONETTI JEAN MARTIN</t>
  </si>
  <si>
    <t>ONCOLOGIE MEDICALE-HEMATOLOGIE</t>
  </si>
  <si>
    <t>Mme ACQUAVIVA MARIE AIMEE</t>
  </si>
  <si>
    <t xml:space="preserve">M27 - Psychiatrie (P1/P2/P3) </t>
  </si>
  <si>
    <t>PSYCHIATRIE ADULTES</t>
  </si>
  <si>
    <t xml:space="preserve">M24 - Oncologie (P2) </t>
  </si>
  <si>
    <t xml:space="preserve">M27 - Psychiatrie (P2) </t>
  </si>
  <si>
    <t xml:space="preserve">M24 - Oncologie (P1/P2/P3) </t>
  </si>
  <si>
    <t>HOPITAL DE JOUR</t>
  </si>
  <si>
    <t>Mme TEREC LAVINIA</t>
  </si>
  <si>
    <t>CENTRE HOSPITALIER DE SAULT</t>
  </si>
  <si>
    <t>SSR</t>
  </si>
  <si>
    <t>M. DAZIN THIERRY</t>
  </si>
  <si>
    <t>M. NICOLAU YVES</t>
  </si>
  <si>
    <t>CENTRE HOSPITALIER EDOUARD TOULOUSE</t>
  </si>
  <si>
    <t>POLE ACCUEIL URGENCE ET CRISE (EMLPP)</t>
  </si>
  <si>
    <t>Mme DAL CANTON Francesca</t>
  </si>
  <si>
    <t>POLE ADDICTIONS ET PATHOLOGIES ASSOCIE</t>
  </si>
  <si>
    <t>Mme ALBERTINI FRANCOISE</t>
  </si>
  <si>
    <t>INTER SECTEUR 5 POLE PSYCHIATRIE INFAN</t>
  </si>
  <si>
    <t>Mme MARTIN Sigrid</t>
  </si>
  <si>
    <t>PSYCHIATRIE SECTEUR 14</t>
  </si>
  <si>
    <t>Mme SIRERE SOPHIE</t>
  </si>
  <si>
    <t>PSYCHIATRIE - SECTEUR 13</t>
  </si>
  <si>
    <t>POLE ACCUEIL URGENCE ET CRISE</t>
  </si>
  <si>
    <t>Mme JAILLET ISABELLE</t>
  </si>
  <si>
    <t xml:space="preserve">POLE LITTORAL NORD </t>
  </si>
  <si>
    <t>M. KARA KHALED</t>
  </si>
  <si>
    <t>PSYCHIATRIE SECTEUR 13G11</t>
  </si>
  <si>
    <t>M. MORCELLET PIERRE</t>
  </si>
  <si>
    <t>EQUIPE MOBILE DE LIAISON PSY PRECARITE</t>
  </si>
  <si>
    <t>Mme LEMPEREUR LEA</t>
  </si>
  <si>
    <t>MEDECINE SOMATIQUE (POLE MEDICO TECHNI</t>
  </si>
  <si>
    <t>Mme DEMAUROY ORIANE</t>
  </si>
  <si>
    <t>UNITE SOINS PRECOCES PARENTS BEBE</t>
  </si>
  <si>
    <t>Mme GAY MARIE PIERRE</t>
  </si>
  <si>
    <t>PSYCHIATRIE ADULTES 13G12</t>
  </si>
  <si>
    <t>M. LEGRAND BENOIT</t>
  </si>
  <si>
    <t xml:space="preserve">CAMSP LA ROSE BEGUDE </t>
  </si>
  <si>
    <t>Mme RAYNAUD LAURENCE</t>
  </si>
  <si>
    <t>CMP LE CLOS PEDOPSYCHIATRIE POLE 13Z04</t>
  </si>
  <si>
    <t>Mme CORET VIRGINIE</t>
  </si>
  <si>
    <t>PSYCHIATRIE SECTEUR 16</t>
  </si>
  <si>
    <t>Mme CAUX ADJEMOUT SYBILLE</t>
  </si>
  <si>
    <t>POLE REHABILITATION ET MEDICO SOCIAL</t>
  </si>
  <si>
    <t>M. SAHEBJAM MANI</t>
  </si>
  <si>
    <t>PSYCHIATRIE ADULTE</t>
  </si>
  <si>
    <t>Mme COMBE-SCHILLACI SANDRINE</t>
  </si>
  <si>
    <t>M27 - Psychiatrie (P3)</t>
  </si>
  <si>
    <t>SECTEUR 13I06 POLE PSYCHIATRIE INFANTO</t>
  </si>
  <si>
    <t>Mme VEYRIER FRANCOISE</t>
  </si>
  <si>
    <t xml:space="preserve">PSYCHIATRIE INFANTO JUVENILE SECT. 5  </t>
  </si>
  <si>
    <t>M. MEYNAUD QUENTIN</t>
  </si>
  <si>
    <t>CENTRE HOSPITALIER EMBRUN</t>
  </si>
  <si>
    <t>MEDECINE GERIATRIQUE</t>
  </si>
  <si>
    <t>SERVICE DES URGENCES</t>
  </si>
  <si>
    <t>Mme LEFEBVRE CHLOE</t>
  </si>
  <si>
    <t xml:space="preserve">CENTRE HOSPITALIER HYERES </t>
  </si>
  <si>
    <t>POLE REA/URGENCES</t>
  </si>
  <si>
    <t>M. FIROLONI JEAN-DENIS</t>
  </si>
  <si>
    <t>RADIOLOGIE</t>
  </si>
  <si>
    <t>M. BOUTIN JEAN-PHILIPPE</t>
  </si>
  <si>
    <t>M. BOUISSON GAETAN</t>
  </si>
  <si>
    <t>MEDECINE PLURIDISCIPLINAIRE OUEST</t>
  </si>
  <si>
    <t>M. CHADAPAUD STEPHANE</t>
  </si>
  <si>
    <t>GYNECOLOGIE-OBSTETRIQUE POLE MERE/ENFA</t>
  </si>
  <si>
    <t>M. MOUNAL GILLES</t>
  </si>
  <si>
    <t>PEDIATRIE POLE MERE/ENFANT</t>
  </si>
  <si>
    <t>M. COMBE JEAN-CHARLES</t>
  </si>
  <si>
    <t xml:space="preserve">CENTRE HOSPITALIER LA CIOTAT </t>
  </si>
  <si>
    <t>M. URBANO JEAN DAVID</t>
  </si>
  <si>
    <t>DEPARTEMENT DE MEDECINE</t>
  </si>
  <si>
    <t>Mme SEUX VALERIE</t>
  </si>
  <si>
    <t>Mme BARBERET-FAKHRY MARIE</t>
  </si>
  <si>
    <t xml:space="preserve">C09 - Gynécologie obsté (P1/P2/P3) </t>
  </si>
  <si>
    <t xml:space="preserve">CENTRE HOSPITALIER MANOSQUE </t>
  </si>
  <si>
    <t>MEDECINE INTERNE UNITE D</t>
  </si>
  <si>
    <t>Mme KISS MELINDA</t>
  </si>
  <si>
    <t>CHIRURGIE VISCERALE</t>
  </si>
  <si>
    <t>M. SLEDZIANOWSKI JEAN-FRANCOIS</t>
  </si>
  <si>
    <t>M. KELLER PHILIPPE</t>
  </si>
  <si>
    <t>MEDECINE POLYVALENTE A ORIENTATION GER</t>
  </si>
  <si>
    <t>Mme BESNIER ADELINE</t>
  </si>
  <si>
    <t>SOINS DE SUITE ET READPATATION</t>
  </si>
  <si>
    <t>M. DESMETTRE DIDIER</t>
  </si>
  <si>
    <t>M. PERON ANNE SOPHIE</t>
  </si>
  <si>
    <t xml:space="preserve">M08 - Gériatrie (P1/P2) </t>
  </si>
  <si>
    <t>SERVICE DE PEDIATRIE</t>
  </si>
  <si>
    <t>M. BLANC PIERRE</t>
  </si>
  <si>
    <t>POLE MEDECINE UNITE CARDIOVASCULAIRE</t>
  </si>
  <si>
    <t>M. KHATCHIAN MICHEL</t>
  </si>
  <si>
    <t xml:space="preserve">CENTRE HOSPITALIER MARTIGUES </t>
  </si>
  <si>
    <t>SPECIALITES MED.</t>
  </si>
  <si>
    <t>ANESTHESIE REA</t>
  </si>
  <si>
    <t>Mme ODIN ISABELLE</t>
  </si>
  <si>
    <t>NEPHROLOGIE DIALYSE</t>
  </si>
  <si>
    <t>M. BOUAKA CHRISTOPHE</t>
  </si>
  <si>
    <t xml:space="preserve">PSYCHIATRIE GENERALE SECTEUR 13G25 </t>
  </si>
  <si>
    <t>Mme ABBAD DJEDJIGA</t>
  </si>
  <si>
    <t>M. GAGLIONE JEAN MICHEL</t>
  </si>
  <si>
    <t>CHIRURGIE UROLOGIQUE</t>
  </si>
  <si>
    <t>M. TOLEDANO HARRY</t>
  </si>
  <si>
    <t>M. MABANZA MUNDAY</t>
  </si>
  <si>
    <t>MOYEN SEJOUR</t>
  </si>
  <si>
    <t>Mme STRATON-FERRATO ISABELLE</t>
  </si>
  <si>
    <t>Mme LAVERGNE NATHALIE</t>
  </si>
  <si>
    <t xml:space="preserve">HOPITAL DE JOUR MULTIDISCIPLINAIRE </t>
  </si>
  <si>
    <t>Mme COHEN-VALENSI ROLANDE</t>
  </si>
  <si>
    <t>Mme CAHEREC ANNE</t>
  </si>
  <si>
    <t>SECTEUR 10 DE PSYCHIATRIE INFANTO-JUVE</t>
  </si>
  <si>
    <t>Mme KOHL MAGALI</t>
  </si>
  <si>
    <t>PSYCHIATRIE GENERALE SECTEUR 13G24</t>
  </si>
  <si>
    <t>M. BOTTAI THIERRY</t>
  </si>
  <si>
    <t>M. BAKHTI LAHOUARI</t>
  </si>
  <si>
    <t>M. YVORRA SERGE</t>
  </si>
  <si>
    <t>CHIRURGIE A ORIENTATION ORTHOPEDIQUE T</t>
  </si>
  <si>
    <t>M. LAISNE MARC</t>
  </si>
  <si>
    <t>DIABETOLOGIE ENDOCRINOLOGIE NUTRITION</t>
  </si>
  <si>
    <t>Mme SARDE ELISA</t>
  </si>
  <si>
    <t>OTO-RHINO-LARYNGOLOGIE</t>
  </si>
  <si>
    <t>M. DOULLAY ERIC</t>
  </si>
  <si>
    <t>MALADIES DE L'APPAREIL DIGESTIF</t>
  </si>
  <si>
    <t>Mme COHEN VALERIE</t>
  </si>
  <si>
    <t xml:space="preserve">M19 - Médecine Nucléair (P2) </t>
  </si>
  <si>
    <t>UNITE COURT SEJOUR GERIATRIQUE</t>
  </si>
  <si>
    <t>Mme STRATON FERRATO ISABELLE</t>
  </si>
  <si>
    <t>M08 - Gériatrie (P1/P3)</t>
  </si>
  <si>
    <t xml:space="preserve">M10 - Hématologie (P1) </t>
  </si>
  <si>
    <t>C12 - ORL Cervico-Fac (P1/P2)</t>
  </si>
  <si>
    <t>EQUIPE MOBILE PSYCHIATRIE DE LA PERSONNE AGEE</t>
  </si>
  <si>
    <t>M. SI AHMED LIONEL LYES</t>
  </si>
  <si>
    <t xml:space="preserve">CENTRE HOSPITALIER MONTFAVET </t>
  </si>
  <si>
    <t>UNITE SANITAIRE EN MILIEU PENITENTIAIR</t>
  </si>
  <si>
    <t>Mme BATAILLARD CHRISTINE</t>
  </si>
  <si>
    <t>MED.LEGALE-EXPERT</t>
  </si>
  <si>
    <t>PSYCHIATRIE POYVALENTE - ORANGE</t>
  </si>
  <si>
    <t>M. POISSONNIER JEAN LOUIS</t>
  </si>
  <si>
    <t>POLE AVIGNON NORD</t>
  </si>
  <si>
    <t>Mme PETIT MARIE-NOELLE</t>
  </si>
  <si>
    <t>POLE INFANTO JUVENILE</t>
  </si>
  <si>
    <t>Mme BONNAURON CHRISTINE</t>
  </si>
  <si>
    <t>SERVICE D'ADDICTOLOGIE</t>
  </si>
  <si>
    <t>M. KAVCIYAN ARAM</t>
  </si>
  <si>
    <t>SERVICE ADOS GRANDS ENFANTS</t>
  </si>
  <si>
    <t>M. JOUVENTIN PATRICK</t>
  </si>
  <si>
    <t>POLE CENTRE EST VAUCLUSE</t>
  </si>
  <si>
    <t>POLE AVIGNON SUD DURANCE 4E ET 27E SEC</t>
  </si>
  <si>
    <t>M. BOURGEOIS DIDIER</t>
  </si>
  <si>
    <t>FEDERATION INTERPOLES AVIGNONNAIS DE P</t>
  </si>
  <si>
    <t>POLE SUD-EST VAUCLUSE</t>
  </si>
  <si>
    <t>M. DJELDJLI NOUREDDINE</t>
  </si>
  <si>
    <t>M. LERAT PATRICK</t>
  </si>
  <si>
    <t>UNITE POUR MALADES DIFFICILES</t>
  </si>
  <si>
    <t>Mme BATAILLARD CHRISTINE DOMINIQUE</t>
  </si>
  <si>
    <t>FF</t>
  </si>
  <si>
    <t>GERONTOPSYCHIATRIE</t>
  </si>
  <si>
    <t>M. SIMON FREDERIC</t>
  </si>
  <si>
    <t>PSYCHIATRIE POLYVALENTE</t>
  </si>
  <si>
    <t>M. ORTIZ RAFAEL</t>
  </si>
  <si>
    <t>NEUROMODULATION-STIMULATION CEREBRALE</t>
  </si>
  <si>
    <t>M. EL OUACHI HOSNI</t>
  </si>
  <si>
    <t>EQUIPE MOBILE PSYCHIATRIE PRECARITE</t>
  </si>
  <si>
    <t>Mme VANEL AUDREY</t>
  </si>
  <si>
    <t xml:space="preserve">PEDOPSYCHIATRIE </t>
  </si>
  <si>
    <t>Mme THEBAULT EMILIE</t>
  </si>
  <si>
    <t>Mme LEBON TIPHAINE</t>
  </si>
  <si>
    <t>UNITE PARENT-BEBE</t>
  </si>
  <si>
    <t>Mme SAUGUES CATHERINE</t>
  </si>
  <si>
    <t xml:space="preserve">CENTRE HOSPITALIER MONTPERRIN </t>
  </si>
  <si>
    <t>SECTEUR 17 DE PSYCHIATRIE GENERALE</t>
  </si>
  <si>
    <t>Mme ANTONI FRANCOISE</t>
  </si>
  <si>
    <t>SPAD (SOINS PSYCHIATRIQUES AMBULATOIRE</t>
  </si>
  <si>
    <t>Mme BARUT BLANDINE</t>
  </si>
  <si>
    <t>SECTEUR OUEST-PSYCHIATRIE ENFANT-ADO</t>
  </si>
  <si>
    <t>Mme RAOUX DANIELLE</t>
  </si>
  <si>
    <t>SECTEUR EST-PSYCHIATRIE ENFANT-ADO</t>
  </si>
  <si>
    <t>Mme RIVIERE VERONIQUE</t>
  </si>
  <si>
    <t>SECTEUR 13 G 22 (AIX SUD - GARDANNE)</t>
  </si>
  <si>
    <t>PSYCHIATRIE PA</t>
  </si>
  <si>
    <t>Mme BOUDIER ISABELLE</t>
  </si>
  <si>
    <t>INTERSECTORIEL PSY GENERALE P</t>
  </si>
  <si>
    <t>M. BOUHADOUZA YACINE</t>
  </si>
  <si>
    <t>EQUIPE MOBILE SANTE MENTALE PRECARITE</t>
  </si>
  <si>
    <t>Mme PESCE FLORENCE</t>
  </si>
  <si>
    <t>SECTEUR G 21</t>
  </si>
  <si>
    <t>Mme DAHAN CELINE</t>
  </si>
  <si>
    <t>SECTEUR 13 G 19</t>
  </si>
  <si>
    <t>FEDERATION ACCUEIL URGENCE LIAISON</t>
  </si>
  <si>
    <t>Mme IVANOV STEFKA</t>
  </si>
  <si>
    <t>SOINS REHABILITATION PSYCHO SOCIALE</t>
  </si>
  <si>
    <t>Mme ADAMOLI ENRICA</t>
  </si>
  <si>
    <t xml:space="preserve">SERVICE INTERSECTORIEL PSY ENFANT ADO </t>
  </si>
  <si>
    <t xml:space="preserve">SECTEUR AIX PERTUIS POLE EST </t>
  </si>
  <si>
    <t>Mme DE MEDRANO MARIE CHRISTINE</t>
  </si>
  <si>
    <t>CSAPA VILLA FLOREAL</t>
  </si>
  <si>
    <t>Mme GREGOIRE  MURIEL</t>
  </si>
  <si>
    <t>SECTEUR 20 UNITE SOINS INTENSIFS OUEST</t>
  </si>
  <si>
    <t>M. GUERRA QUENTIN</t>
  </si>
  <si>
    <t>STRUCTURE D'ADDICTOLOGIE HOSPITALIERE</t>
  </si>
  <si>
    <t>M. ARNAUD FRANCOIS</t>
  </si>
  <si>
    <t>DEPARTEMENT D'INFORMATION ET DE RECHER</t>
  </si>
  <si>
    <t>M. COMBES PHILIPPE</t>
  </si>
  <si>
    <t>Psy pers. âgée</t>
  </si>
  <si>
    <t>Psy enfant-ado</t>
  </si>
  <si>
    <t>expertise med</t>
  </si>
  <si>
    <t xml:space="preserve">CENTRE HOSPITALIER ORANGE </t>
  </si>
  <si>
    <t>M. DIRIX PIERRE</t>
  </si>
  <si>
    <t>CHIRURGIE DIGESTIVE ET UROLOGIQUE</t>
  </si>
  <si>
    <t>M. CHERRAD FAYCAL</t>
  </si>
  <si>
    <t>POLE DES SPECIALITES MEDICALES</t>
  </si>
  <si>
    <t>M. CHAMOUNI SAMIR</t>
  </si>
  <si>
    <t xml:space="preserve">C09 - Gynécologie obsté (P1/P2) </t>
  </si>
  <si>
    <t>URGENCES/SMUR</t>
  </si>
  <si>
    <t>M. COLOMBANI GUY</t>
  </si>
  <si>
    <t>POLE DE READAPTATION ET GERIATRIE</t>
  </si>
  <si>
    <t>M. CELLES LAURENT</t>
  </si>
  <si>
    <t>Mme BETOULE FLORENCE</t>
  </si>
  <si>
    <t>CENTRE HOSPITALIER SALON DE PROVENCE</t>
  </si>
  <si>
    <t>Mme ALEMY/CARREAU MURIEL</t>
  </si>
  <si>
    <t>URGENCES - SMUR POLE PERMANENCE SOINS</t>
  </si>
  <si>
    <t>M. PEYRAS FREDERIC</t>
  </si>
  <si>
    <t>Mme KAYSER MARJORIE</t>
  </si>
  <si>
    <t>M. BOUAYED AMINE</t>
  </si>
  <si>
    <t>M. PEREZ ALAIN</t>
  </si>
  <si>
    <t>UNITE-EQUIPE MOBILE SOINS PALLIATIFS-D</t>
  </si>
  <si>
    <t>Mme GRACIA DOMINIQUE</t>
  </si>
  <si>
    <t>MEDECINE A ORIENTATION PNEUMOLOGIQUE</t>
  </si>
  <si>
    <t>M. JACQUEME PIERRE</t>
  </si>
  <si>
    <t>UNITE DE REANIMATION POLE PERMANENCE S</t>
  </si>
  <si>
    <t>M. MOFREDJ ALI</t>
  </si>
  <si>
    <t>SOINS DE SUITE INDIFFERENCIES COURT SE</t>
  </si>
  <si>
    <t>HOPITAL DE JOUR-HEMATO-ONCOLOGIE MEDEC</t>
  </si>
  <si>
    <t>Mme TADRIST ZOULIKHA</t>
  </si>
  <si>
    <t>O.R.L. CHIRURGIE FACE COU</t>
  </si>
  <si>
    <t>M. LABARRE DOMINIQUE</t>
  </si>
  <si>
    <t>PEDIATRIE, NEONATOLOGIE ET ADOLESCENTS</t>
  </si>
  <si>
    <t>M. MOULENE ERIC</t>
  </si>
  <si>
    <t>Mme BUSUIOC MIHAELA</t>
  </si>
  <si>
    <t>M. BOULAIN  LUC</t>
  </si>
  <si>
    <t>UNITE ENDOCRINO ET RHUMATOLOGIE</t>
  </si>
  <si>
    <t>Mme TONOLLI  IDA</t>
  </si>
  <si>
    <t xml:space="preserve">M28 - Radio et imagerie (P1) </t>
  </si>
  <si>
    <t>UNITE SANITAIRE EN MILIEU PENITENTIAIRE</t>
  </si>
  <si>
    <t>TOBIANAH CAROLE</t>
  </si>
  <si>
    <t>CENTRE HOSPITALIER VAISON LA ROMAINE</t>
  </si>
  <si>
    <t>M. TOUAIBIA ALAIN</t>
  </si>
  <si>
    <t>M. RAMPON ALAIN</t>
  </si>
  <si>
    <t xml:space="preserve">CENTRE HOSPITALIER VALREAS </t>
  </si>
  <si>
    <t>M. DER SAHAKIAN GUILLAUME</t>
  </si>
  <si>
    <t xml:space="preserve">CENTRE HOSPITALIER VALVERT </t>
  </si>
  <si>
    <t>PSYCHIATRIE GENERALE SECTEUR 7</t>
  </si>
  <si>
    <t>M. BRAS M</t>
  </si>
  <si>
    <t>EVALUATION ET SOINS DE L'AUTISME</t>
  </si>
  <si>
    <t>Mme BRODER GAELLE</t>
  </si>
  <si>
    <t>INTERSECTEUR DE PSYCHIATRIE INFANTO-JU</t>
  </si>
  <si>
    <t>Mme KROUCH TIPHAINE</t>
  </si>
  <si>
    <t>PSYCHIATRIE GENERALE SECTEUR 8</t>
  </si>
  <si>
    <t>DEPARTEMENT DE GERONTO- PSYCHIATRIE (1</t>
  </si>
  <si>
    <t>PSYCHIATRIE GENERALE SECTEUR 9</t>
  </si>
  <si>
    <t>SECTEUR 10</t>
  </si>
  <si>
    <t>M. RIVET BRUNO</t>
  </si>
  <si>
    <t>ANESTHESIE REA POLE URCRITECH</t>
  </si>
  <si>
    <t>M. CESARI GIORDANI JEAN FRANCOIS</t>
  </si>
  <si>
    <t>INTERSECTEUR DE PSYCHIATRIE INFANTO JU</t>
  </si>
  <si>
    <t>Mme RANQUE CATHERINE</t>
  </si>
  <si>
    <t>CENTRE DE MEDECINE DE PREVENTION DES A</t>
  </si>
  <si>
    <t>M. MOULIN  PHILIPPE</t>
  </si>
  <si>
    <t xml:space="preserve">CENTRE MEDICAL RHONE AZUR </t>
  </si>
  <si>
    <t>REEDUCATION FONCTIONNELLE</t>
  </si>
  <si>
    <t>M. CHAPUIS DAVID</t>
  </si>
  <si>
    <t>M15 - Médecine générale (P2)</t>
  </si>
  <si>
    <t>CENTRE MEDICO PSYCHO PEDAGOGIQUE UNIV</t>
  </si>
  <si>
    <t>CMPPU</t>
  </si>
  <si>
    <t>Mme BURTEY AUDREY</t>
  </si>
  <si>
    <t>CENTRE REEDUCATION DU LAVARIN</t>
  </si>
  <si>
    <t>READAPTATION CARDIOVASCULAIRE</t>
  </si>
  <si>
    <t>M. CARLIOZ ROLAND</t>
  </si>
  <si>
    <t xml:space="preserve">M04 - Med Cardiovasc (P1) </t>
  </si>
  <si>
    <t>CESPA</t>
  </si>
  <si>
    <t>CENTRE EPIDEMIOLOGIE SANT</t>
  </si>
  <si>
    <t>M. MEYNARD JEAN-BAPTISTE</t>
  </si>
  <si>
    <t>Santé publique</t>
  </si>
  <si>
    <t>CGD MONTOLIVET</t>
  </si>
  <si>
    <t>COURT SEJOUR ALZHEIMER</t>
  </si>
  <si>
    <t>Mme FRANQUI CAROLINE</t>
  </si>
  <si>
    <t>Mme RETORNAZ FREDERIQUE</t>
  </si>
  <si>
    <t>Mme MOLINES CATHERINE</t>
  </si>
  <si>
    <t>UNITE COGNITIVO-COMPORTEMENTALE</t>
  </si>
  <si>
    <t>SSR GERIATRIQUE</t>
  </si>
  <si>
    <t>Mme GILLE CHRISTEL</t>
  </si>
  <si>
    <t>UNITE DE SOINS DE LONGUE DUREE HOPITAL</t>
  </si>
  <si>
    <t>HOSPITALISATION A DOMICILE</t>
  </si>
  <si>
    <t>Mme POTARD ISABELLE</t>
  </si>
  <si>
    <t>EQUIPE MOBILE EN SOINS PALLIATIFS</t>
  </si>
  <si>
    <t>EQUIPE MOBILE SOINS PALLIATIFS</t>
  </si>
  <si>
    <t>CHI AIX PERTUIS</t>
  </si>
  <si>
    <t>SERVICE DE PATHOLOGIE</t>
  </si>
  <si>
    <t>Mme CHARTON-BAIN  MARIE-CLOTILDE</t>
  </si>
  <si>
    <t>ENDOCRINOLOGIE-DIABETOLOGIE</t>
  </si>
  <si>
    <t>Mme JANAND/DELENNE BLANDINE</t>
  </si>
  <si>
    <t>M. LEBRUN GAETAN</t>
  </si>
  <si>
    <t>HEMOBIO-TRANSFUS.</t>
  </si>
  <si>
    <t>CARDIOLOGIE-MALADIES VASCULAIRES</t>
  </si>
  <si>
    <t>M. JOUVE BERNARD</t>
  </si>
  <si>
    <t>STOMATOLOGIE CHIRURGIE MAXILLO FACIALE</t>
  </si>
  <si>
    <t>M. REVOL PIERRE</t>
  </si>
  <si>
    <t>CH. MAX-FAC &amp; STO</t>
  </si>
  <si>
    <t>CHIR.PLASTIQUE</t>
  </si>
  <si>
    <t>CHIRURGIE ORTHOPEDIQUE ET TRAUMATOLOGI</t>
  </si>
  <si>
    <t>M. DUFOUR OLIVIER</t>
  </si>
  <si>
    <t>M. BON MARDION REMI</t>
  </si>
  <si>
    <t>MEDECINE ORIENTEE VERS LA GASTROENTERO</t>
  </si>
  <si>
    <t>ONCO-HEMATO</t>
  </si>
  <si>
    <t>M. DESVIGNES PHILIPPE</t>
  </si>
  <si>
    <t>MEDECINE PHYSIQUE READAPTATION</t>
  </si>
  <si>
    <t>M. GRANIER PASCAL</t>
  </si>
  <si>
    <t>MED.PHYS.&amp; READAP</t>
  </si>
  <si>
    <t>Médecine physique et de réadapt.</t>
  </si>
  <si>
    <t>ACCUEIL URGENCES SMUR</t>
  </si>
  <si>
    <t>OTO RHINO LARYNGOLOGIE</t>
  </si>
  <si>
    <t>M. DE CUTTOLI J.P.</t>
  </si>
  <si>
    <t>SERVICE D'IMAGERIE</t>
  </si>
  <si>
    <t>Mme PAYAN CASSIN HELENE</t>
  </si>
  <si>
    <t>M. RIMET YVES</t>
  </si>
  <si>
    <t>UNITE SANITAIRE EN MILEU PENITENTIAIRE</t>
  </si>
  <si>
    <t>Mme LANIS SOPHIE</t>
  </si>
  <si>
    <t>SAU SMUR UHCD</t>
  </si>
  <si>
    <t>Mme VANNEYRE JOELLE</t>
  </si>
  <si>
    <t>CHIRURGIE VASCULAIRE</t>
  </si>
  <si>
    <t>M. CHECLER ERIC</t>
  </si>
  <si>
    <t>ANESTHESIE</t>
  </si>
  <si>
    <t>RHUMATOLOGIE MEDECINE INTERNE</t>
  </si>
  <si>
    <t>Mme HERELIER VALERIE</t>
  </si>
  <si>
    <t>UROLOGIE</t>
  </si>
  <si>
    <t>M. EGHAZARIAN CHRISTOPHE</t>
  </si>
  <si>
    <t>CHIR. UROLOGIQUE</t>
  </si>
  <si>
    <t>POLE PERSONNES AGEES</t>
  </si>
  <si>
    <t>Mme CATENACCI ELISABETH</t>
  </si>
  <si>
    <t>M. COUPIER LAURENT</t>
  </si>
  <si>
    <t>DEPARTEMENT INFORMATION MEDICALE</t>
  </si>
  <si>
    <t>UNITE DOULEUR/EQUIPE MOBILE SOINS PALL</t>
  </si>
  <si>
    <t>Mme BAUDOIN DELPHINE</t>
  </si>
  <si>
    <t>REANIMATION-SURVEILLANCE CONTINU MEDIC</t>
  </si>
  <si>
    <t>M. RODRIGUEZ LUC</t>
  </si>
  <si>
    <t>GYNECOLOGIE OBSTETRIQUE - CENTRE DE P.</t>
  </si>
  <si>
    <t>M. COHEN DANIEL</t>
  </si>
  <si>
    <t>CANCERO. CHIR.</t>
  </si>
  <si>
    <t>MED.REPRODUCTION</t>
  </si>
  <si>
    <t xml:space="preserve">M. REVOL PIERRE </t>
  </si>
  <si>
    <t>C02 - Chir. orale R3C</t>
  </si>
  <si>
    <t xml:space="preserve">C02 - Chir Orale R3C (P1/P2) </t>
  </si>
  <si>
    <t>M24 - Oncologie (P2)</t>
  </si>
  <si>
    <t>Chir Maxillo-fac.</t>
  </si>
  <si>
    <t>CHIR. MAXILLO-FACIALE</t>
  </si>
  <si>
    <t>Urologie</t>
  </si>
  <si>
    <t>PEDIATRIE NEONATALOGIE</t>
  </si>
  <si>
    <t>MEDECINE PHYSIQUE</t>
  </si>
  <si>
    <t>MEDECINE PHYSIQUE ET RÉAD.</t>
  </si>
  <si>
    <t>MEDECINE PERTUIS</t>
  </si>
  <si>
    <t>M. KALLEE KOOBHIRAJ</t>
  </si>
  <si>
    <t>M02 - Anat. cyto. path (P3)</t>
  </si>
  <si>
    <t>HEMATOLOGIE ONCOLOGIE MED INT HAD</t>
  </si>
  <si>
    <t>M. ALLEGRE THIERRY</t>
  </si>
  <si>
    <t>CENTRE ROGER DUQUESNE</t>
  </si>
  <si>
    <t>Mme AUBRY ASTRID</t>
  </si>
  <si>
    <t xml:space="preserve">M09 - Gynécologie méd (P3) </t>
  </si>
  <si>
    <t>M03 - ANESTH REA (P1/P2/P3)</t>
  </si>
  <si>
    <t>Mme CANAULT ELODIE</t>
  </si>
  <si>
    <t>M16 - Médecine intensiv (P2)</t>
  </si>
  <si>
    <t xml:space="preserve">M04 - Med Cardiovasc (P2/P3) </t>
  </si>
  <si>
    <t xml:space="preserve">FERTILITE ET PROCREATION MEDICALEMENT </t>
  </si>
  <si>
    <t>reproduction</t>
  </si>
  <si>
    <t xml:space="preserve">M17 - Medecine interne (P1) </t>
  </si>
  <si>
    <t>Allergologie</t>
  </si>
  <si>
    <t>ALLERGOLOGIE</t>
  </si>
  <si>
    <t xml:space="preserve">M01 - Allergologie (P2/P3) </t>
  </si>
  <si>
    <t>sommeil</t>
  </si>
  <si>
    <t>mal allergiques</t>
  </si>
  <si>
    <t>douleur</t>
  </si>
  <si>
    <t>DERMATOLOGIE-VENEROLOGIE</t>
  </si>
  <si>
    <t>CHI ALPES DU SUD</t>
  </si>
  <si>
    <t>M. CHEVASSUS PHILIPPE</t>
  </si>
  <si>
    <t>M. GUILLEM OLIVIER</t>
  </si>
  <si>
    <t>M. QUILICI JACQUES</t>
  </si>
  <si>
    <t>Mme DELEPLANCQUE KARINE</t>
  </si>
  <si>
    <t>NEPHROLOGIE/DIALYSE</t>
  </si>
  <si>
    <t>M. GAULTIER JACQUES</t>
  </si>
  <si>
    <t>UNITE DE SOINS PALLIATIFS</t>
  </si>
  <si>
    <t>Mme BROCHE TACHAN ISABELLE</t>
  </si>
  <si>
    <t>DEPARTEMENT D'INFORMATION MEDICALE</t>
  </si>
  <si>
    <t>Mme SARLON EMMANUELLE</t>
  </si>
  <si>
    <t>M. SIMONOVIEZ PIERRE YAN</t>
  </si>
  <si>
    <t>M. ATGER JEROME</t>
  </si>
  <si>
    <t>MEDECINE INTERNE ET POLYVALENTE</t>
  </si>
  <si>
    <t>SAMU-SMUR-SAU-CENTRE 15 C.H. GAP</t>
  </si>
  <si>
    <t>M. VISINTINI PIERRE</t>
  </si>
  <si>
    <t>M. NUSSBAUM ERIC</t>
  </si>
  <si>
    <t>Mme ZOCCARATO ANNE-MARIE</t>
  </si>
  <si>
    <t>CARDIOLOGIE SITE DE SISTERON</t>
  </si>
  <si>
    <t>Mme MGHAZI TOURIA</t>
  </si>
  <si>
    <t>MEDECINE GENERALE - SISTERON</t>
  </si>
  <si>
    <t>M. PANERI GILBERT</t>
  </si>
  <si>
    <t>UROLOGIE CHICAS GAP</t>
  </si>
  <si>
    <t>M. SOULIMANE  BENAMAR</t>
  </si>
  <si>
    <t>M. ESPIN FERNANDEZ ANTONIO</t>
  </si>
  <si>
    <t>SOINS DE SUITE ET DE READAPTATION GERIATRIQUE</t>
  </si>
  <si>
    <t>UPATOU-SMUR UHSD URGENCES SISTERON</t>
  </si>
  <si>
    <t>M. BULTEZ BRUNO</t>
  </si>
  <si>
    <t xml:space="preserve">M30 - Santé Publique (P1/P2) </t>
  </si>
  <si>
    <t>M. KONQUI M</t>
  </si>
  <si>
    <t xml:space="preserve">C11 - Ophtalmologie (P1/P3) </t>
  </si>
  <si>
    <t xml:space="preserve">M21 - Médecine Vasculai (P1/P2) </t>
  </si>
  <si>
    <t>CHI CAVAILLON LAURIS</t>
  </si>
  <si>
    <t>POLE MEDICAL</t>
  </si>
  <si>
    <t>M. MOOTIEN PARAMASIVEN</t>
  </si>
  <si>
    <t>URGENCES / SMUR</t>
  </si>
  <si>
    <t>M. MEYER STEPHANE</t>
  </si>
  <si>
    <t>CHI TOULON LA SEYNE</t>
  </si>
  <si>
    <t>SERVICE DE PEDIATRIE HOPITAL SAINTE-MU</t>
  </si>
  <si>
    <t>ORTHOPEDIE TRAUMATOLOGIE</t>
  </si>
  <si>
    <t>M. CHIDIAC ANDRE</t>
  </si>
  <si>
    <t>M. FAIS PIERRE-OLIVIER</t>
  </si>
  <si>
    <t>GASTRO-ENTEROLOGIE &amp; HEPATOLOGIE HOPIT</t>
  </si>
  <si>
    <t>M. AH-SOUNE PHILIPPE</t>
  </si>
  <si>
    <t>Mme CARRIER PATRICIA</t>
  </si>
  <si>
    <t>NEUROLOGIE HOPITAL SAINTE-MUSSE</t>
  </si>
  <si>
    <t>M. PETITNICOLAS GIL</t>
  </si>
  <si>
    <t>MEDECINE GENERALE ET NEPHROLOGIE HEMOD</t>
  </si>
  <si>
    <t>M. KNEFATI YANNICK</t>
  </si>
  <si>
    <t>MEDECINE GENERALE - READAPTATION FONCT</t>
  </si>
  <si>
    <t>ENDOCRINOLOGIE &amp; MEDECINE GENERALE</t>
  </si>
  <si>
    <t>Mme DI COSTANZO VERONIQUE</t>
  </si>
  <si>
    <t xml:space="preserve">UNITE INTERSECTORIELLE HOSPITAL. SANS </t>
  </si>
  <si>
    <t>M. RAUCOULES DANIEL</t>
  </si>
  <si>
    <t>UNITE DE MEDECINE AMBULATOIRE</t>
  </si>
  <si>
    <t>CHIRURGIE THORACIQUE ET VASCULAIRE - H</t>
  </si>
  <si>
    <t>M. SIMONNET Mathieu</t>
  </si>
  <si>
    <t>CHIR. THORACIQUE</t>
  </si>
  <si>
    <t>MED. VASCULAIRE</t>
  </si>
  <si>
    <t>MEDECINE DE SANTE AU TRAVAIL</t>
  </si>
  <si>
    <t>Mme DONATI Yvonne</t>
  </si>
  <si>
    <t>ONCOLOGIE-HEMATOLOGIE HOPITAL FONT-PRE</t>
  </si>
  <si>
    <t>M. TCHIKNAVORIAN XAVIER</t>
  </si>
  <si>
    <t>ACCUEIL DES URGENCES HOPITAL SAINTE-MU</t>
  </si>
  <si>
    <t>Mme DAHAN Valérie</t>
  </si>
  <si>
    <t>PSYCHIATRIE POLYVALENTE G 02</t>
  </si>
  <si>
    <t>Mme ROSSI CAMILLE</t>
  </si>
  <si>
    <t>LABO ANATOMIE PATHOLOGIQUE</t>
  </si>
  <si>
    <t>REANIMATION POLYVALENTE ET UNITE DE SO</t>
  </si>
  <si>
    <t>M. DUCROS LAURENT</t>
  </si>
  <si>
    <t>UNITE CHIRURGICALE D'ONCOLOGIE GYNECOL</t>
  </si>
  <si>
    <t>M. BEEDASSY BASSOODEO</t>
  </si>
  <si>
    <t>O.R.L. CHIRUGIE CERVICO-FACIALE MAXILL</t>
  </si>
  <si>
    <t>M. GUELFUCCI BRUNO</t>
  </si>
  <si>
    <t>CHIRURGIE VISCERALE HOPITAL SAINTE-MUS</t>
  </si>
  <si>
    <t>M. VITRY JEAN MICHEL</t>
  </si>
  <si>
    <t>UNITE DE SOINS PALLIATIFS EQUIPE MOBIL</t>
  </si>
  <si>
    <t>M. VALLICCIONI DOMINIQUE</t>
  </si>
  <si>
    <t>MEDECINE VASCULAIRE MEDECINE INTERNE</t>
  </si>
  <si>
    <t>M. COSTES OLIVIER</t>
  </si>
  <si>
    <t>SAMU 83-SMUR TOULON</t>
  </si>
  <si>
    <t>MEDECINE NEONATALE</t>
  </si>
  <si>
    <t>M. TRUC PHILIPPE</t>
  </si>
  <si>
    <t>PSYCHIATRIE INFANTO-JUVENILE I 02</t>
  </si>
  <si>
    <t>Mme CARBONEL ISABELLE</t>
  </si>
  <si>
    <t>PSYCHIATRIE - G 04/83G05</t>
  </si>
  <si>
    <t>SERVICE DE PSYCHIATRIE - 83 G 01</t>
  </si>
  <si>
    <t xml:space="preserve">CARDIOLOGIE     </t>
  </si>
  <si>
    <t>M. QUAINO GONZALO</t>
  </si>
  <si>
    <t>CHIRURGIE ORTHO TRAUMATO</t>
  </si>
  <si>
    <t>M. LOUBIGNAC FRANCOIS</t>
  </si>
  <si>
    <t>ONCO-RADIO</t>
  </si>
  <si>
    <t>Mme JOLY CHRISTINE</t>
  </si>
  <si>
    <t>GYNECOLOGIE-OBSTETRIQUE HOPITAL SAINTE</t>
  </si>
  <si>
    <t>Mme VERLOMME VALERIE</t>
  </si>
  <si>
    <t>PNEUMOLOGIE PHTISIOLOGIE HOPITAL SAINT</t>
  </si>
  <si>
    <t>Mme ANDREOTTI DOMINIQUE</t>
  </si>
  <si>
    <t>GENETIQUE MEDICALE HOPITAL SAINTE-MUSS</t>
  </si>
  <si>
    <t>M. DUPUY OLIVIER</t>
  </si>
  <si>
    <t>GEN. MEDICALE</t>
  </si>
  <si>
    <t>Génétique médicale</t>
  </si>
  <si>
    <t>MEDECINE F HOPITAL SAINTE-MUSSE</t>
  </si>
  <si>
    <t>Mme CERRUTI DIANE</t>
  </si>
  <si>
    <t>COURT SEJOUR MED. GERIATRIQUE - STE-MU</t>
  </si>
  <si>
    <t>Mme AMALBERTI NATHALIE</t>
  </si>
  <si>
    <t>SSR B - HOPITAL CLEMENCEAU</t>
  </si>
  <si>
    <t>M. NEFZOUI CHAKER</t>
  </si>
  <si>
    <t>F01 - FST - Urgences Pédiatriques</t>
  </si>
  <si>
    <t>M03 - ANESTH REA (P3)</t>
  </si>
  <si>
    <t>PSYCHIATRIE G 02 HOPITAL SAINTE-MUSSE</t>
  </si>
  <si>
    <t>Médecine Vasculai</t>
  </si>
  <si>
    <t>MÉDECINE VASCULAIRE</t>
  </si>
  <si>
    <t>MEDECINE PHYSIQUE - READAPTATION FONCT</t>
  </si>
  <si>
    <t>M20 - Médecine Physique (P2/P3)</t>
  </si>
  <si>
    <t xml:space="preserve">M14 - Médecine et santé (P1/P2) </t>
  </si>
  <si>
    <t>CHIRURGIE PEDIATRIQUE</t>
  </si>
  <si>
    <t>Chir. Pédiatrique</t>
  </si>
  <si>
    <t>C04 - Chir. Pédiatrique (P1/P2)</t>
  </si>
  <si>
    <t xml:space="preserve">M26 - Pneumologie (P3) </t>
  </si>
  <si>
    <t>INFECTIOLOGIE HOPITAL SAINTE-MUSSE</t>
  </si>
  <si>
    <t>EQUIPE MOBILE GERIATRIE</t>
  </si>
  <si>
    <t>Mme TOURRE ANNICK</t>
  </si>
  <si>
    <t>M. REINE GILLES</t>
  </si>
  <si>
    <t>UNITE DE MEDECINE INTERNE</t>
  </si>
  <si>
    <t>M17 - Medecine interne (P3)</t>
  </si>
  <si>
    <t>Génétique Médical</t>
  </si>
  <si>
    <t>GÉNÉTIQUE MÉDICALE</t>
  </si>
  <si>
    <t xml:space="preserve">M07 - Génétique Médical (P2) </t>
  </si>
  <si>
    <t>géné moléculaire</t>
  </si>
  <si>
    <t>CHIRURGIE ORTHOPEDIQUE ET TRAUMATOLOGIE</t>
  </si>
  <si>
    <t>Chir. Ortho trauma</t>
  </si>
  <si>
    <t>CHR MARSEILLE HOPITAL CONCEPTION</t>
  </si>
  <si>
    <t>PSYCHIATRIE - SECTEUR 3</t>
  </si>
  <si>
    <t>M. ZENDJIDJIAN XAVIER</t>
  </si>
  <si>
    <t>LABORATOIRE D'IMMUNOLOGIE</t>
  </si>
  <si>
    <t>DEPARTEMENT DE GYNECO- OBST</t>
  </si>
  <si>
    <t>ANESTHESIE REANIMATION</t>
  </si>
  <si>
    <t>ONCO-HEMATOLOGIE ADULTES</t>
  </si>
  <si>
    <t>M. COSTELLO REGIS</t>
  </si>
  <si>
    <t>LABORATOIRE BIOLOGIE MOLECULAIRE</t>
  </si>
  <si>
    <t>Mme BARLIER ANNE</t>
  </si>
  <si>
    <t>M. ZANINI DIDIER</t>
  </si>
  <si>
    <t>ENDOCRINO TROUBLES ALIMENTAIRES</t>
  </si>
  <si>
    <t>Mme DUTOUR-MEYER ANNE</t>
  </si>
  <si>
    <t>SERVICE D'INFORMATION MEDICALE</t>
  </si>
  <si>
    <t>M. SAMBUC (DURIF)  ROLAND</t>
  </si>
  <si>
    <t>CENTRE SPECIALISE OBESITE</t>
  </si>
  <si>
    <t>Mme DUTOUR ANNE</t>
  </si>
  <si>
    <t>M. KAPLANSKI GILLES</t>
  </si>
  <si>
    <t>ENDOCRINOLOGIE, DIABETE ET MALADIES ME</t>
  </si>
  <si>
    <t>M. BRUE THIERRY</t>
  </si>
  <si>
    <t>ANDROLOGIE</t>
  </si>
  <si>
    <t>SERVICE DE BIOLOGIE DE LA REPRODUCTION</t>
  </si>
  <si>
    <t>Mme METZLER-GUILLEMAIN CATHERINE</t>
  </si>
  <si>
    <t>CHIRURGIE UROLOGIQUE ET TRANS- PLANTAT</t>
  </si>
  <si>
    <t>M. LECHEVALLIER ERIC</t>
  </si>
  <si>
    <t>STOMATOLOGIE &amp; CHIRURGIE MAXILLO FACIA</t>
  </si>
  <si>
    <t>M. CHOSSEGROS CYRILLE</t>
  </si>
  <si>
    <t>M. LAVIEILLE J-PIERRE</t>
  </si>
  <si>
    <t>CHIRURGIE PLASTIQUE</t>
  </si>
  <si>
    <t>M. CASANOVA DOMINIQUE</t>
  </si>
  <si>
    <t>CHIRURGIE GENERALE ET ENDOCRINIENNE</t>
  </si>
  <si>
    <t>M. SEBAG FREDERIC</t>
  </si>
  <si>
    <t xml:space="preserve">NUTRITION - ENDOCRINOLOGIE - MALADIES </t>
  </si>
  <si>
    <t>M. VALERO RENE</t>
  </si>
  <si>
    <t>SERVICE DE NUTRITION - MALADIES METABO</t>
  </si>
  <si>
    <t>M. RACCAH DENIS</t>
  </si>
  <si>
    <t>SERVICE D'HEMAPHERESE &amp; D'AUTOTRANSFUS</t>
  </si>
  <si>
    <t>Mme POULLIN PASCALE</t>
  </si>
  <si>
    <t>CENTRE CLINICO-BIOLOGIE AMP</t>
  </si>
  <si>
    <t>Mme COURBIERE BLANDINE</t>
  </si>
  <si>
    <t>NEPHROLOGIE, DIALYSE ET TRANSPLANTATIO</t>
  </si>
  <si>
    <t>M. BRUNET PHILIPPE</t>
  </si>
  <si>
    <t>PHARMACO.CLINIQUE</t>
  </si>
  <si>
    <t>SERVICE DE NEONATOLOGIE</t>
  </si>
  <si>
    <t>PSYCHIATRIE - SECTEUR 4</t>
  </si>
  <si>
    <t>M. CHABANNES JEAN-MARC</t>
  </si>
  <si>
    <t>PSYCHIATRIE - SECTEUR 2</t>
  </si>
  <si>
    <t>M. DASSA DANIEL</t>
  </si>
  <si>
    <t>SERVICE D'EVALUATION MEDICALE</t>
  </si>
  <si>
    <t>Mme GENTILE STEPHANIE</t>
  </si>
  <si>
    <t>SERVICE DE SANTE PUBLIQUE REGIONALE CO</t>
  </si>
  <si>
    <t>M. BOYER LAURENT</t>
  </si>
  <si>
    <t>OTO-RHINO-LARYNGOLOGIE ET CCF</t>
  </si>
  <si>
    <t>M. MICHEL JUSTIN</t>
  </si>
  <si>
    <t>RADIOLOGIE ET IMAGERIE MEDICALE</t>
  </si>
  <si>
    <t>M. CHAGNAUD CHRISTOPHE</t>
  </si>
  <si>
    <t>ENDOCRINOLOGIE - MALADIES METABOLIQUES</t>
  </si>
  <si>
    <t xml:space="preserve">M25 - Pédiatrie (P1/P2/P3) </t>
  </si>
  <si>
    <t>Chir. Plastique</t>
  </si>
  <si>
    <t>CHIR. PLASTIQUE, RECONSTRUCT</t>
  </si>
  <si>
    <t xml:space="preserve">M01 - Allergologie (P1/P2) </t>
  </si>
  <si>
    <t xml:space="preserve">C01 - Chir Maxillo-fac. (P1) </t>
  </si>
  <si>
    <t>ADDICTOLOGIE PSYCHIATRIE ADULTES</t>
  </si>
  <si>
    <t>M. LANCON CHRISTOPHE</t>
  </si>
  <si>
    <t>PSYCHIATRIE ET ADDICTOLOGIE</t>
  </si>
  <si>
    <t>F01 - FST - addictologie</t>
  </si>
  <si>
    <t xml:space="preserve">M28 - Radio et imagerie (P1/P2/P3) </t>
  </si>
  <si>
    <t>chir orbitopabro</t>
  </si>
  <si>
    <t>F01 - FST (P2) CHIRURGIE EN SITUATION DE GUERRE OU DE CATASTROPHE</t>
  </si>
  <si>
    <t>CHIRURGIE MAXILLO-FACIALE ET ORALE, STOMATOLOGIE</t>
  </si>
  <si>
    <t>F01 - FST CHIRURGIE ORBITO-PALPEBRO-LACRYMALE</t>
  </si>
  <si>
    <t>F01 - FST (P2) MALADIES ALLERGIQUES</t>
  </si>
  <si>
    <t>ORL ET CHIRURGIE CERVICO-FACIALE</t>
  </si>
  <si>
    <t>F01 - FST (P2) SOMMEIL</t>
  </si>
  <si>
    <t>SERVICE D'HEMATOLOGIE ET DE BIOLOGIE V</t>
  </si>
  <si>
    <t>Mme DIGNAT-GEORGE FRANCOISE</t>
  </si>
  <si>
    <t>hémato bioclinic</t>
  </si>
  <si>
    <t>bio info méd</t>
  </si>
  <si>
    <t>thérapie cellulai</t>
  </si>
  <si>
    <t>DESC C01 - Chir Maxillo-fac DESC chir plastique</t>
  </si>
  <si>
    <t>HAD PEDIATRIQUE ET EQUIPE DE SOINS PALLIATIFS PEDIATRIQUES</t>
  </si>
  <si>
    <t xml:space="preserve">CHR MARSEILLE HOPITAL NORD </t>
  </si>
  <si>
    <t>DEPARTEMENT D'ANESTHESIE REANIMATION</t>
  </si>
  <si>
    <t>M. LEONE MARC</t>
  </si>
  <si>
    <t>M. ROCH ANTOINE</t>
  </si>
  <si>
    <t>ONCOLOGIE RESPIRATOIRE- MALADIES DE LA</t>
  </si>
  <si>
    <t>M. ASTOUL PHILIPPE</t>
  </si>
  <si>
    <t>DERMATOLOGIE - VENEROLOGIE</t>
  </si>
  <si>
    <t>M. DELAPORTE EMMANUEL</t>
  </si>
  <si>
    <t>M. BERDAH  STEPHANE</t>
  </si>
  <si>
    <t>M. GARCIA STEPHANE</t>
  </si>
  <si>
    <t>GYNECOLOGIE OBSTETRIQUE - PAVILL ON ME</t>
  </si>
  <si>
    <t>SERVICE DE MEDECINE NUCLEAIRE</t>
  </si>
  <si>
    <t>M. GUEDJ ERIC</t>
  </si>
  <si>
    <t>ONCOLOGIE MULTIDISCIPLINAIRE</t>
  </si>
  <si>
    <t>M. GREILLIER LAURENT</t>
  </si>
  <si>
    <t>URGENCES PEDIATRIQUES</t>
  </si>
  <si>
    <t>M. LAUNAY FRANCK</t>
  </si>
  <si>
    <t>CHIR.INFANTILE</t>
  </si>
  <si>
    <t>UHSA</t>
  </si>
  <si>
    <t>Mme PAULET CATHERINE</t>
  </si>
  <si>
    <t>M. ALIMI YVES SIMON</t>
  </si>
  <si>
    <t>CLINIQUE DES BRONCHES, ALLERGIE ET SOM</t>
  </si>
  <si>
    <t>M. CHANEZ PASCAL</t>
  </si>
  <si>
    <t>REANIMATION-DETRESSES RESPIRATOI RES E</t>
  </si>
  <si>
    <t>M. PAPAZIAN LAURENT</t>
  </si>
  <si>
    <t>CHIRURGIE THORACIQUE</t>
  </si>
  <si>
    <t>M. THOMAS PASCAL</t>
  </si>
  <si>
    <t>GASTRO ENTEROLOGIE-HEPATOLOGIE</t>
  </si>
  <si>
    <t>M. BARTHET MARC</t>
  </si>
  <si>
    <t>MEDECINE INTERNE ET GERIATRIE</t>
  </si>
  <si>
    <t>M. ROSSI PASCAL</t>
  </si>
  <si>
    <t>M. PAGANELLI FRANCK</t>
  </si>
  <si>
    <t>SERVICE DE PNEUMOLOGIE</t>
  </si>
  <si>
    <t>Mme REYNAUD-GAUBERT MARTINE</t>
  </si>
  <si>
    <t xml:space="preserve">COORDINATION MTPH </t>
  </si>
  <si>
    <t>UNITE DE MEDECINE PENITENTIAIRE</t>
  </si>
  <si>
    <t>M. BARTOLI CHRISTOPHE</t>
  </si>
  <si>
    <t>NEUROCHIRURGIE</t>
  </si>
  <si>
    <t>M. ROCHE PIERRE</t>
  </si>
  <si>
    <t>Neurochirurgie</t>
  </si>
  <si>
    <t xml:space="preserve">UHSA </t>
  </si>
  <si>
    <t>MEDECINE INFANTILE</t>
  </si>
  <si>
    <t>CANCEROLOGIE</t>
  </si>
  <si>
    <t>CHIRURGIE ORTHOPEDIQUE-TRAUMATO- LOGIQ</t>
  </si>
  <si>
    <t>M. FLECHER XAVIER</t>
  </si>
  <si>
    <t>DESC</t>
  </si>
  <si>
    <t>GYNECO OBSTETRIQUE</t>
  </si>
  <si>
    <t>CHIRURGIE DIGESTIVE</t>
  </si>
  <si>
    <t>SERVICE ORTHOPEDIE TRAUMATOLOGIE</t>
  </si>
  <si>
    <t>M. CURVALE GEORGES</t>
  </si>
  <si>
    <t>CHIRURGIE ORTHOPEDIQUE PEDIATRIQUE</t>
  </si>
  <si>
    <t>M. JOUVE JEAN LUC</t>
  </si>
  <si>
    <t>LABORATOIRE D'EXPLORATIONS FONCT IONNE</t>
  </si>
  <si>
    <t>Mme BREGEON FABIENNE</t>
  </si>
  <si>
    <t>ONCOLOGIE RADIOTHERAPIE</t>
  </si>
  <si>
    <t>M. COWEN DIDIER</t>
  </si>
  <si>
    <t>Mme CHAUMOITRE KATHIA</t>
  </si>
  <si>
    <t>Chir. Thoracique</t>
  </si>
  <si>
    <t>CHIR. THORACIQUE CARDIOVASCULAIR</t>
  </si>
  <si>
    <t>Chir ophta pédia</t>
  </si>
  <si>
    <t xml:space="preserve">M08 - Gériatrie (P1/P2/P3) </t>
  </si>
  <si>
    <t>CHIRURGIE VISCERALE ONCOLOGIE ET TRANSPLANTATION</t>
  </si>
  <si>
    <t xml:space="preserve">C08 - Chir. Viscérale (P3) </t>
  </si>
  <si>
    <t>F01- FST Chirurgie en situation de guerre ou de catastophe</t>
  </si>
  <si>
    <t>Médic. légale</t>
  </si>
  <si>
    <t>MÉDIC. LÉGALE EXPERTISES MÉDIC.</t>
  </si>
  <si>
    <t xml:space="preserve">M18 - Médic. légale (P2) </t>
  </si>
  <si>
    <t>F01 - FST - Expertise médicale et réparation du préjudice corporel</t>
  </si>
  <si>
    <t>MEDECINE INTENSIVE REANIMATION</t>
  </si>
  <si>
    <t>REANIMATION MEDICALE</t>
  </si>
  <si>
    <t xml:space="preserve">M16 - Médecine intensiv (P3) </t>
  </si>
  <si>
    <t>F01- FST - Génétique et médécine moléculaire bioclinique</t>
  </si>
  <si>
    <t>CHIRURGIE MAXILLO FACIALE ORALE STOMAT</t>
  </si>
  <si>
    <t>M14 - Médecine et santé (P1)</t>
  </si>
  <si>
    <t>M25 - Pédiatrie (P1/P2)</t>
  </si>
  <si>
    <r>
      <t xml:space="preserve">M25 - Pédiatrie (P1/P2/P3) </t>
    </r>
    <r>
      <rPr>
        <b/>
        <sz val="11"/>
        <color indexed="8"/>
        <rFont val="Calibri"/>
        <family val="2"/>
      </rPr>
      <t/>
    </r>
  </si>
  <si>
    <t>CHIR. PÉDIATRIQUE</t>
  </si>
  <si>
    <t>ENDOCRINOLOGIE MAL METABOLIQUE ET NUTR</t>
  </si>
  <si>
    <t>M06 - Endocrino-diabéto (P3)</t>
  </si>
  <si>
    <t>cardio</t>
  </si>
  <si>
    <t xml:space="preserve">M04 - Med Cardiovasc (P3) </t>
  </si>
  <si>
    <t>chir de guerre</t>
  </si>
  <si>
    <t>LABORATOIRE DE BIOCHIMIE ET BIOLOGIE M</t>
  </si>
  <si>
    <t>M. GABERT JEAN</t>
  </si>
  <si>
    <t>SERVICE ONCOLOGIE MEDICALE ET HEMATOLO</t>
  </si>
  <si>
    <t>M. MORANGE  PIERRE</t>
  </si>
  <si>
    <t>Cancero Med Adult</t>
  </si>
  <si>
    <t>C08 - Chir. Viscérale (P3)</t>
  </si>
  <si>
    <t>M26 - Pneumologie (P3)</t>
  </si>
  <si>
    <t>ANATOMIE ET CYTOLOGIE PATHOLOGIQUES</t>
  </si>
  <si>
    <t>CHIRURGIE ORTHOPEDIQUE ET PEDIATRIQUE</t>
  </si>
  <si>
    <t xml:space="preserve">C04 - Chir. Pédiatrique (P1/P2/P3) </t>
  </si>
  <si>
    <t xml:space="preserve">C04 - Chir. Pédiatrique (P3) </t>
  </si>
  <si>
    <t>ACCUEIL DES URGENCES PEDIATRIQUES</t>
  </si>
  <si>
    <t>M. MERROT THIERRY</t>
  </si>
  <si>
    <t xml:space="preserve">NEONATHLOGIE (DESC) </t>
  </si>
  <si>
    <t>CHR MARSEILLE HOPITAL STE MARGUERITE</t>
  </si>
  <si>
    <t>SECTEUR MEDICO PSYCHOLOGIQUE REGIONAL</t>
  </si>
  <si>
    <t>ESPACE ARTHUR - UNITE D'ACCUEIL ET SOI</t>
  </si>
  <si>
    <t>M. DA FONSECA DAVID</t>
  </si>
  <si>
    <t>SERV MED PHYS ET READAPTATION</t>
  </si>
  <si>
    <t>M. VITON JEAN MICHEL</t>
  </si>
  <si>
    <t>MEDECINE DU SPORT</t>
  </si>
  <si>
    <t>PSYCHIATRIE - SECTEUR 1</t>
  </si>
  <si>
    <t>M. NAUDIN JEAN</t>
  </si>
  <si>
    <t>CSAPA</t>
  </si>
  <si>
    <t>ANESTHESIE REANIMATION STE MARGUERITE</t>
  </si>
  <si>
    <t>MEDECINE INTERNE GERIATRIE ET TH ERAPE</t>
  </si>
  <si>
    <t>M. VILLANI PATRICK</t>
  </si>
  <si>
    <t>CENTRE ANTI-POISON</t>
  </si>
  <si>
    <t>M. SIMON NICOLAS</t>
  </si>
  <si>
    <t>PSYCHIATRIE - SECTEUR V</t>
  </si>
  <si>
    <t>Mme MAUREL MURIEL</t>
  </si>
  <si>
    <t>M. CHAMPSAUR PIERRE</t>
  </si>
  <si>
    <t>SERVICE D'AIDE METHODOLOGIQUE AU SYSTE</t>
  </si>
  <si>
    <t>M. THIRION XAVIER</t>
  </si>
  <si>
    <t xml:space="preserve">COMITE DE LUTTE CONTRE LES INFECTIONS </t>
  </si>
  <si>
    <t>Mme FENOLLAR FLORENCE</t>
  </si>
  <si>
    <t>MVT POUR RETABLIS. SANITAIRE SOCIAL</t>
  </si>
  <si>
    <t>SANTE PUBLIQUE REGIONALE SUD</t>
  </si>
  <si>
    <t>M. M M</t>
  </si>
  <si>
    <t>EQUIPE MOBILE</t>
  </si>
  <si>
    <t>UCSA BAUMETTES</t>
  </si>
  <si>
    <t>IMMUNO-HEMATOLOGIE CLINIQUE CENTRE D'I</t>
  </si>
  <si>
    <t>Mme POIZOT-MARTIN ISABELLE</t>
  </si>
  <si>
    <t>M. LAFFORGUE PIERRE</t>
  </si>
  <si>
    <t>M. ARGENSON JEAN-NOEL</t>
  </si>
  <si>
    <t>RHUMATOLOGIE 1</t>
  </si>
  <si>
    <t>M. ROUDIER JEAN</t>
  </si>
  <si>
    <t>PEDO-PSYCHIATRIE</t>
  </si>
  <si>
    <t>M. POINSO FRANCOIS</t>
  </si>
  <si>
    <t>CENTRE HYPERBARE</t>
  </si>
  <si>
    <t>M. COULANGE MATHIEU</t>
  </si>
  <si>
    <t xml:space="preserve">M03 - ANESTH REA (P3) </t>
  </si>
  <si>
    <t xml:space="preserve">M30 - Santé Publique (P3) </t>
  </si>
  <si>
    <t xml:space="preserve">M20 - MEDECINE PHYSIQUE (P3) </t>
  </si>
  <si>
    <t>MEDECINE PHYSIQUE ET READAPTATION</t>
  </si>
  <si>
    <t>M. BENSOUSSAN LAURENT</t>
  </si>
  <si>
    <t>F01 - FST (P2) - expertise médicale et réparation du préjudice corporel</t>
  </si>
  <si>
    <t>Addict</t>
  </si>
  <si>
    <t>médecine du sport</t>
  </si>
  <si>
    <t>PHARMACOLOGIE CLINIQUE HOPITAUX SUD</t>
  </si>
  <si>
    <t>pharmacologie med</t>
  </si>
  <si>
    <t>hygiène prévent</t>
  </si>
  <si>
    <t>PHARMACOLOGIE CLINIQUE ET PHARMACOVIGI</t>
  </si>
  <si>
    <t>M. BLIN OLIVIER</t>
  </si>
  <si>
    <t>M30 - Santé Publique (P2/P3)</t>
  </si>
  <si>
    <t>SERVICE IMMUNO-HEMATOLOGIE CLINIQUE</t>
  </si>
  <si>
    <t>Mme RONO-BREGIGEON SYLVIE</t>
  </si>
  <si>
    <t>CHR MARSEILLE HOPITAL TIMONE ADULTES</t>
  </si>
  <si>
    <t>PASS MEDICO-SOCIALE RIMBAUD</t>
  </si>
  <si>
    <t>M. GRASSINEAU DOMINIQUE</t>
  </si>
  <si>
    <t>IHU MALADIES INFECTIEUSES AIGUES</t>
  </si>
  <si>
    <t>M. PAROLA  PHILIPPE</t>
  </si>
  <si>
    <t>S.A.M.U. - S.M.U.R.</t>
  </si>
  <si>
    <t>M. PUGET ANDRE</t>
  </si>
  <si>
    <t>DERMATO-VENEREOLOGIE</t>
  </si>
  <si>
    <t>Mme DENIS DANIELLE</t>
  </si>
  <si>
    <t>M. SIELEZNEFF IGOR</t>
  </si>
  <si>
    <t>ANATOMIE PATHOLOGIQUE ET NEURO- PATHOL</t>
  </si>
  <si>
    <t>NEUROLOGIE ET MALADIES NEUROMUSCULAIRE</t>
  </si>
  <si>
    <t>M. ATTARIAN SHAHRAM</t>
  </si>
  <si>
    <t xml:space="preserve">CENTRE EVALUATION ET TRAITEMENT DE LA </t>
  </si>
  <si>
    <t>Mme DONNET ANNE</t>
  </si>
  <si>
    <t>PATHO.INF.ET TROP</t>
  </si>
  <si>
    <t>PHARMACOLOGIE CLINIQUE</t>
  </si>
  <si>
    <t>IHU MALADIES INFECTIEUSES</t>
  </si>
  <si>
    <t>M. STEIN  ANDREAS</t>
  </si>
  <si>
    <t>NEURO-ONCOLOGIE</t>
  </si>
  <si>
    <t>M. CHINOT OLIVIER</t>
  </si>
  <si>
    <t>DERMATOPATHOLOGIE</t>
  </si>
  <si>
    <t>FOETOPATHOLOGIE</t>
  </si>
  <si>
    <t>NEUROPATHOLOGIE</t>
  </si>
  <si>
    <t>Mme SARLON GABRIELLE</t>
  </si>
  <si>
    <t>MEDECINE PHYSIQUE ET DE READAPTATION</t>
  </si>
  <si>
    <t>MEDECINE PHYSIQUE ET DE READAPTA TION</t>
  </si>
  <si>
    <t>IHU CENTRE VACCINATION INTERNATIONAL</t>
  </si>
  <si>
    <t>M. GAUTRET PHILIPPE</t>
  </si>
  <si>
    <t>IHU PARASITOLOGIE - MYCOLOGIE</t>
  </si>
  <si>
    <t>M. RANQUE STEPHANE</t>
  </si>
  <si>
    <t>SANTE PUB.</t>
  </si>
  <si>
    <t>UF5679</t>
  </si>
  <si>
    <t>M. FOND GUILLAUME</t>
  </si>
  <si>
    <t>ANESTHESIE REANIMATION 2</t>
  </si>
  <si>
    <t>Mme GUIDON CATHERINE</t>
  </si>
  <si>
    <t>ONCOLOGIE MEDICALE</t>
  </si>
  <si>
    <t>Mme DUFFAUD FLORENCE</t>
  </si>
  <si>
    <t>HEPATO GASTRO ONCO DIGESTIVE</t>
  </si>
  <si>
    <t>Mme DAHAN LAETITIA</t>
  </si>
  <si>
    <t>SERVICE EPIDEMIOLOGIE ECONOMIE DE LA S</t>
  </si>
  <si>
    <t>M. AUQUIER PASCAL</t>
  </si>
  <si>
    <t>SERVICE CENTRAL DE MEDECINE NUCLEAIRE</t>
  </si>
  <si>
    <t>MALADIES CORONAIRES EN CARDIOLOGIE INT</t>
  </si>
  <si>
    <t>M. BONNET JEAN-LOUIS</t>
  </si>
  <si>
    <t>M. HABIB GILBERT</t>
  </si>
  <si>
    <t>NEUROLOGIE ET NEUROPSYCHOLOGIE</t>
  </si>
  <si>
    <t>M. CECCALDI MATHIEU</t>
  </si>
  <si>
    <t>HEMATOLOGIE</t>
  </si>
  <si>
    <t>M. MORANGE / ALESSI PIERRE / M.CHRISTINE</t>
  </si>
  <si>
    <t>MEDECINE LEGALE</t>
  </si>
  <si>
    <t>M. LEONETTI GEORGES</t>
  </si>
  <si>
    <t>SERVICE DE CHIRURGIE VASCULAIRE</t>
  </si>
  <si>
    <t>M. PIQUET PHILIPPE</t>
  </si>
  <si>
    <t>SERVICE DE NEUROCHIRURGIE</t>
  </si>
  <si>
    <t>M. DUFOUR HENRY</t>
  </si>
  <si>
    <t>M. PELLETIER JEAN</t>
  </si>
  <si>
    <t>URGENCES NEURO-VASCULAIRES</t>
  </si>
  <si>
    <t>M. SUISSA LAURENT</t>
  </si>
  <si>
    <t>CENTRE DE RESONANCE MAGNETIQUE BIOLOGI</t>
  </si>
  <si>
    <t>M. GUYE MAXIME</t>
  </si>
  <si>
    <t>UNITE D'ACCUEIL DES URGENCES PSYCHIATR</t>
  </si>
  <si>
    <t>M. HENRY JEAN MARC</t>
  </si>
  <si>
    <t>DEPT ANESTHESIE REANIMATION</t>
  </si>
  <si>
    <t>BIOSTATISTIQUE ET TECHNOLOGIES INFORMA</t>
  </si>
  <si>
    <t>M. GIORGI ROCH</t>
  </si>
  <si>
    <t>CENTRE DE COORDINATION EN CANCEROLOGIE</t>
  </si>
  <si>
    <t>M. ROSSI DOMINIQUE</t>
  </si>
  <si>
    <t>CENTRE D'ESSAIS PRECOCES</t>
  </si>
  <si>
    <t>M. ANDRE NICOLAS</t>
  </si>
  <si>
    <t>HEPATOLOGIE - GASTROENTEROLOGIE</t>
  </si>
  <si>
    <t>M. JACQUIER ALEXIS</t>
  </si>
  <si>
    <t>NEUROPHYSIOLOGIE CLINIQUE</t>
  </si>
  <si>
    <t>M. BARTOLOMEI FABRICE</t>
  </si>
  <si>
    <t>REANIMATION DES URGENCES ET MEDICALE</t>
  </si>
  <si>
    <t>M. GAINNIER MARC</t>
  </si>
  <si>
    <t>M. TROPIANO PATRICK</t>
  </si>
  <si>
    <t>RADIOTHERAPIE ET ONCOLOGIE</t>
  </si>
  <si>
    <t>M. AZULAY JEAN-PHILIPPE</t>
  </si>
  <si>
    <t>CHIRURGIE CARDIAQUE &amp; THORACIQUE</t>
  </si>
  <si>
    <t>M. COLLART FREDERIC</t>
  </si>
  <si>
    <t>IHU LABO MICROBIOLOGIE HYGIENE EPID</t>
  </si>
  <si>
    <t>M. DRANCOURT  MICHEL</t>
  </si>
  <si>
    <t>HEMATO.BIOLOGIQUE</t>
  </si>
  <si>
    <t>IHU LABO BACTERIOLOGIE</t>
  </si>
  <si>
    <t>M. LAGIER JEAN CHRISTOPHE</t>
  </si>
  <si>
    <t>CHIRURGIE DE LA MAIN CHIRURGIE PLASTIQ</t>
  </si>
  <si>
    <t>NEURO-CHIRURGIE FONCTIONNELLE ET STERE</t>
  </si>
  <si>
    <t>M. REGIS J.MARIE</t>
  </si>
  <si>
    <t>SERVICE DES URGENCES TIMONE 2</t>
  </si>
  <si>
    <t>NEURORADIOLOGIE DIAGNOSTIQUE ET INTERV</t>
  </si>
  <si>
    <t>Mme GIRARD NADINE</t>
  </si>
  <si>
    <t>UNITE DE CONSULTATION DE PATHOLOGIES P</t>
  </si>
  <si>
    <t>Mme LEHUCHER-MICHEL MARIE-PASCALE</t>
  </si>
  <si>
    <t>UNITE DE MEDECINE DU TRAVAIL DU PERSON</t>
  </si>
  <si>
    <t>Mme LE HUCHER-MICHEL MARIE-PASCALE</t>
  </si>
  <si>
    <t xml:space="preserve">C10 - Neurochirurgie (P1/P2) </t>
  </si>
  <si>
    <t xml:space="preserve">M21 - Médecine Vasculai (P2) </t>
  </si>
  <si>
    <t xml:space="preserve">C11 - Ophtalmologie (P1) </t>
  </si>
  <si>
    <t xml:space="preserve">C11 - Ophtalmologie (P2/P3) </t>
  </si>
  <si>
    <t xml:space="preserve">M14 - Médecine et santé (P1) </t>
  </si>
  <si>
    <t>MIT</t>
  </si>
  <si>
    <t>MALADIES-INFECTIEUSES ET TROPIC</t>
  </si>
  <si>
    <t xml:space="preserve">M23 - Neurologie (P1/P2/P3) </t>
  </si>
  <si>
    <t xml:space="preserve">M29 - Rhumatologie (P1) </t>
  </si>
  <si>
    <t>UF SOINS PALLIATIFS</t>
  </si>
  <si>
    <t>M. SALAS SEBASTIEN</t>
  </si>
  <si>
    <t>M28 - Radio et imagerie (P1/P2/P3)</t>
  </si>
  <si>
    <t>C03 - Chir.Ortho Trauma (P3)</t>
  </si>
  <si>
    <t xml:space="preserve">M20 - MEDECINE PHYSIQUE (P1) </t>
  </si>
  <si>
    <t xml:space="preserve">M17 - Medecine interne (P2) </t>
  </si>
  <si>
    <t>CENTRE DU SOMMEIL EPILEPTOLOGIE</t>
  </si>
  <si>
    <t>Mme LAMBERT/FINET-MONNIE ISABELLE</t>
  </si>
  <si>
    <t>chir de la main</t>
  </si>
  <si>
    <t>FACULTE DE PHARMACIE LABORATOIRE D'HEM</t>
  </si>
  <si>
    <t xml:space="preserve">M10 - Hématologie (P2) </t>
  </si>
  <si>
    <t>M. RAOULT  DIDIER</t>
  </si>
  <si>
    <t>SERVICE SECTEUR CENTRE BIOCHIMIE ET BI</t>
  </si>
  <si>
    <t>M. GUIEU REGIS</t>
  </si>
  <si>
    <t>THERAPIE CELLULAIRE</t>
  </si>
  <si>
    <t>POLE ODONTOLOGIE</t>
  </si>
  <si>
    <t>MME TARDIEU CORINNE</t>
  </si>
  <si>
    <t>chir. Orale</t>
  </si>
  <si>
    <t xml:space="preserve">C02 - Chir Orale R3C (P1/P2/P3) </t>
  </si>
  <si>
    <t>CARDIOLOGIE RYTHMOLOGIE ET MEDECINE VASCULAIRE</t>
  </si>
  <si>
    <t>DEHARO JEAN CLAUDE</t>
  </si>
  <si>
    <t xml:space="preserve">M04 - Med Cardiovasc (P2) </t>
  </si>
  <si>
    <t>CARDIOLOGIE RYTHMOLOGIE ET HTA</t>
  </si>
  <si>
    <t>CARDIOLOGIE A ORIENTATION RYTHMOLOGIE MEDECINE VASCULARIE ET HYPERTENSION ARTERIELLE</t>
  </si>
  <si>
    <t xml:space="preserve"> M21 - Médecine Vasculai (P3) </t>
  </si>
  <si>
    <t>M12 - MIT (P3)</t>
  </si>
  <si>
    <t>CHR MARSEILLE HOPITAL TIMONE ENFANTS</t>
  </si>
  <si>
    <t>DEPARTEMENT D'ANESTHESIE REANIMATION P</t>
  </si>
  <si>
    <t>M. MICHEL FABRICE</t>
  </si>
  <si>
    <t>CHIRURGIE INFANTILE</t>
  </si>
  <si>
    <t xml:space="preserve">SPECIALITES PEDIATRIQUES ET MEDE CINE </t>
  </si>
  <si>
    <t>Mme CHABROL  BRIGITTE</t>
  </si>
  <si>
    <t>SERVICE D'HEMATOLOGIE ET ONCOLOGIE PED</t>
  </si>
  <si>
    <t>CARDIOLOGIE PEDIATRIQUE</t>
  </si>
  <si>
    <t>Mme OVAERT CAROLINE</t>
  </si>
  <si>
    <t>CHIRURGIE MAX FACIALE ET ORALE STOMATO</t>
  </si>
  <si>
    <t>UNITE DE CHIRURGIE PLASTIQUE ET REPARA</t>
  </si>
  <si>
    <t>DEPARTEMENT DE GENETIQUE MEDICALE</t>
  </si>
  <si>
    <t>M. LEVY NICOLAS</t>
  </si>
  <si>
    <t>NEUROCHIRURGIE INFANTILE</t>
  </si>
  <si>
    <t>M. SCAVARDA DIDIER</t>
  </si>
  <si>
    <t>PEDIATRIE MULTIDISCIPLINAIRE</t>
  </si>
  <si>
    <t>RADIOLOGIE PEDIATRIQUE</t>
  </si>
  <si>
    <t>M. PETIT PHILIPPE</t>
  </si>
  <si>
    <t>CHIRURGIE INFANTILE ET ORTHOPEDIQUE</t>
  </si>
  <si>
    <t>O.R.L.</t>
  </si>
  <si>
    <t>M. NICOLLAS RICHARD</t>
  </si>
  <si>
    <t>CHIRURGIE THORACIQUE ET CARDIO- VASCUL</t>
  </si>
  <si>
    <t>Mme FOUILLOUX VIRGINIE</t>
  </si>
  <si>
    <t xml:space="preserve">C01 - Chir Maxillo-fac. (P1/P2) </t>
  </si>
  <si>
    <t>Chir visc pédia</t>
  </si>
  <si>
    <t>Ortho pédia</t>
  </si>
  <si>
    <t>M25 - Pédiatrie (P3)</t>
  </si>
  <si>
    <t xml:space="preserve"> C04 - Chir. Pédiatrique (P1/P2/P3) </t>
  </si>
  <si>
    <t xml:space="preserve">C04 - Chir. Pédiatrique (P1/P2) </t>
  </si>
  <si>
    <t xml:space="preserve">C12 - ORL Cervico-Fac (P1/P2) </t>
  </si>
  <si>
    <t>Audiophonologie</t>
  </si>
  <si>
    <t xml:space="preserve">C12 - ORL Cervico-Fac (P1/P2/P3) </t>
  </si>
  <si>
    <t>F01 - FST - Sommeil</t>
  </si>
  <si>
    <t>urgences pédia</t>
  </si>
  <si>
    <t>ALLERGOLOGIE PEDIATRIQUE</t>
  </si>
  <si>
    <t>M. DUBUS JEAN-CHRISTOPHE</t>
  </si>
  <si>
    <t>UNITE DE PNEUMOLOGIE ET ALLERGOLOGIE PEDIATRIQUE</t>
  </si>
  <si>
    <t xml:space="preserve">M01 - Allergologie (P2) </t>
  </si>
  <si>
    <t>cardio pédiatrie</t>
  </si>
  <si>
    <t>Neuropédiatrie</t>
  </si>
  <si>
    <t xml:space="preserve">CLINIQUE CHANTECLER </t>
  </si>
  <si>
    <t>Mme SOULIER  FRANCOISE</t>
  </si>
  <si>
    <t>CLINIQUE DES 4 SAISONS</t>
  </si>
  <si>
    <t>PSYCHIATRIE REHABILITATION SOCIALE</t>
  </si>
  <si>
    <t>M. EL OMEIRI ALEXANDRE</t>
  </si>
  <si>
    <t xml:space="preserve">CLINIQUE GENERALE DE MARIGNANE </t>
  </si>
  <si>
    <t>M. FIGUIERE PHILIPPE</t>
  </si>
  <si>
    <t>CLINIQUE JEAN GIONO</t>
  </si>
  <si>
    <t xml:space="preserve">SOINS DE SUITE ET DE READAPTATION </t>
  </si>
  <si>
    <t>AMZAL ABDELFAROUK</t>
  </si>
  <si>
    <t xml:space="preserve">CLINIQUE LA PHOCEANNE SUD </t>
  </si>
  <si>
    <t>Mme DROGOUL MARIE PIERRE</t>
  </si>
  <si>
    <t xml:space="preserve">CLINIQUE LA PROVENCALE </t>
  </si>
  <si>
    <t>SOINS DE SUITE ET DE READAPTATION POLY</t>
  </si>
  <si>
    <t>M. CALOUSTIAN ARTHUR</t>
  </si>
  <si>
    <t>CLINIQUE LA SALETTE</t>
  </si>
  <si>
    <t>SSR POLYVALENT PERSONNES AGEES</t>
  </si>
  <si>
    <t>M. FAVRE THOMAS</t>
  </si>
  <si>
    <t>SOINS DE SUIT ET DE READAPTATION</t>
  </si>
  <si>
    <t>CLINIQUE LES CYPRES MONTFAVET</t>
  </si>
  <si>
    <t>SSR POLYVALENT</t>
  </si>
  <si>
    <t>Mme DERONZIER A</t>
  </si>
  <si>
    <t xml:space="preserve">CLINIQUE L'ESCALE </t>
  </si>
  <si>
    <t>PEDOPSYCHIATRIE ADO</t>
  </si>
  <si>
    <t>M. HAYEK ALEXANDRE</t>
  </si>
  <si>
    <t>SERVICE AURIOL/SERVICE MERMOZ</t>
  </si>
  <si>
    <t xml:space="preserve">CLINIQUE MADELEINE REMUZAT </t>
  </si>
  <si>
    <t>SSR PRISE EN CHARGE PERSONNES AGEES</t>
  </si>
  <si>
    <t>Mme OLIVE LILIANE</t>
  </si>
  <si>
    <t>M. CORTI JEROME</t>
  </si>
  <si>
    <t xml:space="preserve">CLINIQUE PROVENCE BOURBONNE </t>
  </si>
  <si>
    <t>MEDECINE PHYSIQUE READAPTATION FONCTIO</t>
  </si>
  <si>
    <t>Mme DEROIN MAGALI</t>
  </si>
  <si>
    <t>M. RAMOS JEAN-VINCENT</t>
  </si>
  <si>
    <t xml:space="preserve">CLINIQUE RHONE DURANCE </t>
  </si>
  <si>
    <t>DEPARTEMENT CARDIOVASCULAIRE</t>
  </si>
  <si>
    <t>M. SAINSOUS JOEL</t>
  </si>
  <si>
    <t xml:space="preserve">CLINIQUE SAINT MARTIN SUD </t>
  </si>
  <si>
    <t>ORTHOPEDIE</t>
  </si>
  <si>
    <t>M. GREMILLET ALAIN</t>
  </si>
  <si>
    <t>NEUROLOGIE 1</t>
  </si>
  <si>
    <t>Mme MENDES SANDRA</t>
  </si>
  <si>
    <t>REEDUCATION NEUROLOGIQUE 3</t>
  </si>
  <si>
    <t>Mme PRATS MARION</t>
  </si>
  <si>
    <t xml:space="preserve">M20 - MEDECINE PHYSIQUE (P1/P2/P3) </t>
  </si>
  <si>
    <t xml:space="preserve">CLINIQUE SAINT-BARNABE </t>
  </si>
  <si>
    <t>Mme ZAMI MARION</t>
  </si>
  <si>
    <t xml:space="preserve">SSR EN ADDICTOLOGIE </t>
  </si>
  <si>
    <t>M. CUTARELLA CHRISTOPHE</t>
  </si>
  <si>
    <t>CLINIQUE BOUCHARD</t>
  </si>
  <si>
    <t>SERVICE DE NEPHROLOGIE ET DIALYSE</t>
  </si>
  <si>
    <t>BATAILLE STANISLAS</t>
  </si>
  <si>
    <t>INSTITUT MEDITERRANEEN D'IMAGERIE APPLIQUE A LA GYNECOLOGIE, LA GROSSESSE ET L'ENFANCE</t>
  </si>
  <si>
    <t>MEDECINE 2G</t>
  </si>
  <si>
    <t>CLINIQUE SAINTE-ELISABETH</t>
  </si>
  <si>
    <t>M. TESSON HUBERT</t>
  </si>
  <si>
    <t xml:space="preserve">CLINIQUE SPECIALISEE ST-MARTIN </t>
  </si>
  <si>
    <t>READAPTATION FONCTIONNELLE NEUROLOGIQU</t>
  </si>
  <si>
    <t>M. LE BOCQ CHARLOTTE</t>
  </si>
  <si>
    <t>Mme TESTUD MARIE</t>
  </si>
  <si>
    <t>Mme LENNE AURIER KARINE</t>
  </si>
  <si>
    <t>READAPTAT. FONCTIONNELLE NEUROLOGIQUE</t>
  </si>
  <si>
    <t>Mme REBOUH Stéhanie</t>
  </si>
  <si>
    <t>Mme POLITI DOMINIQUE</t>
  </si>
  <si>
    <t>Mme CURALLUCCI HELENE</t>
  </si>
  <si>
    <t>CLINIQUE TROIS CYPRES LA PENNE</t>
  </si>
  <si>
    <t>UNITE D'ADOLESCENTS "LE PASSAGE"</t>
  </si>
  <si>
    <t>M. RUFO MARCEL</t>
  </si>
  <si>
    <t>CLINISUD</t>
  </si>
  <si>
    <t>POLE DIGESTIF SERV GASTRO ENTEROLOGIE</t>
  </si>
  <si>
    <t>Mme PIERA EMILIE</t>
  </si>
  <si>
    <t xml:space="preserve">M11 - Hépato-gastro-ent (P1) </t>
  </si>
  <si>
    <t>CRES</t>
  </si>
  <si>
    <t>EDUCATION POUR LA SANTE</t>
  </si>
  <si>
    <t>M. SAMBUC ROLAND</t>
  </si>
  <si>
    <t>2A0000030</t>
  </si>
  <si>
    <t>CRF FINOSELLO</t>
  </si>
  <si>
    <t>CENTRE DE REEDUCATION FONCTIONNELLE</t>
  </si>
  <si>
    <t>Mme GAFFORY MARIE-THERESE</t>
  </si>
  <si>
    <t>CRF L EAU VIVE</t>
  </si>
  <si>
    <t>Mme OSINGA SANDRINE</t>
  </si>
  <si>
    <t>2A0002051</t>
  </si>
  <si>
    <t>CRF MOLINI</t>
  </si>
  <si>
    <t xml:space="preserve">REEDUCATION NEUROLOGIQUE </t>
  </si>
  <si>
    <t>Mme GALIEZ FLORENCE</t>
  </si>
  <si>
    <t>REEDUCATION APPAREIL LOCOMOTEUR</t>
  </si>
  <si>
    <t>M. LOTITO GUILLAUME</t>
  </si>
  <si>
    <t>REEDUCATION APPAREIL LOCOMOTEUR REEDUC</t>
  </si>
  <si>
    <t>Mme AVENI FABIENNE</t>
  </si>
  <si>
    <t xml:space="preserve">M20 - MEDECINE PHYSIQUE (P2) </t>
  </si>
  <si>
    <t xml:space="preserve">M20 - MEDECINE PHYSIQUE (P2/P3) </t>
  </si>
  <si>
    <t>F01 - FST MEDECINE DU SPORT</t>
  </si>
  <si>
    <t>CRF PAUL CEZANNE</t>
  </si>
  <si>
    <t>REEDUCATION PNEUMOLOGIE</t>
  </si>
  <si>
    <t>M. SALMAN HOUSSAM</t>
  </si>
  <si>
    <t>M. GOURHEUX</t>
  </si>
  <si>
    <t>CRF VALMANTE SUD</t>
  </si>
  <si>
    <t>CENTRE DE READAPTATION FONCTIONNELLE</t>
  </si>
  <si>
    <t>M. ABBAS DJAWAD</t>
  </si>
  <si>
    <t>Mme GIMET GHISLAINE</t>
  </si>
  <si>
    <t>M. KNEBELMANN OLIVIER</t>
  </si>
  <si>
    <t>Mme OUALIKEN FAWZIA</t>
  </si>
  <si>
    <t>DCNS SERVICES TOULON</t>
  </si>
  <si>
    <t>SERVICE SANTE AU TRAVAIL</t>
  </si>
  <si>
    <t>M. ARRIGHI PIERRE</t>
  </si>
  <si>
    <t>DEPARTEMENT ALPES DE HAUTE PROVENCE</t>
  </si>
  <si>
    <t>P.M.I DIGNE ET NORD 04</t>
  </si>
  <si>
    <t>P.M.I MANOSQUE ET 04 SUD</t>
  </si>
  <si>
    <t xml:space="preserve">Mme FRANCOIS BEATRIX </t>
  </si>
  <si>
    <t>CENTRE DE PLANIFICATION FAMILIALE - AJ</t>
  </si>
  <si>
    <t>Mme CARLOTTI  NICOLE</t>
  </si>
  <si>
    <t>DEPARTEMENT DE VAUCLUSE</t>
  </si>
  <si>
    <t>PMI LE PONTET</t>
  </si>
  <si>
    <t>Mme CURUTCHET  CATHERINE</t>
  </si>
  <si>
    <t>Mme NICOLAS LAURENCE</t>
  </si>
  <si>
    <t>Mme SOLARY JULIE</t>
  </si>
  <si>
    <t>DEPARTEMENT DES BOUCHES DU RHONE</t>
  </si>
  <si>
    <t>PMI - CPEF JOLIETTE</t>
  </si>
  <si>
    <t>Mme FORTUNA  PAOLA</t>
  </si>
  <si>
    <t>SERVICE DE PROTECTION INFANTILE DPMISP</t>
  </si>
  <si>
    <t>PMI AIX</t>
  </si>
  <si>
    <t>PMI - MDS LES FLAMANTS</t>
  </si>
  <si>
    <t>Mme THERON-MICHEL  FLORENCE</t>
  </si>
  <si>
    <t>PMI ROMAIN ROLLAND</t>
  </si>
  <si>
    <t xml:space="preserve">CEGGID CENTRE IST </t>
  </si>
  <si>
    <t>Mme MARTINET PERVENCHE</t>
  </si>
  <si>
    <t>CENTRE LUTTE ANTI TUBERCULOSE</t>
  </si>
  <si>
    <t>PMI ARLES M.D.S.T ARLES</t>
  </si>
  <si>
    <t>PMI SALON-DE-PROVENCE</t>
  </si>
  <si>
    <t>PMI D'AUBAGNE M.D.S.T AUBAGNE - LA CIO</t>
  </si>
  <si>
    <t>Mme GUIDANI FLORENCE</t>
  </si>
  <si>
    <t>P.M.I VITROLLES</t>
  </si>
  <si>
    <t>PMI MARSEILLE M.D.S.T. LE NAUTILE FRAI</t>
  </si>
  <si>
    <t>Mme FOURCADE  FLORENCE</t>
  </si>
  <si>
    <t>PMI MARTIGUES</t>
  </si>
  <si>
    <t>PMI - MDS MARIGNANE</t>
  </si>
  <si>
    <t>Mme CORRAZE PASCALE</t>
  </si>
  <si>
    <t>PMI - MDS VALLON DE MALPASSE</t>
  </si>
  <si>
    <t xml:space="preserve">M.D.S.T. BELLE DE MAI </t>
  </si>
  <si>
    <t>Mme HUG ELISABETH</t>
  </si>
  <si>
    <t>PMI - MDS PRESSENSE</t>
  </si>
  <si>
    <t xml:space="preserve">M25 - Pédiatrie (P2) </t>
  </si>
  <si>
    <t>PMI M.D.S. DE L'ESTAQUE</t>
  </si>
  <si>
    <t>Mme HUGUES  NICOLE</t>
  </si>
  <si>
    <t>DEPARTEMENT DES BOUCHES DU RHONE_16</t>
  </si>
  <si>
    <t>PMI M.D.S. CHARTREUX</t>
  </si>
  <si>
    <t>Mme MARTIN-SIERRA VERONIQUE</t>
  </si>
  <si>
    <t xml:space="preserve">DEPARTEMENT DU VAR </t>
  </si>
  <si>
    <t>P.M.I TOULON</t>
  </si>
  <si>
    <t>Mme CHIOTTI-GODARD MYRIAM</t>
  </si>
  <si>
    <t>DEPARTEMENT DU VAR PMI</t>
  </si>
  <si>
    <t>P.M.I. BRIGNOLES SECTEUR HAUT-VAR VERD</t>
  </si>
  <si>
    <t>Mme COTILLEC COLETTE</t>
  </si>
  <si>
    <t>P.M.I. LA VALETTE SECTEUR VAL GAPEAU -</t>
  </si>
  <si>
    <t>Mme LOUGE MARIE</t>
  </si>
  <si>
    <t>ETABLISSEMENT SANTE TRAVAIL SNCF</t>
  </si>
  <si>
    <t>SERVICE MEDICAL DE MARSEILLE SAINT-CHA</t>
  </si>
  <si>
    <t>M. PENNEQUIN  THIERRY</t>
  </si>
  <si>
    <t>EXPERTIS</t>
  </si>
  <si>
    <t>Mme GORJUX-CASU SYLVIANE</t>
  </si>
  <si>
    <t>LABORATOIRE DE TRANFERT D'ONCOLO GIE B</t>
  </si>
  <si>
    <t>M. OUAFIK L'HOUCINE</t>
  </si>
  <si>
    <t>FAC DE MEDECINE TIMONE</t>
  </si>
  <si>
    <t>LABORATOIRE DE SANTE PUBLIQUE</t>
  </si>
  <si>
    <t>M. AUQUIER  PASCAL</t>
  </si>
  <si>
    <t xml:space="preserve">GEST 05 </t>
  </si>
  <si>
    <t>SERVICE INTERENTREPRISES DES HAUTES-AL</t>
  </si>
  <si>
    <t>Mme REGNIER-SALLE  CATHERINE</t>
  </si>
  <si>
    <t>GIMS</t>
  </si>
  <si>
    <t>HIA LAVERAN</t>
  </si>
  <si>
    <t>M. PAUL FREDERIC</t>
  </si>
  <si>
    <t>PATHOLOGIE INFECTIEUSE ET TROPICALE</t>
  </si>
  <si>
    <t>Mme SAVINI HELENE</t>
  </si>
  <si>
    <t>M. ROSEAU JEAN BAPTISTE</t>
  </si>
  <si>
    <t>CHIRURGIE MAXILLO-FACIALE ET STOMATOLO</t>
  </si>
  <si>
    <t>M. HAEN PIERRE</t>
  </si>
  <si>
    <t>O.R.L. ET CHIRURGIE CERVICO-FACI ALE</t>
  </si>
  <si>
    <t>Mme ALLALI LAURE</t>
  </si>
  <si>
    <t>ORTHOPEDIE TRAUMATOLOGIE CHIRURGIE ORT</t>
  </si>
  <si>
    <t>M. LIMOUZIN JACQUES</t>
  </si>
  <si>
    <t>MEDECINE PHYSIQUE - READAPTATION</t>
  </si>
  <si>
    <t>M. THEFENNE LAURENT</t>
  </si>
  <si>
    <t>Mme CHAZALON ELODIE</t>
  </si>
  <si>
    <t>RADIODIAGNOSTIC ET IMAGERIE MEDICALE</t>
  </si>
  <si>
    <t>M. GEFFROY YANN</t>
  </si>
  <si>
    <t>M. PAULEAU GHISLAIN</t>
  </si>
  <si>
    <t>POLE ANESTHESIE REA URGENCES</t>
  </si>
  <si>
    <t>M. CORDIER PIERRE YVES</t>
  </si>
  <si>
    <t>PATHOLOGIE DIGESTIVE</t>
  </si>
  <si>
    <t>M. COTON THIERRY</t>
  </si>
  <si>
    <t>DEPARTEMENT DE BIOLOGIE MEDICALE</t>
  </si>
  <si>
    <t>M. MARTINAUD CHRISTOPHE</t>
  </si>
  <si>
    <t>M. MASSOURE PIERRE LAURENT</t>
  </si>
  <si>
    <t>M. DELMOND EMMANUEL</t>
  </si>
  <si>
    <t>M. CHAUDIER BERNARD</t>
  </si>
  <si>
    <t>M. GARNOTEL ERIC</t>
  </si>
  <si>
    <t>HIA ST ANNE TOULON</t>
  </si>
  <si>
    <t>CHIRURGIE VISCERALE &amp; VASCULAIRE COELI</t>
  </si>
  <si>
    <t>M. BALANDRAUD PAUL</t>
  </si>
  <si>
    <t>M. PARIS JEAN-FRANCOIS</t>
  </si>
  <si>
    <t>M. BENNER PATRICK</t>
  </si>
  <si>
    <t>ORTHOPEDIE TRAUMATOLOGIE CHIRURGIE MAI</t>
  </si>
  <si>
    <t>M. DROUIN CHRISTOPHE</t>
  </si>
  <si>
    <t>MEDECINE INTERNE - ONCOLOGIE</t>
  </si>
  <si>
    <t>M. BLADE SEBASTIEN</t>
  </si>
  <si>
    <t>SERVICE DE NEUROLOGIE</t>
  </si>
  <si>
    <t>M. FAIVRE Anthony</t>
  </si>
  <si>
    <t>SERVICE DE PSYCHIATRIE</t>
  </si>
  <si>
    <t>M. GHEORGHIEV CHARLES</t>
  </si>
  <si>
    <t>M. BASELY Mathieu</t>
  </si>
  <si>
    <t>REANIMATION - CENTRE DE TRAITEMENT DES</t>
  </si>
  <si>
    <t>M. MEAUDRE ERIC</t>
  </si>
  <si>
    <t>CHIRURGIE THORACIQUE ET VASCULAIRE</t>
  </si>
  <si>
    <t>M. AVARO JEAN-PHILPPE</t>
  </si>
  <si>
    <t>M. SAVOIE HENRI</t>
  </si>
  <si>
    <t>DERMATOLOGIE VENEREOLOGIE</t>
  </si>
  <si>
    <t>GASTRO-ENTEROLOGIE &amp; HEPATOLOGIE</t>
  </si>
  <si>
    <t>M. REY PHILIPPE</t>
  </si>
  <si>
    <t>NEURO-CHIRURGIE</t>
  </si>
  <si>
    <t>M. BERNARD CEDRIC</t>
  </si>
  <si>
    <t xml:space="preserve">OTO-RHINO-LARYNGOLOGIE CHIRURGIE FACE </t>
  </si>
  <si>
    <t>M. CATHELINAUD OLIVIER</t>
  </si>
  <si>
    <t>ANATOMO-PATHOLOGIE</t>
  </si>
  <si>
    <t>M. FOUET BERNARD</t>
  </si>
  <si>
    <t>SERVICE DE CARDIOLOGIE ET MALADI ES VA</t>
  </si>
  <si>
    <t>M. CELLARIER GILLES</t>
  </si>
  <si>
    <t>RADIOLOGIE RADIODIAGNOSTIC</t>
  </si>
  <si>
    <t xml:space="preserve">M19 - Médecine Nucléair (P1) </t>
  </si>
  <si>
    <t>SERVICE DERMATOLOGIE</t>
  </si>
  <si>
    <t>M. MORAND JEAN JACQUES</t>
  </si>
  <si>
    <t xml:space="preserve">M13 - Médecine d'urgenc (P2/P3) </t>
  </si>
  <si>
    <t>BIOLOGIE CLINIQUE</t>
  </si>
  <si>
    <t>M. JANVIER FREDERIC</t>
  </si>
  <si>
    <t>F01 - FST - CANCEROLOGIE TRAITEMENT MEDICAUX DES CANCERS</t>
  </si>
  <si>
    <t>F01 - FST - CHIRURGIE EN SITUATION DE GUERRE OU DE CATASTROPHE</t>
  </si>
  <si>
    <t>HOPITAL EUROPEEN MARSEILLE</t>
  </si>
  <si>
    <t>REANIMATION ET SURVEILLANCE CONTINUE</t>
  </si>
  <si>
    <t>M. CASTANIER MATTHIAS</t>
  </si>
  <si>
    <t>M. ARMERO SEBASTIEN</t>
  </si>
  <si>
    <t>UNITE MEDICO-CHIR. DIGESTIVE(UMCD)</t>
  </si>
  <si>
    <t>M. FARA REGIS</t>
  </si>
  <si>
    <t xml:space="preserve">M04 - Med Cardiovasc (P1/P2) </t>
  </si>
  <si>
    <t xml:space="preserve">M17 - Medecine interne (P1/P2) </t>
  </si>
  <si>
    <t xml:space="preserve">HOPITAL HENRI GASTAUT </t>
  </si>
  <si>
    <t>CENTRE SPECIALISE POUR L'EPILEPSIE</t>
  </si>
  <si>
    <t xml:space="preserve">HOPITAL PRIVE BEAUREGARD </t>
  </si>
  <si>
    <t>CENTRE D'URGENCE ET D'EXPLORATIONS CAR</t>
  </si>
  <si>
    <t>M. COMET BERTRAND</t>
  </si>
  <si>
    <t>ANESTHESIE REA EN GYNECO OBTETRIQUE</t>
  </si>
  <si>
    <t>Mme CORNESSE/ACHILLI ELIZABETH</t>
  </si>
  <si>
    <t>M. BOUVIER JEAN LOUIS</t>
  </si>
  <si>
    <t xml:space="preserve">HOPITAL PRIVE CLAIRVAL </t>
  </si>
  <si>
    <t>CHIR THORACIQUE ET VASCULAIRE</t>
  </si>
  <si>
    <t>M. ORSINI BASTIEN</t>
  </si>
  <si>
    <t>Mme GIACOMONI MARIE-PAULE</t>
  </si>
  <si>
    <t>DEPARTEMENT DE L'INFORMATION MEDICALE</t>
  </si>
  <si>
    <t>Mme BALAIRE  CORINNE</t>
  </si>
  <si>
    <t>M. COLLET FREDERIC</t>
  </si>
  <si>
    <t>M. MISSENARD OLIVIER</t>
  </si>
  <si>
    <t>HOPITAL PRIVE DE PROVENCE</t>
  </si>
  <si>
    <t xml:space="preserve">HOPITAL PRIVE LA CASAMANCE </t>
  </si>
  <si>
    <t>M. LABRUNIE PIERRE</t>
  </si>
  <si>
    <t>SERVICE DE PERINATALITE OBSTETRIQUE</t>
  </si>
  <si>
    <t>M. PEREZ THOMAS</t>
  </si>
  <si>
    <t>Mme MATTERA MARIE-CHRISTINE</t>
  </si>
  <si>
    <t>Mme BERTERA BLANCHARD CHRISTELLE</t>
  </si>
  <si>
    <t>M. PAYAN RICHARD</t>
  </si>
  <si>
    <t xml:space="preserve">HOPITAL SAINT JOSEPH </t>
  </si>
  <si>
    <t>GYNECOLOGIE OBSTETRIQUE AMP</t>
  </si>
  <si>
    <t>M. QUARELLO EDWIN</t>
  </si>
  <si>
    <t>M. CANTAIS Emmanuel</t>
  </si>
  <si>
    <t>M. KHANOYAN PATRICK</t>
  </si>
  <si>
    <t>Mme LEHORS-ALBOUZE HELENE</t>
  </si>
  <si>
    <t>CHIRURGIE DIGESTIVE ET GENERALE</t>
  </si>
  <si>
    <t>M. POL BERNARD</t>
  </si>
  <si>
    <t>DERMATOLOGIE</t>
  </si>
  <si>
    <t>Mme QUILES NATHALIE</t>
  </si>
  <si>
    <t>PEDIATRIE ET NEONATOLOGIE</t>
  </si>
  <si>
    <t>M. BARTOLI Jean-Michel</t>
  </si>
  <si>
    <t>PNEUMOLOGIE-ALLERGOLOGIE-ONCOLOGIE</t>
  </si>
  <si>
    <t>M. PALOT ALAIN</t>
  </si>
  <si>
    <t>Mme BILLE TURC FRANCOISE</t>
  </si>
  <si>
    <t xml:space="preserve">M05 - Dermato Vénéréolo (P1/P2/P3) </t>
  </si>
  <si>
    <t>M. DELPECH STEPHAN</t>
  </si>
  <si>
    <t>C09 - Gynécologie obsté (P1/P2/P3)</t>
  </si>
  <si>
    <t>M. BOURLIERE MARC</t>
  </si>
  <si>
    <t xml:space="preserve">M11 - Hépato-gastro-ent (P1/P2/P3) </t>
  </si>
  <si>
    <t>M. LE DREFF PIERRE</t>
  </si>
  <si>
    <t xml:space="preserve">M26 - Pneumologie (P2) </t>
  </si>
  <si>
    <t>HOPITAUX PORTES DE CAMARGUE</t>
  </si>
  <si>
    <t>SSR GASTON DOUMERGUE - EHPAD</t>
  </si>
  <si>
    <t>M. ARMAND SERGE</t>
  </si>
  <si>
    <t>Mme LUIZY SANDRINE</t>
  </si>
  <si>
    <t>INSERM TIMONE</t>
  </si>
  <si>
    <t>INSTITUT DE MAR VIVO</t>
  </si>
  <si>
    <t>POLE GERIATRIQUE</t>
  </si>
  <si>
    <t>M. BARDAGI LUC</t>
  </si>
  <si>
    <t>MPR APPAREIL LOCOMOTEUR NEUROLOGIE</t>
  </si>
  <si>
    <t>M. BARDOT PHILIPPE</t>
  </si>
  <si>
    <t xml:space="preserve">M20 - MEDECINE PHYSIQUE (P1/P2) </t>
  </si>
  <si>
    <t xml:space="preserve">INSTITUT PAOLI CALMETTES </t>
  </si>
  <si>
    <t>UNITE D'EVALUATION THERAPEUTIQUE EN ON</t>
  </si>
  <si>
    <t>M. VEY NORBERT</t>
  </si>
  <si>
    <t>THERAPIE CELLULAIRE ET CENTRE DE RESSO</t>
  </si>
  <si>
    <t>M. CHABANNON CHRISTIAN</t>
  </si>
  <si>
    <t>ANESTHESIE-REANIMATION CANCEROLOGIE</t>
  </si>
  <si>
    <t>M. MOKART DJAMEL</t>
  </si>
  <si>
    <t>PREVENTION ET DEPISTAGE</t>
  </si>
  <si>
    <t>Mme NOGUES CATHERINE</t>
  </si>
  <si>
    <t>REANIMATION ET SOINS CONTINUS</t>
  </si>
  <si>
    <t>LABORATOIRE DE BIOPATHOLOGIE</t>
  </si>
  <si>
    <t>M. XERRI LUC</t>
  </si>
  <si>
    <t>CANCERO. BIO.</t>
  </si>
  <si>
    <t>PHARMACOLOGIE MOLECULAIRE</t>
  </si>
  <si>
    <t>M. BORG JEAN-PAUL</t>
  </si>
  <si>
    <t>DEPARTEMENT ONCOLOGIE GENETIQUE DE PRE</t>
  </si>
  <si>
    <t>M. SOBOL HAGAY</t>
  </si>
  <si>
    <t>RADIOTHERAPIE-CURIETHERAPIE CANCEROLOG</t>
  </si>
  <si>
    <t>Mme TALLET AGNES</t>
  </si>
  <si>
    <t>ONCOLOGIE MOLECULAIRE</t>
  </si>
  <si>
    <t>M. BERTUCCI FRANCOIS</t>
  </si>
  <si>
    <t>M. GONCALVES ANTHONY</t>
  </si>
  <si>
    <t>CHIRURGIE ONCOLOGIQUE</t>
  </si>
  <si>
    <t>M. HOUVENAEGHEL  gilles</t>
  </si>
  <si>
    <t>M. TURRINI OLIVIER</t>
  </si>
  <si>
    <t>DEPARTEMENT ANTICIPATION/SUIVI CANCER</t>
  </si>
  <si>
    <t>M. BLAISE DIDIER</t>
  </si>
  <si>
    <t>MEDECINE NUCLEAIRE CANCEROLOGIE</t>
  </si>
  <si>
    <t>Mme BRENOT ISABELLE</t>
  </si>
  <si>
    <t>UNITE DE TRANSPLANTATION ET DE THERAPI</t>
  </si>
  <si>
    <t>IMMUNOLOGIE DES TUMEURS</t>
  </si>
  <si>
    <t>RADIODIAGNOSTIC IMAGERIE MEDICALE</t>
  </si>
  <si>
    <t>M. PIANA GILLES</t>
  </si>
  <si>
    <t>Mme PIEYRE-CAYOL ALEXA</t>
  </si>
  <si>
    <t>Mme CAPODANO-GIOCANTI GERALDINE</t>
  </si>
  <si>
    <t>UNITE DE GASTROENTEROLOGIE ET D' EXPLO</t>
  </si>
  <si>
    <t>M. GIOVANNINI MARC</t>
  </si>
  <si>
    <t>DEPARTEMENT AMBULATOIRE HOPITAL JOUR M</t>
  </si>
  <si>
    <t>M. CAMERLO JACQUES</t>
  </si>
  <si>
    <t>DEPARTEMENT PSYCHOLOGIQUE CLINIQUE</t>
  </si>
  <si>
    <t>M. BENSOUSSAN PATRICK</t>
  </si>
  <si>
    <t>M24 - Oncologie (P3)</t>
  </si>
  <si>
    <t xml:space="preserve">M07 - Génétique Médical (P3) </t>
  </si>
  <si>
    <t xml:space="preserve">M24 - Oncologie (P1/P2) </t>
  </si>
  <si>
    <t>LABORATOIRE D'ONCOGENETIQUE MOLECULAIR</t>
  </si>
  <si>
    <t xml:space="preserve">INSTITUT SAINTE CATHERINE </t>
  </si>
  <si>
    <t xml:space="preserve">RADIOTHERAPIE ONCOLOGIQUE - ONCOLOGIE </t>
  </si>
  <si>
    <t>M. POUREL NICOLAS</t>
  </si>
  <si>
    <t>M. HILGERS  WERNER</t>
  </si>
  <si>
    <t>HOPITAL DE JOUR ONCO MEDICALE</t>
  </si>
  <si>
    <t>M. PLAT FREDERIC</t>
  </si>
  <si>
    <t xml:space="preserve">ONCOLOGIE MEDICALE </t>
  </si>
  <si>
    <t>IRD INSTITUT DE RECHERCHE DEVELOPPEMEN</t>
  </si>
  <si>
    <t>IRD UMI 174 PHPT THAILANDE</t>
  </si>
  <si>
    <t>M. JOURDAIN  GONZAGUE</t>
  </si>
  <si>
    <t>UMR 216 MERE/ENFANT INFECTIONS TROPICA</t>
  </si>
  <si>
    <t>M. DELORON PHILIPPE</t>
  </si>
  <si>
    <t>IRD UMR 198 URMITE SENEGAL</t>
  </si>
  <si>
    <t>IRD INSTITUT RECHERCHE DEVELOPPEMENT</t>
  </si>
  <si>
    <t>UMR 204 NUTRITION ALIMENTATION POPULAT</t>
  </si>
  <si>
    <t>M. GUYOT JEAN PIERRE</t>
  </si>
  <si>
    <t>UMR 228 ESPACE DEVELOPPEMENT</t>
  </si>
  <si>
    <t>Mme SEYLER FREDERIQUE</t>
  </si>
  <si>
    <t>UMR 257 VITROME AIX MARSEILLE UNIV</t>
  </si>
  <si>
    <t>UMR 204 NUTRIPASS</t>
  </si>
  <si>
    <t>UMR 152 PHARMA-DEV</t>
  </si>
  <si>
    <t>M. FABRE NICOLAS</t>
  </si>
  <si>
    <t>UMR 216 MERIT</t>
  </si>
  <si>
    <t>UMR 228 ESPACE-DEV</t>
  </si>
  <si>
    <t>UMR 1252 SESSTIM</t>
  </si>
  <si>
    <t>IRD INSTITUT RECHERCHE POUR DEVELOPPEM</t>
  </si>
  <si>
    <t>UMR 152 PHARMACOCHIMIE ET BIO DEVELOP</t>
  </si>
  <si>
    <t>LA MAISON CENTRE DE SOINS PALLIATIFS</t>
  </si>
  <si>
    <t>UNITE 1 ET 2</t>
  </si>
  <si>
    <t>M. LA PIANA JEAN-MARC</t>
  </si>
  <si>
    <t>MDPH 13</t>
  </si>
  <si>
    <t>M.D.P.H.</t>
  </si>
  <si>
    <t>Mme PEYRON  COLETTE</t>
  </si>
  <si>
    <t>MDPH 83</t>
  </si>
  <si>
    <t>MDPH</t>
  </si>
  <si>
    <t>Mme CORTES CLAR  ANNE</t>
  </si>
  <si>
    <t>MEDIPATH</t>
  </si>
  <si>
    <t>MEDIPATH EGUILLES</t>
  </si>
  <si>
    <t>M. BUONO JEAN PASCAL</t>
  </si>
  <si>
    <t xml:space="preserve">M02 - Anat. cyto. path (P2) </t>
  </si>
  <si>
    <t>MSA ALPES VAUCLUSE</t>
  </si>
  <si>
    <t>MSA PROVENCE AZUR</t>
  </si>
  <si>
    <t>SERVICE SANTE SECURITE AU TRAVAIL</t>
  </si>
  <si>
    <t>M. RICO  THIERRY</t>
  </si>
  <si>
    <t>ONCOPACA-CORSERESEAU REGIONAL DE CANCE</t>
  </si>
  <si>
    <t>ONCOPACA-CORSE</t>
  </si>
  <si>
    <t>Mme PIBAROT MICHELE</t>
  </si>
  <si>
    <t>ORS PROVENCE</t>
  </si>
  <si>
    <t>OBSERVATOIRE REGIONAL DE LA SANTE</t>
  </si>
  <si>
    <t>M. VERGER PIERRE</t>
  </si>
  <si>
    <t>POLYCLINIQUE LES FLEURS</t>
  </si>
  <si>
    <t>M04 - Med Cardiovasc (P2/P3)</t>
  </si>
  <si>
    <t>RECTORAT ACADEMIE AIX-MARSEILLE</t>
  </si>
  <si>
    <t>SERVICE ACADEMIQUE DE MEDECINE DE PREV</t>
  </si>
  <si>
    <t>M. ARNAL ELISABETH/TAUDOU PIERRE</t>
  </si>
  <si>
    <t>SANTE AU TRAVAIL DURANCE LUBERON</t>
  </si>
  <si>
    <t>Mme MATHIEU  PIERRETTE</t>
  </si>
  <si>
    <t>SANTE AU TRAVAIL PROVENCE</t>
  </si>
  <si>
    <t>MEDECINE AU TRAVAIL</t>
  </si>
  <si>
    <t>SIST CORSE DU SUD</t>
  </si>
  <si>
    <t>MEDECINE DU TRAVAIL CORSE DU SUD</t>
  </si>
  <si>
    <t>Mme MATTEI  SUZANNE</t>
  </si>
  <si>
    <t xml:space="preserve">SSR PEDIATRIQUE VAL PRE VERT </t>
  </si>
  <si>
    <t>PEDIATRIE ENDOCRINO</t>
  </si>
  <si>
    <t>M. KHAMMAR ASSIA</t>
  </si>
  <si>
    <t>UGECAM</t>
  </si>
  <si>
    <t>SERVICE INFORMATION MEDICALE</t>
  </si>
  <si>
    <t>M. BENEZET  PIERRE</t>
  </si>
  <si>
    <t>VILLE DE MARSEILLE</t>
  </si>
  <si>
    <t>SERVICE DE LA SANTE PUB ET HANDICAPES</t>
  </si>
  <si>
    <t>M. FEBVREL DAVID</t>
  </si>
  <si>
    <t>ALPHABIO HOPITAL EUROPEEN</t>
  </si>
  <si>
    <t>M. FERYN JEAN MARC</t>
  </si>
  <si>
    <t>Bio générale</t>
  </si>
  <si>
    <t>BIOLOGIE MÉDICALE R3C</t>
  </si>
  <si>
    <t xml:space="preserve">B01 - BIO MED R3C (P3) </t>
  </si>
  <si>
    <t>SECTEUR BIOCHIMIE HEMATO HEMOSTASE IMM</t>
  </si>
  <si>
    <t>Hémato et immuno</t>
  </si>
  <si>
    <t xml:space="preserve">B01 - BIO MED R3C (P2/P3) </t>
  </si>
  <si>
    <t>BIOLOGIE MÉDICALE 2G</t>
  </si>
  <si>
    <t>LABORATOIRE</t>
  </si>
  <si>
    <t>Mme GAUDUCHON  VALERIE</t>
  </si>
  <si>
    <t xml:space="preserve">B01 - BIO MED R3C (P2) </t>
  </si>
  <si>
    <t>LABORATOIRE DE BIOLOGIE POLYVALENTE</t>
  </si>
  <si>
    <t>Mme BERTEI-PESQUIE DOMINIQUE</t>
  </si>
  <si>
    <t>Agents infectieux</t>
  </si>
  <si>
    <t>LABORATOIRE INTER HOSP AUBAGNE/CIOTAT</t>
  </si>
  <si>
    <t>Mme BOSI CLAUDE</t>
  </si>
  <si>
    <t>POLE DE BIOLOGIE MEDICALE</t>
  </si>
  <si>
    <t>Mme ANDRE KERNEIS ELISABETH</t>
  </si>
  <si>
    <t>BIO MED R3C</t>
  </si>
  <si>
    <t>PHARMACIE A USAGE INTERIEUR</t>
  </si>
  <si>
    <t>Mme VEYRIER BEATRICE</t>
  </si>
  <si>
    <t>2B0000012</t>
  </si>
  <si>
    <t xml:space="preserve">CENTRE HOSPITALIER DE BASTIA </t>
  </si>
  <si>
    <t>Mme DOLFI-FIETTE HELENE</t>
  </si>
  <si>
    <t>LABORATOIRE INTER-HOSPITALIER AUBAGNE/</t>
  </si>
  <si>
    <t>Mme AZAS NADINE</t>
  </si>
  <si>
    <t>LABORATOIRE D'HEMATOLOGIE ET DE BIOCHI</t>
  </si>
  <si>
    <t>M. HASSANALY FRANCK</t>
  </si>
  <si>
    <t>BIOLOGIE</t>
  </si>
  <si>
    <t>?51876746200022</t>
  </si>
  <si>
    <t>CERBALLIANCE PROVENCE</t>
  </si>
  <si>
    <t>PLATEAU TECHNIQUE GUEIDON</t>
  </si>
  <si>
    <t>M. CARVAJAL JOSEPH</t>
  </si>
  <si>
    <t>LABORATOIRE D'HEMATOLOGIE ET IMMUNOLOG</t>
  </si>
  <si>
    <t>Mme SAPPA EDITH</t>
  </si>
  <si>
    <t>LABORATOIRE DE BACTERIOLOGIE</t>
  </si>
  <si>
    <t>Mme BRIEU  NATALIE</t>
  </si>
  <si>
    <t>PHARMACIE</t>
  </si>
  <si>
    <t>Mme CHAUDOREILLE M-MADELEINE</t>
  </si>
  <si>
    <t>LABORATOIRE DE BIOLOGIE CLINIQUE</t>
  </si>
  <si>
    <t>Mme HAMMAMI SARAH</t>
  </si>
  <si>
    <t>PHARMACIE - STERILISATION</t>
  </si>
  <si>
    <t>M. CONSTANS JOEL</t>
  </si>
  <si>
    <t>LABORATOIRE DE BIOLOGIE MEDICALE</t>
  </si>
  <si>
    <t>Mme POGGI CECILE</t>
  </si>
  <si>
    <t>Méd molécuaire</t>
  </si>
  <si>
    <t>LABORATOIRE BIOCHIMIE</t>
  </si>
  <si>
    <t>M. BADENS C.</t>
  </si>
  <si>
    <t xml:space="preserve">B01 - BIO MED R3C (P1/P2) </t>
  </si>
  <si>
    <t>Bio reproduction</t>
  </si>
  <si>
    <t>LABORATOIRE DE CULTURE ET THERAPIE CEL</t>
  </si>
  <si>
    <t>Mme SABATIER FLORENCE</t>
  </si>
  <si>
    <t xml:space="preserve">B01 - BIO MED R3C (P1/P2/P3) </t>
  </si>
  <si>
    <t>RADIO-PHARMACIE-HN</t>
  </si>
  <si>
    <t>M. GUILLET BENJAMIN</t>
  </si>
  <si>
    <t>LABORATOIRE PHARMACOCINETIQUE TOXICOLO</t>
  </si>
  <si>
    <t>POLE BIOLOGIE</t>
  </si>
  <si>
    <t>M. MEGE JEAN LOUIS</t>
  </si>
  <si>
    <t>LABORATOIRE RADIO IMMUNOANALYSES</t>
  </si>
  <si>
    <t>DEPT DE GENETIQUE MEDICALE ET BIOLOGIE</t>
  </si>
  <si>
    <t>FACULTE DE PHARMACIE LABORATOIRE PARAS</t>
  </si>
  <si>
    <t>FACULTE DE MEDECINE LABO BIOGENOTOXICO</t>
  </si>
  <si>
    <t>M. BOTTA ALAIN</t>
  </si>
  <si>
    <t>RADIO-PHARMACIE</t>
  </si>
  <si>
    <t>LABORATOIRE DE PHARMACOCINETIQUE ET TO</t>
  </si>
  <si>
    <t>LABORATOIRE DE BIOLOGIE CELLULAIRE</t>
  </si>
  <si>
    <t>M. ROLL PATRICE</t>
  </si>
  <si>
    <t xml:space="preserve">CHU NICE HOPITAL ARCHET </t>
  </si>
  <si>
    <t>GENETIQUE SOMATIQUE GENETIQUE MOLECULA</t>
  </si>
  <si>
    <t>Mme PEDEUTOUR FLORENCE</t>
  </si>
  <si>
    <t>LABORATOIRE CENTRAL IMMUNO-ARCHET 1</t>
  </si>
  <si>
    <t>Mme BERNARD  GHISLAINE</t>
  </si>
  <si>
    <t>SERVICE DE GENETIQUE MEDICALE ARCHET I</t>
  </si>
  <si>
    <t>Mme PAQUIS VERONIQUE</t>
  </si>
  <si>
    <t xml:space="preserve">CHU NICE HOPITAL PASTEUR </t>
  </si>
  <si>
    <t xml:space="preserve">LABO PATHOLOGIE CLINIQUE-PASTEUR 1 </t>
  </si>
  <si>
    <t>M. HOFMAN PAUL</t>
  </si>
  <si>
    <t>DPT HEMATOLOGIE BIOLOGIQUE-PASTEUR 1</t>
  </si>
  <si>
    <t>Mme RAYNAUD SOPHIE</t>
  </si>
  <si>
    <t xml:space="preserve">ETABLISSEMENT FRANCAIS DU SANG </t>
  </si>
  <si>
    <t>IMMUNO-HEMATOLOGIE</t>
  </si>
  <si>
    <t>M. CHIARONI JACQUES</t>
  </si>
  <si>
    <t>ETABLISSEMENT FRANCAIS DU SANGALPES-ME</t>
  </si>
  <si>
    <t>LABORATOIRE D'IMMUNO-GENETIQUE</t>
  </si>
  <si>
    <t>FAC DE MEDECINE TIMONE_7</t>
  </si>
  <si>
    <t>LABORATOIRE HEMATOLOGIE UMR INSERM 106</t>
  </si>
  <si>
    <t>Mme ALESSI M.C.</t>
  </si>
  <si>
    <t>FACULTE DE MEDECINE TIMONE</t>
  </si>
  <si>
    <t>UMR7286-CRN2M (CENTRE RECHERCHE NEUROB</t>
  </si>
  <si>
    <t>GROUPEMENT SYNLAB PROVENCE</t>
  </si>
  <si>
    <t>BIOCHIMIE CLINIQUE</t>
  </si>
  <si>
    <t>Mme ASTIER-THEFENNE HELENE</t>
  </si>
  <si>
    <t>BIOLOGIE CLINIQUE UNITE D'HEMATOLOGIE</t>
  </si>
  <si>
    <t>M. MENARD GUILLAUME</t>
  </si>
  <si>
    <t>FEDERATION DES LABORATOIRES</t>
  </si>
  <si>
    <t>M. EMILE LOIC</t>
  </si>
  <si>
    <t>LABORATOIRE DE BIOCHIMIE ET TOXICOLOGI</t>
  </si>
  <si>
    <t>Mme FOUCHER BARBARA</t>
  </si>
  <si>
    <t>INSERM U928</t>
  </si>
  <si>
    <t>TAGC</t>
  </si>
  <si>
    <t>M. RIHET PASCAL</t>
  </si>
  <si>
    <t>LABOSUD</t>
  </si>
  <si>
    <t>PLATEAU TECH CENTRALISE</t>
  </si>
  <si>
    <t>M. CAMPAGNI PIERRE HENRI</t>
  </si>
  <si>
    <t>?42350146900237</t>
  </si>
  <si>
    <t>LABOSUD PROVENCE BIOLOGIE</t>
  </si>
  <si>
    <t>M. ARZOUNI JEAN-PIERRE</t>
  </si>
  <si>
    <t>CHIRURGIE GYNECOLOGIQUE ET SENOLOGIQUE</t>
  </si>
  <si>
    <t>M. STERKERS NICOLAS</t>
  </si>
  <si>
    <t xml:space="preserve">M. STERKERS NICOLAS </t>
  </si>
  <si>
    <t>C09 - Gynécologie obsté</t>
  </si>
  <si>
    <t xml:space="preserve">POLYCLINIQUE URBAIN V </t>
  </si>
  <si>
    <t>COLLECTIVITE DE CORSE</t>
  </si>
  <si>
    <t>Mme AMMOUCHE BOUFASA</t>
  </si>
  <si>
    <t>14ème ANTENNE MEDECINE DE PREVENTION</t>
  </si>
  <si>
    <t>UNITE DE RECHERCHE INSERM U 1252</t>
  </si>
  <si>
    <t>M. LEFEVRE PHILIPPE</t>
  </si>
  <si>
    <t>M. NAGELS</t>
  </si>
  <si>
    <t>M. LOUARN</t>
  </si>
  <si>
    <t>M. CABROL Nicolas</t>
  </si>
  <si>
    <t>SECTEUR BACTERIOLOGIE</t>
  </si>
  <si>
    <t>M22 - Néphrologie (P3)</t>
  </si>
  <si>
    <t xml:space="preserve">M14 - Médecine et santé (P2/P3) </t>
  </si>
  <si>
    <t xml:space="preserve">M30 - SANTE PUBLIC </t>
  </si>
  <si>
    <t>IRF POMPONIANA</t>
  </si>
  <si>
    <t>PMI PERTUIS</t>
  </si>
  <si>
    <t>PMI VALREAS</t>
  </si>
  <si>
    <t>PMI AVIGNON</t>
  </si>
  <si>
    <t>Mme Sonia LAURET</t>
  </si>
  <si>
    <t>CH LE LUC</t>
  </si>
  <si>
    <t>M. TARDELLI Tommaso</t>
  </si>
  <si>
    <t>M. CRAVELLO LUDOVIC/D'ERCOLE CLAUDE</t>
  </si>
  <si>
    <t xml:space="preserve">M01 - Allergologie (P1/P2/P3) </t>
  </si>
  <si>
    <t xml:space="preserve">M06 - Endocrino-diabéto (P1/P3) </t>
  </si>
  <si>
    <t xml:space="preserve">M06 - Endocrino-diabéto (P1/P2/P3) </t>
  </si>
  <si>
    <t xml:space="preserve">M07 - Génétique Médical (P1/P2/P3) </t>
  </si>
  <si>
    <t xml:space="preserve">M09 - Gynécologie méd (P1/P2/P3) </t>
  </si>
  <si>
    <t xml:space="preserve">M14 - Médecine et santé (P1/P2/P3) </t>
  </si>
  <si>
    <t xml:space="preserve">M30 - Santé Publique (P2/P3) </t>
  </si>
  <si>
    <t>Mme BRUN MARION</t>
  </si>
  <si>
    <t>BIOLOGIE GENERALE</t>
  </si>
  <si>
    <t>AGENTS INFECTIEUX</t>
  </si>
  <si>
    <t>M01 - Allergologie  (P3)</t>
  </si>
  <si>
    <t>libéral binome</t>
  </si>
  <si>
    <t>CORNUS /LIABEUF</t>
  </si>
  <si>
    <t>P1</t>
  </si>
  <si>
    <t>P2</t>
  </si>
  <si>
    <t>P3</t>
  </si>
  <si>
    <t>C04 - Chir. Pédiatrique (P2)</t>
  </si>
  <si>
    <t xml:space="preserve">C13 - Urologie (P2) </t>
  </si>
  <si>
    <t>C08 - Chir. Viscérale (P1/P2/P3)</t>
  </si>
  <si>
    <t>C07 - Chir. Vasculaire (P1)</t>
  </si>
  <si>
    <t>C05 - Chir. Plastique (P2</t>
  </si>
  <si>
    <t xml:space="preserve">C05 - Chir. Plastique (P1/P2) </t>
  </si>
  <si>
    <t xml:space="preserve">C03 - Chir.Ortho Trauma (P1/P2/P3) </t>
  </si>
  <si>
    <t>C03 - Chir.Ortho Trauma (P1/P2/P3)</t>
  </si>
  <si>
    <t xml:space="preserve">M28 - Radio et imagerie (P1/P2/P3)  </t>
  </si>
  <si>
    <t xml:space="preserve">M11 - Hépato-gastro-ent (P2)  </t>
  </si>
  <si>
    <t>M11 - Hépato-gastro-ent (P2)</t>
  </si>
  <si>
    <t>M19 - Médecine Nucléair (P2)</t>
  </si>
  <si>
    <t xml:space="preserve">M23 - Neurologie (P2) </t>
  </si>
  <si>
    <t xml:space="preserve">M20 - MEDECINE PHYSIQUE (P2)  </t>
  </si>
  <si>
    <t>C09 - Gynécologie obsté (P2)</t>
  </si>
  <si>
    <t>M10 - Hématologie (P1/P2)</t>
  </si>
  <si>
    <t>M12 - MIT (P1/P2)</t>
  </si>
  <si>
    <t xml:space="preserve">M13 - Médecine d'urgenc (P1) </t>
  </si>
  <si>
    <t>M15 - Médecine générale (P1/P2)</t>
  </si>
  <si>
    <t>M01 - Allergologie (P1/P2)</t>
  </si>
  <si>
    <t>M05 - Dermato Vénéréolo (P1/P2)</t>
  </si>
  <si>
    <t>M06 - Endocrino-diabéto (P2)</t>
  </si>
  <si>
    <t>M08 - Gériatrie (P1/P2)</t>
  </si>
  <si>
    <t>M17 - Medecine interne (P1/P2/P3)</t>
  </si>
  <si>
    <t xml:space="preserve"> M22 - Néphrologie (P2)</t>
  </si>
  <si>
    <t xml:space="preserve"> M24 - Oncologie (P2)</t>
  </si>
  <si>
    <t xml:space="preserve"> M29 - Rhumatologie (P1/P2) </t>
  </si>
  <si>
    <t xml:space="preserve"> M15 - Médecine générale (P2) </t>
  </si>
  <si>
    <t xml:space="preserve">M13 - Médecine d'urgenc (P2) </t>
  </si>
  <si>
    <t>M27 - Psychiatrie (P1/P2/P3)</t>
  </si>
  <si>
    <t xml:space="preserve">M15 - Médecine générale (P2)  | </t>
  </si>
  <si>
    <t xml:space="preserve">M11 - Hépato-gastro-ent (P1/P2) </t>
  </si>
  <si>
    <t xml:space="preserve">C07 - Chir. Vasculaire (P1/P2) </t>
  </si>
  <si>
    <t>C06 - Chir. Thoracique (P1/P2)</t>
  </si>
  <si>
    <t>C03 - Chir.Ortho Trauma (P2)</t>
  </si>
  <si>
    <t xml:space="preserve">C05 - Chir. Plastique (P2) </t>
  </si>
  <si>
    <t>C08 - Chir. Viscérale (P2)</t>
  </si>
  <si>
    <t>M04 - Med Cardiovasc (P1)</t>
  </si>
  <si>
    <t>M10 - Hématologie (P1)</t>
  </si>
  <si>
    <t>M15 - Médecine générale (P1)</t>
  </si>
  <si>
    <t>M17 - Medecine interne (P1)</t>
  </si>
  <si>
    <t>M24 - Oncologie (P1)</t>
  </si>
  <si>
    <t>M19 - Médecine Nucléair (P1/P2)</t>
  </si>
  <si>
    <t xml:space="preserve">C04 - Chir. Pédiatrique (P1/P2)  </t>
  </si>
  <si>
    <t>C04 - Chir. Pédiatrique (P2)  |</t>
  </si>
  <si>
    <t xml:space="preserve">C04 - Chir. Pédiatrique (P2) </t>
  </si>
  <si>
    <t xml:space="preserve">M08 - Gériatrie (P1) </t>
  </si>
  <si>
    <t>M22 - Néphrologie (P2)</t>
  </si>
  <si>
    <t>M26 - Pneumologie (P1/P2)</t>
  </si>
  <si>
    <t xml:space="preserve">C08 - Chir. Viscérale (P2) </t>
  </si>
  <si>
    <t xml:space="preserve">C13 - Urologie (P2)  </t>
  </si>
  <si>
    <t>C05 - Chir. Plastique (P2)</t>
  </si>
  <si>
    <t xml:space="preserve">M06 - Endocrino-diabéto (P2) </t>
  </si>
  <si>
    <t>M23 - Neurologie (P1/P2/P3)</t>
  </si>
  <si>
    <t xml:space="preserve">M20 - MEDECINE PHYSIQUE (P2)  | </t>
  </si>
  <si>
    <t>M29 - Rhumatologie (P2)</t>
  </si>
  <si>
    <t xml:space="preserve">C06 - Chir. Thoracique (P1/P2/P3) </t>
  </si>
  <si>
    <t xml:space="preserve">C07 - Chir. Vasculaire (P2)  | </t>
  </si>
  <si>
    <t xml:space="preserve">C08 - Chir. Viscérale (P2)  | </t>
  </si>
  <si>
    <t xml:space="preserve">C12 - ORL Cervico-Fac (P2)  | </t>
  </si>
  <si>
    <t>M20 - MEDECINE PHYSIQUE (P2)</t>
  </si>
  <si>
    <t>C13 - Urologie (P2)</t>
  </si>
  <si>
    <t>M23 - Neurologie (P2)</t>
  </si>
  <si>
    <t xml:space="preserve">M18 - Médic. légale (P1/P2) </t>
  </si>
  <si>
    <t>M13 - Médecine d'urgenc (P2)</t>
  </si>
  <si>
    <t>M17 - Medecine interne (P2)</t>
  </si>
  <si>
    <t xml:space="preserve">M15 - Médecine générale (P2)  </t>
  </si>
  <si>
    <t>M23 - Neurologie (P1/P2)</t>
  </si>
  <si>
    <t xml:space="preserve">C09 - Gynécologie obsté (P2)  | </t>
  </si>
  <si>
    <t>C13 - Urologie (P1/P2/P3)</t>
  </si>
  <si>
    <t>M08 - Gériatrie (P3)</t>
  </si>
  <si>
    <t>M13 - Médecine d'urgenc (P1)</t>
  </si>
  <si>
    <t>C12 - ORL Cervico-Fac (P2)  |</t>
  </si>
  <si>
    <t xml:space="preserve">C10 - Neurochirurgie (P1/P2/P3) </t>
  </si>
  <si>
    <t xml:space="preserve">| C08 - Chir. Viscérale (P1/P2/P3) </t>
  </si>
  <si>
    <t xml:space="preserve">C04 - Chir. Pédiatrique (P2)  </t>
  </si>
  <si>
    <t xml:space="preserve"> C13 - Urologie (P2)  | </t>
  </si>
  <si>
    <t>C05 - Chir. Plastique (P2)  |</t>
  </si>
  <si>
    <t xml:space="preserve">M10 - Hématologie (P1/P2)  </t>
  </si>
  <si>
    <t xml:space="preserve">M10 - Hématologie (P1/P2/P3) </t>
  </si>
  <si>
    <t xml:space="preserve">| M29 - Rhumatologie (P2) </t>
  </si>
  <si>
    <t xml:space="preserve">M24 - Oncologie (P2)  </t>
  </si>
  <si>
    <t xml:space="preserve">M12 - MIT (P2) </t>
  </si>
  <si>
    <t>M22 - Néphrologie (P2)  |</t>
  </si>
  <si>
    <t xml:space="preserve">B01 - BIO MED R3C (P1/P3) </t>
  </si>
  <si>
    <t xml:space="preserve">C05 - Chir. Plastique (P2)  | </t>
  </si>
  <si>
    <t>M04 - Med Cardiovasc (P1/P2/P3)</t>
  </si>
  <si>
    <t>M08 - Gériatrie (P2)</t>
  </si>
  <si>
    <t xml:space="preserve"> M16 - Médecine Intensive (P2)</t>
  </si>
  <si>
    <t xml:space="preserve">M22 - Néphrologie (P2) </t>
  </si>
  <si>
    <t xml:space="preserve">C13 - Urologie (P2)  | </t>
  </si>
  <si>
    <t>M16 - Médecine intensiv (P1/P2)</t>
  </si>
  <si>
    <t xml:space="preserve">M17 - Medecine interne (P2)  </t>
  </si>
  <si>
    <t>M09 - Gynécologie méd (P1/P2)</t>
  </si>
  <si>
    <t>M06 - Endocrino-diabéto (P1/P2/P3)</t>
  </si>
  <si>
    <t xml:space="preserve">C11 - Ophtalmologie (P2) </t>
  </si>
  <si>
    <t>M12 - MIT (P2)</t>
  </si>
  <si>
    <t xml:space="preserve">M19 - Médecine Nucléair (P2)  </t>
  </si>
  <si>
    <t xml:space="preserve">C12 - ORL Cervico-Fac (P2) </t>
  </si>
  <si>
    <t xml:space="preserve">C05 - Chir. Plastique (P1/P2/P3) </t>
  </si>
  <si>
    <t xml:space="preserve">C01 - Chir Maxillo-fac. (P2) </t>
  </si>
  <si>
    <t xml:space="preserve">C03 - Chir.Ortho Trauma (P2) </t>
  </si>
  <si>
    <t>C05 - Chir. Plastique (P1/P2/P3)</t>
  </si>
  <si>
    <t>M25 - Pédiatrie (P1/P2/P3)</t>
  </si>
  <si>
    <t xml:space="preserve">M26 - Pneumologie (P2)  </t>
  </si>
  <si>
    <t xml:space="preserve">M12 - MIT (P2)  </t>
  </si>
  <si>
    <t>M22 - Néphrologie (P1/P2)</t>
  </si>
  <si>
    <t>C05 - Chir. Plastique (P1/P2)</t>
  </si>
  <si>
    <t>C01 - Chir Maxillo-fac. (P1/P2)</t>
  </si>
  <si>
    <t>M10 - Hématologie (P2)</t>
  </si>
  <si>
    <t xml:space="preserve">M29 - Rhumatologie (P1)  | M14 </t>
  </si>
  <si>
    <t>M14 - Médecine et santé (P1/P2)</t>
  </si>
  <si>
    <t>M01 - Allergologie (P1)</t>
  </si>
  <si>
    <t>M26 - Pneumologie (P1/P2/P3)</t>
  </si>
  <si>
    <t>M17 - Medecine interne (P1/P2)</t>
  </si>
  <si>
    <t xml:space="preserve">M01 - Allergologie </t>
  </si>
  <si>
    <t xml:space="preserve">M05 - Dermato Vénéréolo </t>
  </si>
  <si>
    <t xml:space="preserve">M08 - Gériatrie </t>
  </si>
  <si>
    <t>M10 - Hématologie</t>
  </si>
  <si>
    <t xml:space="preserve">M12 - MIT </t>
  </si>
  <si>
    <t>C12 - ORL Cervico-Fac (P2</t>
  </si>
  <si>
    <t xml:space="preserve">C10 - Neurochirurgie (P2) </t>
  </si>
  <si>
    <t>C01 - Chir Maxillo-fac. (P1/P2/P3)</t>
  </si>
  <si>
    <t>C02 - Chir. orale R3C (P2/P3)</t>
  </si>
  <si>
    <t>M29 - Rhumatologie (P2/P3)</t>
  </si>
  <si>
    <t>M18 - Médic. Légale (P2)</t>
  </si>
  <si>
    <t>M20 - Médine Physique (P2)</t>
  </si>
  <si>
    <t>C06 - Chir. Thoracique (P1/P2/P3)</t>
  </si>
  <si>
    <t xml:space="preserve">C07 - Chir. Vasculaire (P1/P2)  </t>
  </si>
  <si>
    <t>M15 - Médecine générale (P1/P2</t>
  </si>
  <si>
    <t xml:space="preserve">M10 - Hématologie (P1/P2/P3)  </t>
  </si>
  <si>
    <t>M24 - Oncologie (P1/P2)</t>
  </si>
  <si>
    <t xml:space="preserve">M10 - Hématologie (P2)  </t>
  </si>
  <si>
    <t xml:space="preserve">M11 - Hépato-gastro-ent (P2) </t>
  </si>
  <si>
    <t xml:space="preserve">C03 - Chir.Ortho Trauma (P1/P2)  </t>
  </si>
  <si>
    <t>M05 - Dermato Vénéréolo (P2)</t>
  </si>
  <si>
    <t>M02 - Anat. cyto. path (P1/P2/P3)</t>
  </si>
  <si>
    <t>C01 - Chir Maxillo-fac. (P2)</t>
  </si>
  <si>
    <t>C11 - Ophtalmologie (P2)</t>
  </si>
  <si>
    <t xml:space="preserve">C12 - ORL Cervico-Fac (P2/P3) </t>
  </si>
  <si>
    <t xml:space="preserve">M05 - Dermato Vénéréolo (P1/P2/P3)  </t>
  </si>
  <si>
    <r>
      <t>M</t>
    </r>
    <r>
      <rPr>
        <sz val="11"/>
        <color indexed="8"/>
        <rFont val="Calibri"/>
        <family val="2"/>
      </rPr>
      <t>01 - Allergologie (P1/P2)</t>
    </r>
    <r>
      <rPr>
        <sz val="11"/>
        <color theme="1"/>
        <rFont val="Calibri"/>
        <family val="2"/>
        <scheme val="minor"/>
      </rPr>
      <t xml:space="preserve"> </t>
    </r>
  </si>
  <si>
    <t xml:space="preserve">M15 - Médecine générale (P1)  </t>
  </si>
  <si>
    <t xml:space="preserve">M13 - Médecine d'urgenc (P1/P2) </t>
  </si>
  <si>
    <t>M26 - Pneumologie (P2)</t>
  </si>
  <si>
    <t>M03 - ANESTH REA (P2)</t>
  </si>
  <si>
    <t>M04 - Med Cardiovasc (P2)</t>
  </si>
  <si>
    <t>C10 - Neurochirurgie (P1/P2)</t>
  </si>
  <si>
    <t>C12 - ORL Cervico-Fac (P2)</t>
  </si>
  <si>
    <t xml:space="preserve">M27 - Psychiatrie (P1/P2)  </t>
  </si>
  <si>
    <t xml:space="preserve">C08 - Chir. Viscérale (P2)  </t>
  </si>
  <si>
    <t xml:space="preserve">M15 - Médecine générale (P1/P2)  </t>
  </si>
  <si>
    <t xml:space="preserve">M04 - Med Cardiovasc (P2)  </t>
  </si>
  <si>
    <t xml:space="preserve">C09 - Gynécologie obsté (P2)  </t>
  </si>
  <si>
    <t>M27 - Psychiatrie (P2/P3)</t>
  </si>
  <si>
    <t xml:space="preserve">M23 - Neurologie (P2)  </t>
  </si>
  <si>
    <t>M16 - Médecine intensiv (P1/P2/P3)</t>
  </si>
  <si>
    <t>M13 - Médecine d'urgenc (P1/P2)</t>
  </si>
  <si>
    <t xml:space="preserve">M22 - Néphrologie (P2/P3) </t>
  </si>
  <si>
    <t>M06 - Endocrino-diabéto (P1/P2)</t>
  </si>
  <si>
    <t xml:space="preserve">M29 - Rhumatologie (P2) </t>
  </si>
  <si>
    <t xml:space="preserve">M02 - Anat. cyto. path (P2/P3) </t>
  </si>
  <si>
    <t>M20 - MEDECINE PHYSIQUE (P1/P2/P3)</t>
  </si>
  <si>
    <t xml:space="preserve">M26 - Pneumologie (P1/P2/P3)  </t>
  </si>
  <si>
    <t>M05 - Dermato Vénéréolo (P1/P2/P3)</t>
  </si>
  <si>
    <t>M21 - Médecine Vasculai (P1/P2)</t>
  </si>
  <si>
    <t xml:space="preserve">M24 - Oncologie (P1) </t>
  </si>
  <si>
    <t>C09 - Gynécologie obsté (P2/P3)</t>
  </si>
  <si>
    <t xml:space="preserve">C05 - Chir. Plastique (P2)  </t>
  </si>
  <si>
    <t>M16 - Médecine intensiv (P1)</t>
  </si>
  <si>
    <t>M21 - Médecine Vasculai (P1)</t>
  </si>
  <si>
    <t>C03 - Chir.Ortho Trauma (P1/P2)</t>
  </si>
  <si>
    <t xml:space="preserve">M29 - Rhumatologie (P2)  </t>
  </si>
  <si>
    <t xml:space="preserve">M17 - Medecine interne (P1/P2/P3) </t>
  </si>
  <si>
    <t>C12 - ORL Cervico-Fac (P1/P2/P3)</t>
  </si>
  <si>
    <t>C01 - Chir Maxillo-fac (P2)</t>
  </si>
  <si>
    <t xml:space="preserve">M29 - Rhumatologie (P1/P2/P3) </t>
  </si>
  <si>
    <t xml:space="preserve">M05 - Dermato Vénéréolo (P2) </t>
  </si>
  <si>
    <t xml:space="preserve">M08 - Gériatrie (P2)  </t>
  </si>
  <si>
    <t xml:space="preserve">M05 - Dermato Vénéréolo (P1/P2) </t>
  </si>
  <si>
    <t>M22 - Néphrologie (P1/P2/P3)</t>
  </si>
  <si>
    <t>M18 - Médic. légale (P1/P2/P3)</t>
  </si>
  <si>
    <t>M07 - Génétique Médical (P1)</t>
  </si>
  <si>
    <t>B01 - BIO MED R3C (P1/P2/P3)</t>
  </si>
  <si>
    <t>M25 Pédiatrie (P2)</t>
  </si>
  <si>
    <t xml:space="preserve">C08 - Chir. Viscérale (P1) </t>
  </si>
  <si>
    <t>C06 - Chir. Thoracique (P1)</t>
  </si>
  <si>
    <t>C04 - Chir. Pédiatrique (P1)</t>
  </si>
  <si>
    <t xml:space="preserve"> C02 - Chir. orale R3C (P1)</t>
  </si>
  <si>
    <t xml:space="preserve">C12 - ORL Cervico-Fac (P1) </t>
  </si>
  <si>
    <t xml:space="preserve">B01 - BIO MED R3C (P1) </t>
  </si>
  <si>
    <t xml:space="preserve">M03 - ANESTH REA (P2)  </t>
  </si>
  <si>
    <t>M01 - Allergologie (P1)  |</t>
  </si>
  <si>
    <t>C04 - Chir. Pédiatrique (P1/P3)</t>
  </si>
  <si>
    <t>C08 - Chir. Viscérale (P1/P2)</t>
  </si>
  <si>
    <t xml:space="preserve">M25 - Pédiatrie (P2/P3) </t>
  </si>
  <si>
    <t>M03 - ANESTH REA (P1/P2)</t>
  </si>
  <si>
    <t xml:space="preserve">M22 - Néphrologie (P1/P2) </t>
  </si>
  <si>
    <t>M17 - Medecine interne (P2</t>
  </si>
  <si>
    <t>M03 - ANESTH REA (P1/P2</t>
  </si>
  <si>
    <t>M18 - Médic. légale (P2)</t>
  </si>
  <si>
    <t>M16 - Médecine interne (P2)</t>
  </si>
  <si>
    <t>M15 - Médecine générale (P2</t>
  </si>
  <si>
    <t>C09 - Gynécologie obsté (P1/P2)</t>
  </si>
  <si>
    <t xml:space="preserve">M09 - Gynécologie méd (P2) </t>
  </si>
  <si>
    <t xml:space="preserve">M01 - Allergologie (P2)  </t>
  </si>
  <si>
    <t xml:space="preserve">M02 - Anat. cyto. path (P2)  </t>
  </si>
  <si>
    <t xml:space="preserve">M26 - Pneumologie (P1/P2/P3) </t>
  </si>
  <si>
    <t xml:space="preserve">M16 - Médecine intensiv (P1/P2) </t>
  </si>
  <si>
    <t>M29 - Rhumatologie (P1/P2)</t>
  </si>
  <si>
    <t xml:space="preserve">M05 - Dermato Vénéréolo (P1) </t>
  </si>
  <si>
    <t xml:space="preserve">M12 - MIT (P1) </t>
  </si>
  <si>
    <t xml:space="preserve">M23 - Neurologie (P1/P2) </t>
  </si>
  <si>
    <t xml:space="preserve">M12 - MIT (P1/P2) </t>
  </si>
  <si>
    <t xml:space="preserve">M13 - Médecine d'urgenc (P1)  </t>
  </si>
  <si>
    <t>M21 - Médecine Vasculai (P2)</t>
  </si>
  <si>
    <t xml:space="preserve">M28 - Radio et imagerie (P2/P3)  | </t>
  </si>
  <si>
    <t>C07 - Chir. Vasculaire (P1/P2:P3)</t>
  </si>
  <si>
    <t xml:space="preserve">C03 - Chir.Ortho Trauma (P2)  </t>
  </si>
  <si>
    <t xml:space="preserve">C08 - Chir. Viscérale (P2/P3) </t>
  </si>
  <si>
    <t>M13 - Médecine d'urgenc (P1/P2/P3)</t>
  </si>
  <si>
    <t xml:space="preserve">M09 - Gynécologie méd (P1/P2) </t>
  </si>
  <si>
    <t xml:space="preserve">C11 - Ophtalmologie (P2)  </t>
  </si>
  <si>
    <t>M20 - MEDECINE PHYSIQUE (P1/P2)  |</t>
  </si>
  <si>
    <t xml:space="preserve">C02 - Chir. orale R3C (P1)  </t>
  </si>
  <si>
    <t xml:space="preserve">M25 - Pédiatrie (P2)  </t>
  </si>
  <si>
    <t xml:space="preserve">M27 - Psychiatrie (P1/P2/P3)  </t>
  </si>
  <si>
    <t xml:space="preserve">M18 - Médic. légale (P1) </t>
  </si>
  <si>
    <t>M13 - Médecine d'urgenc (P1/P3)</t>
  </si>
  <si>
    <t xml:space="preserve">M16 - Médecine intensiv (P1/P2)  </t>
  </si>
  <si>
    <t xml:space="preserve">M18 - Médic. légale (P1/P2)  </t>
  </si>
  <si>
    <t xml:space="preserve">M08 - Gériatrie (P1/P2)  </t>
  </si>
  <si>
    <t xml:space="preserve">M13 - Médecine d'urgenc (P1/P2/P3) </t>
  </si>
  <si>
    <t xml:space="preserve">M26 - Pneumologie (P1/P2)  </t>
  </si>
  <si>
    <t xml:space="preserve">M01 - Allergologie (P1/P2)  </t>
  </si>
  <si>
    <t xml:space="preserve">M10 - Hématologie (P1)  </t>
  </si>
  <si>
    <t xml:space="preserve">M29 - Rhumatologie (P1/P2)  </t>
  </si>
  <si>
    <t xml:space="preserve">M16 - Médecine intensiv (P2)  </t>
  </si>
  <si>
    <t xml:space="preserve">M04 - Med Cardiovasc (P2/P3)  </t>
  </si>
  <si>
    <t xml:space="preserve">C10 - Neurochirurgie (P1/P2/P3)  </t>
  </si>
  <si>
    <t xml:space="preserve">C08 - Chir. Viscérale (P1/P2/P3) </t>
  </si>
  <si>
    <t xml:space="preserve">C07 - Chir. Vasculaire (P2) </t>
  </si>
  <si>
    <t xml:space="preserve">M13 - Médecine d'urgenc (P2)  </t>
  </si>
  <si>
    <t xml:space="preserve">C07 - Chir. Vasculaire (P2)  </t>
  </si>
  <si>
    <t xml:space="preserve">C12 - ORL Cervico-Fac (P2/P3)  </t>
  </si>
  <si>
    <t xml:space="preserve">C10 - Neurochirurgie (P2)  </t>
  </si>
  <si>
    <t xml:space="preserve">C03 - Chir.Ortho Trauma (P1/P2/P3)  </t>
  </si>
  <si>
    <t xml:space="preserve">M06 - Endocrino-diabéto (P2)  </t>
  </si>
  <si>
    <t xml:space="preserve">M17 - Medecine interne (P1/P2/P3)  </t>
  </si>
  <si>
    <t xml:space="preserve">M18 - Médic. légale (P1)  </t>
  </si>
  <si>
    <t xml:space="preserve">M02 - Anat. cyto. path (P1/P2/P3) </t>
  </si>
  <si>
    <t xml:space="preserve">M14 - Médecine et santé (P2)  </t>
  </si>
  <si>
    <t>M27 - Psychiatrie (P2)</t>
  </si>
  <si>
    <t>M11 - Hépato-gastro-ent (P1/P2)</t>
  </si>
  <si>
    <t xml:space="preserve">C12 - ORL Cervico-Fac (P1/P2/P3)  </t>
  </si>
  <si>
    <t xml:space="preserve">M26 - Pneumologie (P1/P2) </t>
  </si>
  <si>
    <t xml:space="preserve">M15 - Médecine Générale (P1) </t>
  </si>
  <si>
    <t>M07 - Génétique Médical (P2)</t>
  </si>
  <si>
    <t xml:space="preserve">M06 - Endocrino-diabéto (P1/P2) </t>
  </si>
  <si>
    <t>M19 - Médecine Nucléair (P1/P2/P3)</t>
  </si>
  <si>
    <t xml:space="preserve">M28 - Radio et imagerie (P2)  </t>
  </si>
  <si>
    <t xml:space="preserve">M06 - Endocrino-diabéto (P2)  | </t>
  </si>
  <si>
    <t xml:space="preserve">M29 - Rhumatologie (P1/P2/P3)  </t>
  </si>
  <si>
    <t xml:space="preserve">M17 - Medecine interne (P1/P2)  </t>
  </si>
  <si>
    <t xml:space="preserve">M05 - Dermato Vénéréolo (P1/P2)  </t>
  </si>
  <si>
    <t xml:space="preserve">M12 - MIT (P1/P2)  </t>
  </si>
  <si>
    <t>M06 - Endocrino-diabéto (P1)</t>
  </si>
  <si>
    <t>M20 - MEDECINE PHYSIQUE (P1/P2)</t>
  </si>
  <si>
    <t>M08 - Gériatrie (P1)</t>
  </si>
  <si>
    <t xml:space="preserve">M27 - Psychiatrie (P2)  </t>
  </si>
  <si>
    <t>M29 - Rhumatologie (P1)</t>
  </si>
  <si>
    <t xml:space="preserve">M03 - ANESTH REA (P2/P3) </t>
  </si>
  <si>
    <t>M02 - Anat. cyto. path (P2/P3)</t>
  </si>
  <si>
    <t>C09 - Gynécologie obsté (P1)</t>
  </si>
  <si>
    <t>M09 - Gynécologie méd (P1)</t>
  </si>
  <si>
    <t xml:space="preserve"> M08 - Gériatrie (P1/P2/P3)</t>
  </si>
  <si>
    <t xml:space="preserve">M18 - Médic Légale (P2) </t>
  </si>
  <si>
    <t>| M23 - Neurologie (P2)</t>
  </si>
  <si>
    <t xml:space="preserve">M06 - Endocrino-diabéto (P1/P2/P3)  </t>
  </si>
  <si>
    <t xml:space="preserve">M21 - Médecine Vasculai (P1/P2/P3) </t>
  </si>
  <si>
    <t>M09 - Gynécologie méd (P2)</t>
  </si>
  <si>
    <t xml:space="preserve">M29 - Rhumatologie (P2/P3)  </t>
  </si>
  <si>
    <t xml:space="preserve">P3M09 - Gynécologie méd (P2/p3) </t>
  </si>
  <si>
    <t xml:space="preserve">M13 - Médecine d'urgenc (P1, P2) </t>
  </si>
  <si>
    <t xml:space="preserve">M22 - Néphrologie (P1,P2)) </t>
  </si>
  <si>
    <t xml:space="preserve">M22 - Néphrologie (P1/P2/P3) </t>
  </si>
  <si>
    <t>Orthopédie</t>
  </si>
  <si>
    <t>Viscéral</t>
  </si>
  <si>
    <t>Neurochir</t>
  </si>
  <si>
    <t>Thoracique</t>
  </si>
  <si>
    <t>Vasculaire</t>
  </si>
  <si>
    <t>Tête/cou</t>
  </si>
  <si>
    <t>Mater</t>
  </si>
  <si>
    <t>Pediatrie</t>
  </si>
  <si>
    <t>Plastie</t>
  </si>
  <si>
    <t>O R L</t>
  </si>
  <si>
    <t>Bariatrique</t>
  </si>
  <si>
    <t>Ste Marg</t>
  </si>
  <si>
    <t xml:space="preserve"> C03 - Chir.Ortho Trauma (P1/P2/P3)</t>
  </si>
  <si>
    <t xml:space="preserve"> C04 - Chir. Pédiatrique (P2)</t>
  </si>
  <si>
    <t>C08- Chir. Viscérale (P2)</t>
  </si>
  <si>
    <t>C07- Chir. Vasculaire (P1/P2/P3)</t>
  </si>
  <si>
    <t>Nutrition appliquée</t>
  </si>
  <si>
    <t xml:space="preserve">M04 - Med Cardiovasc (P1/P2/P3)  </t>
  </si>
  <si>
    <t>M. CASANOVA</t>
  </si>
  <si>
    <t>M10 - Hématalogie (P1)</t>
  </si>
  <si>
    <t>M04 - Med cardiovasc (P2/P3)</t>
  </si>
  <si>
    <t>M28 - Radiologie (P1/P2/P3)</t>
  </si>
  <si>
    <t>M11 - Hépato-gastro-ento (P2)</t>
  </si>
  <si>
    <t>M19 - Médecine Nucléaire (P2)</t>
  </si>
  <si>
    <t>M03 - ANESTH REA (P1/P2) M13 - Médecin urgence (P2)</t>
  </si>
  <si>
    <t>2G</t>
  </si>
  <si>
    <t>DR RARIVOSON</t>
  </si>
  <si>
    <t xml:space="preserve">Mme Sylvie GALLET </t>
  </si>
  <si>
    <t xml:space="preserve">Mme SYLVIE GALLET </t>
  </si>
  <si>
    <t>Mme Margaux VIEILLARD</t>
  </si>
  <si>
    <t>Mme GAXOTTE VIRGINIA</t>
  </si>
  <si>
    <t>Mme LUGANS LAURENE</t>
  </si>
  <si>
    <t>M. DAVER</t>
  </si>
  <si>
    <t>M. MUNOZ DAVID</t>
  </si>
  <si>
    <t>M. CHÂTEAU ALBAN</t>
  </si>
  <si>
    <t>Mme PEYRONEL CAROLINE</t>
  </si>
  <si>
    <t>Mme LEFEBVRE CHRISTINE</t>
  </si>
  <si>
    <t>Mme MONTEIL-BREK MAGALI</t>
  </si>
  <si>
    <t>RICARD EMILIE</t>
  </si>
  <si>
    <t>SANCHEZ CAROLE</t>
  </si>
  <si>
    <t>Mme PALOMBA ANNNE</t>
  </si>
  <si>
    <t>Mme PIGEON HELENE</t>
  </si>
  <si>
    <t>Mme TOY-RIONT STEPHANIE</t>
  </si>
  <si>
    <t>Mme MARTINEZ STEPHANIE</t>
  </si>
  <si>
    <t>M. ROUSSEAU SEBASTIEN</t>
  </si>
  <si>
    <t>M. VILLEMINOT</t>
  </si>
  <si>
    <t>Mme DANISI CAROLINE</t>
  </si>
  <si>
    <t>Mme DI LEGGE SILVIA</t>
  </si>
  <si>
    <t>Mme FAGEDET DOROTHEE</t>
  </si>
  <si>
    <t>Mme ROUX Caroline</t>
  </si>
  <si>
    <t>M. CASHA PAUL</t>
  </si>
  <si>
    <t>MME CALVO JESSICA</t>
  </si>
  <si>
    <t>M. HITTINGER</t>
  </si>
  <si>
    <t>M. POGGI JEAN-NOEL</t>
  </si>
  <si>
    <t>MR BARTOLI JEAN LUC</t>
  </si>
  <si>
    <t>Mme PRIEUR SOPHIE</t>
  </si>
  <si>
    <t>M. BRUDER</t>
  </si>
  <si>
    <t>M. BASTIDE CYRILLE</t>
  </si>
  <si>
    <t>M. DUBUS Jean-Christophe</t>
  </si>
  <si>
    <t xml:space="preserve">M. TOSELLO BARTHELEMY </t>
  </si>
  <si>
    <t>BARTOLI MICHEL ALAIN</t>
  </si>
  <si>
    <t>BERDAH STEPHANE</t>
  </si>
  <si>
    <t>M. DANIEL LAURENT</t>
  </si>
  <si>
    <t>M. VELLY</t>
  </si>
  <si>
    <t>M. PASCAL AUQUIER</t>
  </si>
  <si>
    <t>M. VIDAL VINCENT</t>
  </si>
  <si>
    <t>M. CHAMBOST HERVE</t>
  </si>
  <si>
    <t>M. BENHABIB SOFIANE</t>
  </si>
  <si>
    <t>M. RICARD FLORIAN</t>
  </si>
  <si>
    <t>Mme MASSOURE MARIE-PAULINE</t>
  </si>
  <si>
    <t>NGUYEN BA-VINH</t>
  </si>
  <si>
    <t>M. BORDES JULIEN</t>
  </si>
  <si>
    <t>M. PALEIRON NICOLAS</t>
  </si>
  <si>
    <t>VERVACKE P.</t>
  </si>
  <si>
    <t>Mme BRESSON VIOLAINE</t>
  </si>
  <si>
    <t>Mme LEMARCHAND KATHIA</t>
  </si>
  <si>
    <t>M. BECHET FREDERIC</t>
  </si>
  <si>
    <t>M. ROELANDT Julien</t>
  </si>
  <si>
    <t>M. CHIKHOUNE LAID</t>
  </si>
  <si>
    <t>Mme. LOTA-ZUNINO ISABELLE</t>
  </si>
  <si>
    <t>Mme ROSSI  CAMILLE</t>
  </si>
  <si>
    <t>M. MINODIER PHILIPPE</t>
  </si>
  <si>
    <t>M. SCHLEINITZ NICOLAS</t>
  </si>
  <si>
    <t>BINOME MDS</t>
  </si>
  <si>
    <t>M. HAISSINSKY PETER</t>
  </si>
  <si>
    <t>Durée
 agrément</t>
  </si>
  <si>
    <t>M. COMMEAU PHILIPPE</t>
  </si>
  <si>
    <t xml:space="preserve">M05 - Dermato Vénéréolo (P3) </t>
  </si>
  <si>
    <t>93000864/93000865</t>
  </si>
  <si>
    <t>93000897 </t>
  </si>
  <si>
    <t>93000898 </t>
  </si>
  <si>
    <t>INTERIM DR VANNEYRE A/C de janvier 2022
JEAN FRANCOIS LAUDE</t>
  </si>
  <si>
    <t>Mme JALOUX CHARLOTTE</t>
  </si>
  <si>
    <t>M. LUTZLER PIERRE PAS DE REMPLACANT A CE JOUR</t>
  </si>
  <si>
    <t>M15 - Médecine Générale (P2)</t>
  </si>
  <si>
    <t>M04 - Médecine Cardio Vasculaire (P2)</t>
  </si>
  <si>
    <t>M22 - Néphrologie (P1)</t>
  </si>
  <si>
    <t>hémacancero pédia</t>
  </si>
  <si>
    <t xml:space="preserve">M24 - Oncologie (p1/P2/P3) </t>
  </si>
  <si>
    <t>Onco med</t>
  </si>
  <si>
    <t>M24 - Oncologie ((P1/P2/P3)</t>
  </si>
  <si>
    <t>MEDECIN INTERNE</t>
  </si>
  <si>
    <t>M15 - Médecine générale (p1/P2)</t>
  </si>
  <si>
    <t>F01 - FST (P2/P3) SOMMEIL</t>
  </si>
  <si>
    <t xml:space="preserve">M. VEY NORBERT </t>
  </si>
  <si>
    <t>onco med</t>
  </si>
  <si>
    <t xml:space="preserve">M12 - MIT (P1/P2/P3) </t>
  </si>
  <si>
    <t>Mme DUMAS SOPHIE</t>
  </si>
  <si>
    <t>M30 - Santé Publique (P3)</t>
  </si>
  <si>
    <t>GYNECOLOGIE</t>
  </si>
  <si>
    <t>Mme CHERAU ELISABETH</t>
  </si>
  <si>
    <t xml:space="preserve"> C09 - Gynécologie obsté (P2)</t>
  </si>
  <si>
    <t>| C05 - Chir. Plastique (P2)</t>
  </si>
  <si>
    <t>bio chimie</t>
  </si>
  <si>
    <t>BACTERIOLOGIE-VIROLOGIE-HYGIENE</t>
  </si>
  <si>
    <t>biologie générale</t>
  </si>
  <si>
    <t>bioloigie générale</t>
  </si>
  <si>
    <t>F01 - FST - Urgences Pédiatriques (P2)</t>
  </si>
  <si>
    <t>M24 ONCOLOGIE (P1/P2/P3)</t>
  </si>
  <si>
    <t>M25 - PEDIATRIE (P1/P2)</t>
  </si>
  <si>
    <t>medecine moléculaire</t>
  </si>
  <si>
    <t xml:space="preserve"> M09 - Gynécologie méd (P1/P2/P3)</t>
  </si>
  <si>
    <t>M20 - MEDECINE PHYSIQUE (P2/P3)</t>
  </si>
  <si>
    <t>agents infectieux</t>
  </si>
  <si>
    <t>DEPARTEMENT D'INFORMATIONS MEDICALES</t>
  </si>
  <si>
    <t>Méd moléculaire</t>
  </si>
  <si>
    <t xml:space="preserve">M. SCALA PIERRE JEAN </t>
  </si>
  <si>
    <t>B01 - BIO MED R3C (P2)/P3)</t>
  </si>
  <si>
    <t xml:space="preserve">M15 Médecine générale (P2)  </t>
  </si>
  <si>
    <t xml:space="preserve"> M08 - Gériatrie (P3)</t>
  </si>
  <si>
    <t>M23 - Neurologie (P2/P3)</t>
  </si>
  <si>
    <t>M20 - Médecine Physique (P3)</t>
  </si>
  <si>
    <t>B01 - BIO MED R3C (P1/P2)</t>
  </si>
  <si>
    <t>Médecine moléculaire</t>
  </si>
  <si>
    <t>Mme. BERDAH STEPHANE</t>
  </si>
  <si>
    <t>M. EL CHEHAB HUSAIN</t>
  </si>
  <si>
    <t>Mme. DUPHLOUX MARIE-ANGE</t>
  </si>
  <si>
    <t>M. GORINCOUR GUILLAUME</t>
  </si>
  <si>
    <t>Mme. GUST LUCILE</t>
  </si>
  <si>
    <t>Mme. KOUEKE PATRICIA</t>
  </si>
  <si>
    <t>Mme. LAPIERRE-COMBES MARIE</t>
  </si>
  <si>
    <t>Mme. LORENZINI FRANCOISE</t>
  </si>
  <si>
    <t>M11 - Hépato-gastro-ent (P1)</t>
  </si>
  <si>
    <t>M05 - Dermato Vénéréolo (P1)</t>
  </si>
  <si>
    <t>M03 - ANESTH REA (P1/P3)</t>
  </si>
  <si>
    <t>M. MUNOZ RIVERO MANUEL</t>
  </si>
  <si>
    <t xml:space="preserve">C01 - Chir Maxillo-fac. (P2)  </t>
  </si>
  <si>
    <t>M. DUBERGE THOMAS</t>
  </si>
  <si>
    <t>M. KHALIL PHILIPPE XAVIER</t>
  </si>
  <si>
    <t>M. REILHES OLIVIER</t>
  </si>
  <si>
    <t>M. MARTINEZ JEAN-LUC</t>
  </si>
  <si>
    <t>Mme. MEGE ALICE</t>
  </si>
  <si>
    <t>M. MEUNIER JEAN PIERRE</t>
  </si>
  <si>
    <t>Mme FRANCOIS BEATRIX</t>
  </si>
  <si>
    <t xml:space="preserve">F01 - FST Mal Allergiques (P2/P3) </t>
  </si>
  <si>
    <t xml:space="preserve">F01 - FST Sommeil (P2/P3) </t>
  </si>
  <si>
    <t xml:space="preserve">F01 - FST Géné moléculaire (P2/P3) </t>
  </si>
  <si>
    <t xml:space="preserve">F01 - FST Reproduction (P2/P3) </t>
  </si>
  <si>
    <t xml:space="preserve">F01 - FST Géné moléculaire (P2) </t>
  </si>
  <si>
    <t xml:space="preserve">F01 - FST Cardio Pédiatrie (P2/P3) </t>
  </si>
  <si>
    <t xml:space="preserve">F01 - FST Expertise Med (P2) </t>
  </si>
  <si>
    <t xml:space="preserve">F01 - FST Thérapie Cellulaire (P2/P3) </t>
  </si>
  <si>
    <t>Biologie Spécialisée</t>
  </si>
  <si>
    <t xml:space="preserve">F01 - FST Hémato Bioclinic (P2/P3) </t>
  </si>
  <si>
    <t>SERVICE CHIRURGIE ORALE</t>
  </si>
  <si>
    <t>M. CAMPANA FABRICE</t>
  </si>
  <si>
    <t>CHIR ORALE R3C</t>
  </si>
  <si>
    <t>C02 -  Chir Orale R3C (P1/P2/P3)</t>
  </si>
  <si>
    <t>CHIR ORALE 2G</t>
  </si>
  <si>
    <t xml:space="preserve">F01 - FST Chir de guerre (P2/P3) </t>
  </si>
  <si>
    <t>²</t>
  </si>
  <si>
    <t>Med Moléculaire</t>
  </si>
  <si>
    <t xml:space="preserve">F01 - FST Hémato bioclinic (P2/P3) </t>
  </si>
  <si>
    <t>M02 - Anat. cyto. Path (P1/P2)</t>
  </si>
  <si>
    <t>BIO MOLECULAIRE</t>
  </si>
  <si>
    <t>Med moléculaire</t>
  </si>
  <si>
    <t xml:space="preserve">F01 - FST Hygiène prévent (P2/P3) </t>
  </si>
  <si>
    <t xml:space="preserve">F01 - FST médecine du sport (P2) </t>
  </si>
  <si>
    <t xml:space="preserve">F01 - FST Pharmacologie med (P2/P3) </t>
  </si>
  <si>
    <t xml:space="preserve">F01 - FST Chir de la main (P2/P3) </t>
  </si>
  <si>
    <t xml:space="preserve">F01 - FST Bio info méd (P2/P3) </t>
  </si>
  <si>
    <t xml:space="preserve">F01 - FST Cancéro Med Adult (P2/P3) </t>
  </si>
  <si>
    <t xml:space="preserve">F01 - FST Cancéro Med Adult (P2) </t>
  </si>
  <si>
    <t xml:space="preserve">F01 - FST Chir orbitopabro (P2/P3) </t>
  </si>
  <si>
    <t xml:space="preserve">F01 - FST douleur (P2/P3) </t>
  </si>
  <si>
    <t xml:space="preserve">F01 - FST douleur (P2) </t>
  </si>
  <si>
    <t xml:space="preserve">F01 - FST expertise med (P2) </t>
  </si>
  <si>
    <t xml:space="preserve">F01 - FST foetopathologie (P2/P3) </t>
  </si>
  <si>
    <t xml:space="preserve">F01 - FST géné moléculaire (P2/P3) </t>
  </si>
  <si>
    <t xml:space="preserve">F01 - FST géné moléculaire(P2/P3) </t>
  </si>
  <si>
    <t xml:space="preserve">F01 - FST méd scolaire (P2/P3) </t>
  </si>
  <si>
    <t xml:space="preserve">F01 - FST soins palliatifs (P2/P3) </t>
  </si>
  <si>
    <t xml:space="preserve">F01 - FST nutrit appliquée (P2/P3) </t>
  </si>
  <si>
    <t>F01 - FST Pédiatrie</t>
  </si>
  <si>
    <t>F01 - FST douleur</t>
  </si>
  <si>
    <t xml:space="preserve">F01 - FST nutri appliquée (P2/P3) </t>
  </si>
  <si>
    <t>F01 - FST pédiatrie</t>
  </si>
  <si>
    <t xml:space="preserve">F01 - FST reproduction (P2/P3) </t>
  </si>
  <si>
    <t xml:space="preserve">F01 - FST bio info méd (P2/P3) </t>
  </si>
  <si>
    <t xml:space="preserve">F01 - FST chir orbitopabro (P2/P3) </t>
  </si>
  <si>
    <t xml:space="preserve">F01 - FST chir orbitopabro (P2) </t>
  </si>
  <si>
    <t xml:space="preserve">F01 - FST hémato bioclinic (P2/P3) </t>
  </si>
  <si>
    <t xml:space="preserve">F01 - FST cancero med adult (P2/P3) </t>
  </si>
  <si>
    <t xml:space="preserve">F01 - FST chir de guerre (P2/P3) </t>
  </si>
  <si>
    <t xml:space="preserve">F01 - FST mal allergiques (P2/P3) </t>
  </si>
  <si>
    <t xml:space="preserve">F01 - FST soins palliatifs (P2) </t>
  </si>
  <si>
    <t xml:space="preserve">F01 - FST sommeil (P2/P3) </t>
  </si>
  <si>
    <t xml:space="preserve">F01 - FST sommeil (P2) </t>
  </si>
  <si>
    <t xml:space="preserve">F01 - FST addictologie (P2/P3) </t>
  </si>
  <si>
    <t xml:space="preserve">F01 - FST hygiène prévent (P2/P3) </t>
  </si>
  <si>
    <t xml:space="preserve">F01 - FST médicine du sport (P2) </t>
  </si>
  <si>
    <t xml:space="preserve">F01 - FST médecine du sport (P2/P3) </t>
  </si>
  <si>
    <t xml:space="preserve">F01 - FST pharmacologie med (P2/P3) </t>
  </si>
  <si>
    <t xml:space="preserve">F01 - FST thérapie cellulaire (P2/P3) </t>
  </si>
  <si>
    <t>F01 - FST hémacancero pédia (P2/P3)</t>
  </si>
  <si>
    <t>F01 - FST hémato bioclinic (P2/P3)</t>
  </si>
  <si>
    <t xml:space="preserve">F01 - FST urgences pédiatriques (P2/P3) </t>
  </si>
  <si>
    <t xml:space="preserve">F01 - FST chir de guerre (P2) </t>
  </si>
  <si>
    <t xml:space="preserve">F01 - FST hygiène prévent (P2) </t>
  </si>
  <si>
    <t>F01 - FST addictologie (P2)/P3)</t>
  </si>
  <si>
    <t xml:space="preserve">F01 - FST cancero med adult (P2) </t>
  </si>
  <si>
    <t xml:space="preserve">F01 - FST hémato bioclinic (P2) </t>
  </si>
  <si>
    <t xml:space="preserve">F01 - FST nutrition appliquée (P2/P3) </t>
  </si>
  <si>
    <t xml:space="preserve">F01 - FST addictologie (P2) </t>
  </si>
  <si>
    <t>M16 - Médecine Intensive (P1)</t>
  </si>
  <si>
    <t xml:space="preserve">C13 - Urologie (P2/P3) </t>
  </si>
  <si>
    <t xml:space="preserve">C11 - Ophtalmologie (P1/P2/P3)  </t>
  </si>
  <si>
    <t>M. TOSELLO BARTHELEMY</t>
  </si>
  <si>
    <t>M. TOSELLO BARTHELEMY/M. BOUBRED FARID</t>
  </si>
  <si>
    <t>EN ATTENTE DE NV RTS</t>
  </si>
  <si>
    <r>
      <rPr>
        <strike/>
        <sz val="11"/>
        <color theme="1"/>
        <rFont val="Calibri"/>
        <family val="2"/>
        <scheme val="minor"/>
      </rPr>
      <t>M. GROB JEAN-JACQUES</t>
    </r>
    <r>
      <rPr>
        <sz val="11"/>
        <color theme="1"/>
        <rFont val="Calibri"/>
        <family val="2"/>
        <scheme val="minor"/>
      </rPr>
      <t xml:space="preserve">
Mme RICHARD MARIE-ALETH</t>
    </r>
  </si>
  <si>
    <r>
      <rPr>
        <strike/>
        <sz val="11"/>
        <color theme="1"/>
        <rFont val="Calibri"/>
        <family val="2"/>
        <scheme val="minor"/>
      </rPr>
      <t>M. TSIMARATOS MICHEL</t>
    </r>
    <r>
      <rPr>
        <sz val="11"/>
        <color theme="1"/>
        <rFont val="Calibri"/>
        <family val="2"/>
        <scheme val="minor"/>
      </rPr>
      <t xml:space="preserve">
Mme REYNAUD RACHEL</t>
    </r>
  </si>
  <si>
    <t>PSYCHIATRIE LEGALE ET VICTIMOLOGIE</t>
  </si>
  <si>
    <t>F01 - Chir de guerre (P2/P3)</t>
  </si>
  <si>
    <t>M17 - Médecine interne (P1/P2)</t>
  </si>
  <si>
    <t xml:space="preserve">M. GIORDANO </t>
  </si>
  <si>
    <t>PAS DE REMPLACEMENT</t>
  </si>
  <si>
    <t>M. LAMBRIEN</t>
  </si>
  <si>
    <t>M. COTTA LAURE</t>
  </si>
  <si>
    <t>Mme COCHET CHRISTINE</t>
  </si>
  <si>
    <t>Mme COULOMB GHISLAINE</t>
  </si>
  <si>
    <t>Mme COURTADE MAGALI</t>
  </si>
  <si>
    <t>Mme BOUAZIZ CARMEN</t>
  </si>
  <si>
    <r>
      <rPr>
        <strike/>
        <sz val="11"/>
        <color theme="1"/>
        <rFont val="Calibri"/>
        <family val="2"/>
        <scheme val="minor"/>
      </rPr>
      <t>M. LUIGI STEPHANE</t>
    </r>
    <r>
      <rPr>
        <sz val="11"/>
        <color theme="1"/>
        <rFont val="Calibri"/>
        <family val="2"/>
        <scheme val="minor"/>
      </rPr>
      <t>/ M. MAZILLE ANDRE</t>
    </r>
  </si>
  <si>
    <t>M. MICHAUX FRANCOIS-XAVIER</t>
  </si>
  <si>
    <t xml:space="preserve">F01 - FST soins palliatifs (P1/P2) </t>
  </si>
  <si>
    <t>GASTROENTEROLOGIE-ADDICTOLOGIE-INFECTIOLOGIE</t>
  </si>
  <si>
    <t>Médecine Vasculaire</t>
  </si>
  <si>
    <t xml:space="preserve">m02 - Anat. cyto. path </t>
  </si>
  <si>
    <t>NON</t>
  </si>
  <si>
    <t>B01 - BIO MED R3C</t>
  </si>
  <si>
    <t>OUI</t>
  </si>
  <si>
    <t>M06 - Endocrino-diabéto</t>
  </si>
  <si>
    <t xml:space="preserve">M06- </t>
  </si>
  <si>
    <r>
      <rPr>
        <strike/>
        <sz val="11"/>
        <color theme="1"/>
        <rFont val="Calibri"/>
        <family val="2"/>
        <scheme val="minor"/>
      </rPr>
      <t>M. LA SCOLA  BERNARD</t>
    </r>
    <r>
      <rPr>
        <sz val="11"/>
        <color theme="1"/>
        <rFont val="Calibri"/>
        <family val="2"/>
        <scheme val="minor"/>
      </rPr>
      <t xml:space="preserve"> Mme SOLAS CHESNAU CAROLINE</t>
    </r>
  </si>
  <si>
    <r>
      <rPr>
        <strike/>
        <sz val="11"/>
        <color theme="1"/>
        <rFont val="Calibri"/>
        <family val="2"/>
        <scheme val="minor"/>
      </rPr>
      <t>M. LACARELLE BRUNO</t>
    </r>
    <r>
      <rPr>
        <sz val="11"/>
        <color theme="1"/>
        <rFont val="Calibri"/>
        <family val="2"/>
        <scheme val="minor"/>
      </rPr>
      <t xml:space="preserve"> NICOLAS DE LAMBALLERIE XAVIER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</si>
</sst>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[$-40C]General"/>
    <numFmt numFmtId="166" formatCode="#,##0.00\ [$€-40C];[Red]\-#,##0.00\ [$€-40C]"/>
    <numFmt numFmtId="167" formatCode="#,##0.00\ [$€-407];[Red]\-#,##0.00\ [$€-407]"/>
    <numFmt numFmtId="168" formatCode="[$-40C]mmm\-yy;@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0"/>
      <name val="Arial"/>
      <family val="2"/>
      <charset val="1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indexed="12"/>
      <name val="Arial1"/>
    </font>
    <font>
      <sz val="11"/>
      <color indexed="8"/>
      <name val="Arial1"/>
    </font>
    <font>
      <b/>
      <i/>
      <sz val="16"/>
      <color indexed="8"/>
      <name val="Arial1"/>
    </font>
    <font>
      <u/>
      <sz val="10"/>
      <color indexed="12"/>
      <name val="Arial1"/>
    </font>
    <font>
      <sz val="11"/>
      <color rgb="FF9C5700"/>
      <name val="Calibri"/>
      <family val="2"/>
      <scheme val="minor"/>
    </font>
    <font>
      <sz val="10"/>
      <color indexed="8"/>
      <name val="Arial1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i/>
      <u/>
      <sz val="11"/>
      <color indexed="8"/>
      <name val="Arial1"/>
    </font>
    <font>
      <sz val="1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0"/>
      <color rgb="FF0000FF"/>
      <name val="Arial"/>
      <family val="2"/>
    </font>
    <font>
      <sz val="12"/>
      <color rgb="FF00000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theme="0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1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8" fillId="8" borderId="8" applyNumberFormat="0" applyFont="0" applyAlignment="0" applyProtection="0"/>
    <xf numFmtId="165" fontId="22" fillId="0" borderId="0"/>
    <xf numFmtId="0" fontId="21" fillId="0" borderId="0"/>
    <xf numFmtId="0" fontId="27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0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1" fillId="0" borderId="0"/>
    <xf numFmtId="0" fontId="34" fillId="0" borderId="0" applyNumberFormat="0" applyFill="0" applyBorder="0" applyAlignment="0" applyProtection="0"/>
    <xf numFmtId="0" fontId="35" fillId="0" borderId="0"/>
    <xf numFmtId="0" fontId="18" fillId="0" borderId="0"/>
    <xf numFmtId="0" fontId="18" fillId="0" borderId="0"/>
    <xf numFmtId="165" fontId="22" fillId="0" borderId="0"/>
    <xf numFmtId="0" fontId="36" fillId="0" borderId="0"/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 textRotation="90"/>
    </xf>
    <xf numFmtId="0" fontId="37" fillId="0" borderId="0">
      <alignment horizontal="center" textRotation="90"/>
    </xf>
    <xf numFmtId="0" fontId="37" fillId="0" borderId="0">
      <alignment horizontal="center" textRotation="90"/>
    </xf>
    <xf numFmtId="0" fontId="38" fillId="0" borderId="0"/>
    <xf numFmtId="0" fontId="29" fillId="0" borderId="0" applyNumberFormat="0" applyFill="0" applyBorder="0" applyAlignment="0" applyProtection="0"/>
    <xf numFmtId="0" fontId="39" fillId="4" borderId="0" applyNumberFormat="0" applyBorder="0" applyAlignment="0" applyProtection="0"/>
    <xf numFmtId="0" fontId="40" fillId="0" borderId="0"/>
    <xf numFmtId="0" fontId="41" fillId="0" borderId="0"/>
    <xf numFmtId="0" fontId="18" fillId="0" borderId="0"/>
    <xf numFmtId="0" fontId="42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166" fontId="43" fillId="0" borderId="0"/>
    <xf numFmtId="167" fontId="43" fillId="0" borderId="0"/>
    <xf numFmtId="166" fontId="43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0" fillId="0" borderId="0"/>
    <xf numFmtId="0" fontId="50" fillId="0" borderId="0"/>
    <xf numFmtId="0" fontId="34" fillId="0" borderId="0" applyNumberFormat="0" applyFill="0" applyBorder="0" applyAlignment="0" applyProtection="0">
      <alignment vertical="top"/>
      <protection locked="0"/>
    </xf>
    <xf numFmtId="165" fontId="52" fillId="0" borderId="0" applyBorder="0" applyProtection="0"/>
    <xf numFmtId="165" fontId="22" fillId="0" borderId="0" applyBorder="0" applyProtection="0"/>
    <xf numFmtId="165" fontId="22" fillId="0" borderId="0" applyBorder="0" applyProtection="0"/>
    <xf numFmtId="0" fontId="53" fillId="0" borderId="0"/>
    <xf numFmtId="0" fontId="34" fillId="0" borderId="0" applyNumberFormat="0" applyFill="0" applyBorder="0" applyAlignment="0" applyProtection="0"/>
    <xf numFmtId="0" fontId="31" fillId="0" borderId="0"/>
    <xf numFmtId="0" fontId="51" fillId="0" borderId="0"/>
    <xf numFmtId="0" fontId="21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5" fillId="0" borderId="0"/>
    <xf numFmtId="0" fontId="18" fillId="0" borderId="0"/>
    <xf numFmtId="0" fontId="42" fillId="0" borderId="0"/>
    <xf numFmtId="0" fontId="48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0" fillId="0" borderId="10" xfId="0" applyFill="1" applyBorder="1" applyAlignment="1">
      <alignment horizontal="left"/>
    </xf>
    <xf numFmtId="1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14" fillId="0" borderId="10" xfId="0" applyFont="1" applyFill="1" applyBorder="1"/>
    <xf numFmtId="0" fontId="23" fillId="0" borderId="10" xfId="0" applyFont="1" applyFill="1" applyBorder="1" applyAlignment="1" applyProtection="1">
      <alignment horizontal="left"/>
      <protection locked="0"/>
    </xf>
    <xf numFmtId="0" fontId="0" fillId="0" borderId="10" xfId="0" applyFill="1" applyBorder="1" applyAlignment="1" applyProtection="1">
      <alignment horizontal="left"/>
      <protection locked="0"/>
    </xf>
    <xf numFmtId="0" fontId="0" fillId="0" borderId="0" xfId="0" applyFill="1" applyBorder="1"/>
    <xf numFmtId="0" fontId="0" fillId="0" borderId="0" xfId="0"/>
    <xf numFmtId="0" fontId="23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/>
    <xf numFmtId="0" fontId="23" fillId="0" borderId="10" xfId="0" applyFont="1" applyFill="1" applyBorder="1" applyAlignment="1">
      <alignment wrapText="1"/>
    </xf>
    <xf numFmtId="0" fontId="23" fillId="0" borderId="10" xfId="0" applyFont="1" applyFill="1" applyBorder="1" applyAlignment="1" applyProtection="1">
      <alignment wrapText="1"/>
      <protection locked="0"/>
    </xf>
    <xf numFmtId="0" fontId="0" fillId="0" borderId="10" xfId="0" applyFont="1" applyFill="1" applyBorder="1" applyProtection="1">
      <protection locked="0"/>
    </xf>
    <xf numFmtId="0" fontId="0" fillId="0" borderId="10" xfId="0" applyFont="1" applyFill="1" applyBorder="1" applyAlignment="1">
      <alignment wrapText="1"/>
    </xf>
    <xf numFmtId="0" fontId="18" fillId="0" borderId="10" xfId="0" applyFont="1" applyFill="1" applyBorder="1" applyAlignment="1" applyProtection="1">
      <alignment vertical="center" wrapText="1"/>
      <protection locked="0"/>
    </xf>
    <xf numFmtId="0" fontId="0" fillId="0" borderId="10" xfId="0" applyFill="1" applyBorder="1" applyAlignment="1">
      <alignment horizontal="left" wrapText="1"/>
    </xf>
    <xf numFmtId="0" fontId="24" fillId="0" borderId="10" xfId="0" applyFont="1" applyFill="1" applyBorder="1" applyAlignment="1" applyProtection="1">
      <alignment horizontal="left" vertical="center"/>
      <protection locked="0"/>
    </xf>
    <xf numFmtId="0" fontId="23" fillId="0" borderId="10" xfId="0" applyFont="1" applyFill="1" applyBorder="1" applyAlignment="1">
      <alignment horizontal="left" vertical="center"/>
    </xf>
    <xf numFmtId="0" fontId="23" fillId="0" borderId="10" xfId="0" applyFont="1" applyFill="1" applyBorder="1"/>
    <xf numFmtId="0" fontId="23" fillId="0" borderId="10" xfId="0" applyFon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0" xfId="0" applyFill="1" applyBorder="1" applyAlignment="1">
      <alignment vertical="center" wrapText="1"/>
    </xf>
    <xf numFmtId="0" fontId="18" fillId="0" borderId="10" xfId="0" applyFont="1" applyFill="1" applyBorder="1" applyAlignment="1">
      <alignment wrapText="1"/>
    </xf>
    <xf numFmtId="0" fontId="18" fillId="0" borderId="10" xfId="0" applyFont="1" applyFill="1" applyBorder="1"/>
    <xf numFmtId="0" fontId="18" fillId="0" borderId="10" xfId="0" applyFont="1" applyFill="1" applyBorder="1" applyAlignment="1">
      <alignment horizontal="left" wrapText="1"/>
    </xf>
    <xf numFmtId="0" fontId="0" fillId="40" borderId="10" xfId="0" applyFill="1" applyBorder="1"/>
    <xf numFmtId="0" fontId="32" fillId="0" borderId="11" xfId="0" applyFont="1" applyBorder="1"/>
    <xf numFmtId="0" fontId="22" fillId="0" borderId="12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2" fillId="0" borderId="14" xfId="0" applyFont="1" applyBorder="1"/>
    <xf numFmtId="0" fontId="22" fillId="0" borderId="15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0" fillId="0" borderId="17" xfId="0" applyBorder="1"/>
    <xf numFmtId="0" fontId="22" fillId="0" borderId="18" xfId="0" applyFont="1" applyBorder="1" applyAlignment="1">
      <alignment horizontal="center"/>
    </xf>
    <xf numFmtId="0" fontId="31" fillId="0" borderId="19" xfId="0" applyFont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0" fillId="0" borderId="11" xfId="0" applyBorder="1"/>
    <xf numFmtId="0" fontId="22" fillId="0" borderId="21" xfId="0" applyFont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31" fillId="0" borderId="23" xfId="0" applyFont="1" applyBorder="1" applyAlignment="1">
      <alignment horizontal="center"/>
    </xf>
    <xf numFmtId="0" fontId="32" fillId="0" borderId="24" xfId="0" applyFont="1" applyBorder="1"/>
    <xf numFmtId="0" fontId="22" fillId="0" borderId="25" xfId="0" applyFont="1" applyBorder="1" applyAlignment="1">
      <alignment horizontal="center"/>
    </xf>
    <xf numFmtId="0" fontId="31" fillId="0" borderId="26" xfId="0" applyFont="1" applyBorder="1" applyAlignment="1">
      <alignment horizontal="center"/>
    </xf>
    <xf numFmtId="0" fontId="31" fillId="0" borderId="27" xfId="0" applyFont="1" applyBorder="1" applyAlignment="1">
      <alignment horizontal="center"/>
    </xf>
    <xf numFmtId="0" fontId="0" fillId="0" borderId="28" xfId="0" applyBorder="1"/>
    <xf numFmtId="0" fontId="22" fillId="0" borderId="29" xfId="0" applyFont="1" applyBorder="1" applyAlignment="1">
      <alignment horizontal="center"/>
    </xf>
    <xf numFmtId="0" fontId="31" fillId="0" borderId="30" xfId="0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0" fontId="31" fillId="0" borderId="29" xfId="0" applyFont="1" applyBorder="1" applyAlignment="1">
      <alignment horizontal="center"/>
    </xf>
    <xf numFmtId="0" fontId="31" fillId="0" borderId="32" xfId="0" applyFont="1" applyBorder="1" applyAlignment="1">
      <alignment horizontal="center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>
      <alignment wrapText="1"/>
    </xf>
    <xf numFmtId="0" fontId="0" fillId="0" borderId="10" xfId="0" applyFill="1" applyBorder="1"/>
    <xf numFmtId="0" fontId="0" fillId="0" borderId="0" xfId="0" applyFill="1"/>
    <xf numFmtId="0" fontId="25" fillId="0" borderId="0" xfId="0" applyFont="1" applyFill="1"/>
    <xf numFmtId="0" fontId="14" fillId="0" borderId="0" xfId="0" applyFont="1" applyFill="1"/>
    <xf numFmtId="0" fontId="0" fillId="0" borderId="0" xfId="0" applyFill="1" applyBorder="1" applyAlignment="1">
      <alignment wrapText="1"/>
    </xf>
    <xf numFmtId="0" fontId="16" fillId="41" borderId="10" xfId="0" applyFont="1" applyFill="1" applyBorder="1" applyAlignment="1">
      <alignment horizontal="center" vertical="center"/>
    </xf>
    <xf numFmtId="0" fontId="16" fillId="41" borderId="10" xfId="0" applyFont="1" applyFill="1" applyBorder="1" applyAlignment="1" applyProtection="1">
      <alignment horizontal="center" vertical="center"/>
      <protection locked="0"/>
    </xf>
    <xf numFmtId="0" fontId="16" fillId="41" borderId="10" xfId="0" applyFont="1" applyFill="1" applyBorder="1" applyAlignment="1" applyProtection="1">
      <alignment horizontal="center" vertical="center" wrapText="1"/>
      <protection locked="0"/>
    </xf>
    <xf numFmtId="0" fontId="16" fillId="0" borderId="10" xfId="0" applyFont="1" applyFill="1" applyBorder="1" applyAlignment="1" applyProtection="1">
      <alignment vertical="center" wrapText="1"/>
      <protection locked="0"/>
    </xf>
    <xf numFmtId="1" fontId="23" fillId="0" borderId="10" xfId="0" applyNumberFormat="1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1" fontId="23" fillId="0" borderId="1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3" fillId="0" borderId="10" xfId="0" applyFont="1" applyFill="1" applyBorder="1" applyAlignment="1">
      <alignment horizontal="center" vertical="center"/>
    </xf>
    <xf numFmtId="1" fontId="26" fillId="0" borderId="10" xfId="0" applyNumberFormat="1" applyFont="1" applyFill="1" applyBorder="1" applyAlignment="1">
      <alignment horizontal="center"/>
    </xf>
    <xf numFmtId="0" fontId="26" fillId="0" borderId="10" xfId="0" applyFont="1" applyFill="1" applyBorder="1"/>
    <xf numFmtId="0" fontId="26" fillId="0" borderId="10" xfId="0" applyFont="1" applyFill="1" applyBorder="1" applyAlignment="1">
      <alignment horizontal="center"/>
    </xf>
    <xf numFmtId="0" fontId="26" fillId="0" borderId="10" xfId="0" applyFont="1" applyFill="1" applyBorder="1" applyProtection="1">
      <protection locked="0"/>
    </xf>
    <xf numFmtId="0" fontId="23" fillId="0" borderId="0" xfId="0" applyFont="1" applyFill="1"/>
    <xf numFmtId="0" fontId="44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 applyProtection="1">
      <alignment wrapText="1"/>
      <protection locked="0"/>
    </xf>
    <xf numFmtId="0" fontId="20" fillId="0" borderId="10" xfId="0" applyFont="1" applyFill="1" applyBorder="1" applyAlignment="1" applyProtection="1">
      <alignment vertical="center" wrapText="1"/>
      <protection locked="0"/>
    </xf>
    <xf numFmtId="0" fontId="20" fillId="0" borderId="10" xfId="0" applyFont="1" applyFill="1" applyBorder="1" applyAlignment="1" applyProtection="1">
      <alignment wrapText="1"/>
      <protection locked="0"/>
    </xf>
    <xf numFmtId="0" fontId="0" fillId="43" borderId="10" xfId="0" applyFill="1" applyBorder="1"/>
    <xf numFmtId="0" fontId="0" fillId="42" borderId="10" xfId="0" applyFill="1" applyBorder="1"/>
    <xf numFmtId="0" fontId="23" fillId="42" borderId="10" xfId="0" applyFont="1" applyFill="1" applyBorder="1"/>
    <xf numFmtId="0" fontId="33" fillId="0" borderId="10" xfId="0" applyFont="1" applyFill="1" applyBorder="1"/>
    <xf numFmtId="0" fontId="0" fillId="0" borderId="10" xfId="0" applyNumberFormat="1" applyFill="1" applyBorder="1" applyAlignment="1">
      <alignment horizontal="center"/>
    </xf>
    <xf numFmtId="0" fontId="23" fillId="0" borderId="10" xfId="0" applyNumberFormat="1" applyFont="1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17" fontId="23" fillId="0" borderId="10" xfId="0" applyNumberFormat="1" applyFont="1" applyFill="1" applyBorder="1" applyAlignment="1">
      <alignment horizontal="center"/>
    </xf>
    <xf numFmtId="17" fontId="26" fillId="0" borderId="10" xfId="0" applyNumberFormat="1" applyFont="1" applyFill="1" applyBorder="1" applyAlignment="1">
      <alignment horizontal="center"/>
    </xf>
    <xf numFmtId="17" fontId="0" fillId="0" borderId="10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45" fillId="0" borderId="10" xfId="0" applyFont="1" applyBorder="1" applyAlignment="1">
      <alignment horizontal="center"/>
    </xf>
    <xf numFmtId="0" fontId="14" fillId="0" borderId="10" xfId="0" applyFont="1" applyBorder="1"/>
    <xf numFmtId="0" fontId="23" fillId="0" borderId="10" xfId="0" applyFont="1" applyBorder="1"/>
    <xf numFmtId="0" fontId="14" fillId="0" borderId="0" xfId="0" applyFont="1" applyBorder="1"/>
    <xf numFmtId="0" fontId="23" fillId="0" borderId="10" xfId="0" applyFont="1" applyBorder="1" applyAlignment="1">
      <alignment horizontal="center" vertical="center"/>
    </xf>
    <xf numFmtId="0" fontId="14" fillId="0" borderId="10" xfId="0" applyFont="1" applyFill="1" applyBorder="1" applyAlignment="1">
      <alignment horizontal="center"/>
    </xf>
    <xf numFmtId="0" fontId="14" fillId="0" borderId="10" xfId="0" applyFont="1" applyFill="1" applyBorder="1" applyProtection="1">
      <protection locked="0"/>
    </xf>
    <xf numFmtId="17" fontId="14" fillId="0" borderId="10" xfId="0" applyNumberFormat="1" applyFont="1" applyFill="1" applyBorder="1" applyAlignment="1">
      <alignment horizontal="center"/>
    </xf>
    <xf numFmtId="0" fontId="14" fillId="0" borderId="1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0" fillId="0" borderId="33" xfId="0" applyFill="1" applyBorder="1"/>
    <xf numFmtId="0" fontId="23" fillId="0" borderId="10" xfId="0" applyFont="1" applyBorder="1" applyAlignment="1">
      <alignment horizontal="center"/>
    </xf>
    <xf numFmtId="0" fontId="0" fillId="0" borderId="10" xfId="0" applyFill="1" applyBorder="1" applyAlignment="1">
      <alignment vertical="center"/>
    </xf>
    <xf numFmtId="1" fontId="0" fillId="0" borderId="34" xfId="0" applyNumberFormat="1" applyFill="1" applyBorder="1" applyAlignment="1">
      <alignment horizontal="center"/>
    </xf>
    <xf numFmtId="0" fontId="0" fillId="0" borderId="34" xfId="0" applyFill="1" applyBorder="1"/>
    <xf numFmtId="0" fontId="0" fillId="0" borderId="34" xfId="0" applyFill="1" applyBorder="1" applyAlignment="1">
      <alignment horizontal="center"/>
    </xf>
    <xf numFmtId="0" fontId="0" fillId="0" borderId="34" xfId="0" applyFill="1" applyBorder="1" applyProtection="1">
      <protection locked="0"/>
    </xf>
    <xf numFmtId="17" fontId="0" fillId="0" borderId="34" xfId="0" applyNumberFormat="1" applyFill="1" applyBorder="1" applyAlignment="1">
      <alignment horizontal="center"/>
    </xf>
    <xf numFmtId="0" fontId="0" fillId="0" borderId="34" xfId="0" applyNumberFormat="1" applyFill="1" applyBorder="1" applyAlignment="1">
      <alignment horizontal="center"/>
    </xf>
    <xf numFmtId="168" fontId="0" fillId="0" borderId="10" xfId="0" applyNumberFormat="1" applyFill="1" applyBorder="1" applyAlignment="1">
      <alignment horizontal="center"/>
    </xf>
    <xf numFmtId="0" fontId="46" fillId="0" borderId="10" xfId="0" applyNumberFormat="1" applyFont="1" applyFill="1" applyBorder="1" applyAlignment="1">
      <alignment horizontal="center"/>
    </xf>
    <xf numFmtId="0" fontId="27" fillId="0" borderId="10" xfId="53" applyFont="1" applyFill="1" applyBorder="1" applyAlignment="1">
      <alignment horizontal="center"/>
    </xf>
    <xf numFmtId="0" fontId="0" fillId="42" borderId="10" xfId="0" applyFill="1" applyBorder="1" applyAlignment="1">
      <alignment wrapText="1"/>
    </xf>
    <xf numFmtId="0" fontId="21" fillId="0" borderId="10" xfId="366" applyFont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Protection="1">
      <protection locked="0"/>
    </xf>
    <xf numFmtId="1" fontId="23" fillId="0" borderId="34" xfId="0" applyNumberFormat="1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left" vertical="center"/>
    </xf>
    <xf numFmtId="0" fontId="24" fillId="0" borderId="34" xfId="0" applyFont="1" applyFill="1" applyBorder="1" applyAlignment="1" applyProtection="1">
      <alignment horizontal="left" vertical="center"/>
      <protection locked="0"/>
    </xf>
    <xf numFmtId="0" fontId="21" fillId="0" borderId="10" xfId="366" applyBorder="1"/>
    <xf numFmtId="0" fontId="21" fillId="0" borderId="10" xfId="366" applyBorder="1" applyProtection="1">
      <protection locked="0"/>
    </xf>
    <xf numFmtId="0" fontId="31" fillId="0" borderId="12" xfId="0" applyFont="1" applyBorder="1"/>
  </cellXfs>
  <cellStyles count="1117">
    <cellStyle name="20 % - Accent1" xfId="19" builtinId="30" customBuiltin="1"/>
    <cellStyle name="20 % - Accent1 10" xfId="204"/>
    <cellStyle name="20 % - Accent1 10 2" xfId="395"/>
    <cellStyle name="20 % - Accent1 10 3" xfId="396"/>
    <cellStyle name="20 % - Accent1 11" xfId="397"/>
    <cellStyle name="20 % - Accent1 12" xfId="398"/>
    <cellStyle name="20 % - Accent1 13" xfId="399"/>
    <cellStyle name="20 % - Accent1 2" xfId="42"/>
    <cellStyle name="20 % - Accent1 2 10" xfId="400"/>
    <cellStyle name="20 % - Accent1 2 11" xfId="401"/>
    <cellStyle name="20 % - Accent1 2 2" xfId="77"/>
    <cellStyle name="20 % - Accent1 2 2 2" xfId="242"/>
    <cellStyle name="20 % - Accent1 2 2 2 2" xfId="402"/>
    <cellStyle name="20 % - Accent1 2 2 2 3" xfId="403"/>
    <cellStyle name="20 % - Accent1 2 2 3" xfId="404"/>
    <cellStyle name="20 % - Accent1 2 2 4" xfId="405"/>
    <cellStyle name="20 % - Accent1 2 3" xfId="96"/>
    <cellStyle name="20 % - Accent1 2 3 2" xfId="261"/>
    <cellStyle name="20 % - Accent1 2 3 2 2" xfId="406"/>
    <cellStyle name="20 % - Accent1 2 3 2 3" xfId="407"/>
    <cellStyle name="20 % - Accent1 2 3 3" xfId="408"/>
    <cellStyle name="20 % - Accent1 2 3 4" xfId="409"/>
    <cellStyle name="20 % - Accent1 2 4" xfId="120"/>
    <cellStyle name="20 % - Accent1 2 4 2" xfId="285"/>
    <cellStyle name="20 % - Accent1 2 4 2 2" xfId="410"/>
    <cellStyle name="20 % - Accent1 2 4 2 3" xfId="411"/>
    <cellStyle name="20 % - Accent1 2 4 3" xfId="412"/>
    <cellStyle name="20 % - Accent1 2 4 4" xfId="413"/>
    <cellStyle name="20 % - Accent1 2 5" xfId="139"/>
    <cellStyle name="20 % - Accent1 2 5 2" xfId="304"/>
    <cellStyle name="20 % - Accent1 2 5 2 2" xfId="414"/>
    <cellStyle name="20 % - Accent1 2 5 2 3" xfId="415"/>
    <cellStyle name="20 % - Accent1 2 5 3" xfId="416"/>
    <cellStyle name="20 % - Accent1 2 5 4" xfId="417"/>
    <cellStyle name="20 % - Accent1 2 6" xfId="158"/>
    <cellStyle name="20 % - Accent1 2 6 2" xfId="323"/>
    <cellStyle name="20 % - Accent1 2 6 2 2" xfId="418"/>
    <cellStyle name="20 % - Accent1 2 6 2 3" xfId="419"/>
    <cellStyle name="20 % - Accent1 2 6 3" xfId="420"/>
    <cellStyle name="20 % - Accent1 2 6 4" xfId="421"/>
    <cellStyle name="20 % - Accent1 2 7" xfId="177"/>
    <cellStyle name="20 % - Accent1 2 7 2" xfId="342"/>
    <cellStyle name="20 % - Accent1 2 7 2 2" xfId="422"/>
    <cellStyle name="20 % - Accent1 2 7 2 3" xfId="423"/>
    <cellStyle name="20 % - Accent1 2 7 3" xfId="424"/>
    <cellStyle name="20 % - Accent1 2 7 4" xfId="425"/>
    <cellStyle name="20 % - Accent1 2 8" xfId="196"/>
    <cellStyle name="20 % - Accent1 2 8 2" xfId="361"/>
    <cellStyle name="20 % - Accent1 2 8 2 2" xfId="426"/>
    <cellStyle name="20 % - Accent1 2 8 2 3" xfId="427"/>
    <cellStyle name="20 % - Accent1 2 8 3" xfId="428"/>
    <cellStyle name="20 % - Accent1 2 8 4" xfId="429"/>
    <cellStyle name="20 % - Accent1 2 9" xfId="216"/>
    <cellStyle name="20 % - Accent1 2 9 2" xfId="430"/>
    <cellStyle name="20 % - Accent1 2 9 3" xfId="431"/>
    <cellStyle name="20 % - Accent1 3" xfId="65"/>
    <cellStyle name="20 % - Accent1 3 2" xfId="230"/>
    <cellStyle name="20 % - Accent1 3 2 2" xfId="432"/>
    <cellStyle name="20 % - Accent1 3 2 3" xfId="433"/>
    <cellStyle name="20 % - Accent1 3 3" xfId="434"/>
    <cellStyle name="20 % - Accent1 3 4" xfId="435"/>
    <cellStyle name="20 % - Accent1 4" xfId="84"/>
    <cellStyle name="20 % - Accent1 4 2" xfId="249"/>
    <cellStyle name="20 % - Accent1 4 2 2" xfId="436"/>
    <cellStyle name="20 % - Accent1 4 2 3" xfId="437"/>
    <cellStyle name="20 % - Accent1 4 3" xfId="438"/>
    <cellStyle name="20 % - Accent1 4 4" xfId="439"/>
    <cellStyle name="20 % - Accent1 5" xfId="108"/>
    <cellStyle name="20 % - Accent1 5 2" xfId="273"/>
    <cellStyle name="20 % - Accent1 5 2 2" xfId="440"/>
    <cellStyle name="20 % - Accent1 5 2 3" xfId="441"/>
    <cellStyle name="20 % - Accent1 5 3" xfId="442"/>
    <cellStyle name="20 % - Accent1 5 4" xfId="443"/>
    <cellStyle name="20 % - Accent1 6" xfId="127"/>
    <cellStyle name="20 % - Accent1 6 2" xfId="292"/>
    <cellStyle name="20 % - Accent1 6 2 2" xfId="444"/>
    <cellStyle name="20 % - Accent1 6 2 3" xfId="445"/>
    <cellStyle name="20 % - Accent1 6 3" xfId="446"/>
    <cellStyle name="20 % - Accent1 6 4" xfId="447"/>
    <cellStyle name="20 % - Accent1 7" xfId="146"/>
    <cellStyle name="20 % - Accent1 7 2" xfId="311"/>
    <cellStyle name="20 % - Accent1 7 2 2" xfId="448"/>
    <cellStyle name="20 % - Accent1 7 2 3" xfId="449"/>
    <cellStyle name="20 % - Accent1 7 3" xfId="450"/>
    <cellStyle name="20 % - Accent1 7 4" xfId="451"/>
    <cellStyle name="20 % - Accent1 8" xfId="165"/>
    <cellStyle name="20 % - Accent1 8 2" xfId="330"/>
    <cellStyle name="20 % - Accent1 8 2 2" xfId="452"/>
    <cellStyle name="20 % - Accent1 8 2 3" xfId="453"/>
    <cellStyle name="20 % - Accent1 8 3" xfId="454"/>
    <cellStyle name="20 % - Accent1 8 4" xfId="455"/>
    <cellStyle name="20 % - Accent1 9" xfId="184"/>
    <cellStyle name="20 % - Accent1 9 2" xfId="349"/>
    <cellStyle name="20 % - Accent1 9 2 2" xfId="456"/>
    <cellStyle name="20 % - Accent1 9 2 3" xfId="457"/>
    <cellStyle name="20 % - Accent1 9 3" xfId="458"/>
    <cellStyle name="20 % - Accent1 9 4" xfId="459"/>
    <cellStyle name="20 % - Accent2" xfId="23" builtinId="34" customBuiltin="1"/>
    <cellStyle name="20 % - Accent2 10" xfId="206"/>
    <cellStyle name="20 % - Accent2 10 2" xfId="460"/>
    <cellStyle name="20 % - Accent2 10 3" xfId="461"/>
    <cellStyle name="20 % - Accent2 11" xfId="462"/>
    <cellStyle name="20 % - Accent2 12" xfId="463"/>
    <cellStyle name="20 % - Accent2 13" xfId="464"/>
    <cellStyle name="20 % - Accent2 2" xfId="43"/>
    <cellStyle name="20 % - Accent2 2 10" xfId="465"/>
    <cellStyle name="20 % - Accent2 2 11" xfId="466"/>
    <cellStyle name="20 % - Accent2 2 2" xfId="78"/>
    <cellStyle name="20 % - Accent2 2 2 2" xfId="243"/>
    <cellStyle name="20 % - Accent2 2 2 2 2" xfId="467"/>
    <cellStyle name="20 % - Accent2 2 2 2 3" xfId="468"/>
    <cellStyle name="20 % - Accent2 2 2 3" xfId="469"/>
    <cellStyle name="20 % - Accent2 2 2 4" xfId="470"/>
    <cellStyle name="20 % - Accent2 2 3" xfId="97"/>
    <cellStyle name="20 % - Accent2 2 3 2" xfId="262"/>
    <cellStyle name="20 % - Accent2 2 3 2 2" xfId="471"/>
    <cellStyle name="20 % - Accent2 2 3 2 3" xfId="472"/>
    <cellStyle name="20 % - Accent2 2 3 3" xfId="473"/>
    <cellStyle name="20 % - Accent2 2 3 4" xfId="474"/>
    <cellStyle name="20 % - Accent2 2 4" xfId="121"/>
    <cellStyle name="20 % - Accent2 2 4 2" xfId="286"/>
    <cellStyle name="20 % - Accent2 2 4 2 2" xfId="475"/>
    <cellStyle name="20 % - Accent2 2 4 2 3" xfId="476"/>
    <cellStyle name="20 % - Accent2 2 4 3" xfId="477"/>
    <cellStyle name="20 % - Accent2 2 4 4" xfId="478"/>
    <cellStyle name="20 % - Accent2 2 5" xfId="140"/>
    <cellStyle name="20 % - Accent2 2 5 2" xfId="305"/>
    <cellStyle name="20 % - Accent2 2 5 2 2" xfId="479"/>
    <cellStyle name="20 % - Accent2 2 5 2 3" xfId="480"/>
    <cellStyle name="20 % - Accent2 2 5 3" xfId="481"/>
    <cellStyle name="20 % - Accent2 2 5 4" xfId="482"/>
    <cellStyle name="20 % - Accent2 2 6" xfId="159"/>
    <cellStyle name="20 % - Accent2 2 6 2" xfId="324"/>
    <cellStyle name="20 % - Accent2 2 6 2 2" xfId="483"/>
    <cellStyle name="20 % - Accent2 2 6 2 3" xfId="484"/>
    <cellStyle name="20 % - Accent2 2 6 3" xfId="485"/>
    <cellStyle name="20 % - Accent2 2 6 4" xfId="486"/>
    <cellStyle name="20 % - Accent2 2 7" xfId="178"/>
    <cellStyle name="20 % - Accent2 2 7 2" xfId="343"/>
    <cellStyle name="20 % - Accent2 2 7 2 2" xfId="487"/>
    <cellStyle name="20 % - Accent2 2 7 2 3" xfId="488"/>
    <cellStyle name="20 % - Accent2 2 7 3" xfId="489"/>
    <cellStyle name="20 % - Accent2 2 7 4" xfId="490"/>
    <cellStyle name="20 % - Accent2 2 8" xfId="197"/>
    <cellStyle name="20 % - Accent2 2 8 2" xfId="362"/>
    <cellStyle name="20 % - Accent2 2 8 2 2" xfId="491"/>
    <cellStyle name="20 % - Accent2 2 8 2 3" xfId="492"/>
    <cellStyle name="20 % - Accent2 2 8 3" xfId="493"/>
    <cellStyle name="20 % - Accent2 2 8 4" xfId="494"/>
    <cellStyle name="20 % - Accent2 2 9" xfId="217"/>
    <cellStyle name="20 % - Accent2 2 9 2" xfId="495"/>
    <cellStyle name="20 % - Accent2 2 9 3" xfId="496"/>
    <cellStyle name="20 % - Accent2 3" xfId="67"/>
    <cellStyle name="20 % - Accent2 3 2" xfId="232"/>
    <cellStyle name="20 % - Accent2 3 2 2" xfId="497"/>
    <cellStyle name="20 % - Accent2 3 2 3" xfId="498"/>
    <cellStyle name="20 % - Accent2 3 3" xfId="499"/>
    <cellStyle name="20 % - Accent2 3 4" xfId="500"/>
    <cellStyle name="20 % - Accent2 4" xfId="86"/>
    <cellStyle name="20 % - Accent2 4 2" xfId="251"/>
    <cellStyle name="20 % - Accent2 4 2 2" xfId="501"/>
    <cellStyle name="20 % - Accent2 4 2 3" xfId="502"/>
    <cellStyle name="20 % - Accent2 4 3" xfId="503"/>
    <cellStyle name="20 % - Accent2 4 4" xfId="504"/>
    <cellStyle name="20 % - Accent2 5" xfId="110"/>
    <cellStyle name="20 % - Accent2 5 2" xfId="275"/>
    <cellStyle name="20 % - Accent2 5 2 2" xfId="505"/>
    <cellStyle name="20 % - Accent2 5 2 3" xfId="506"/>
    <cellStyle name="20 % - Accent2 5 3" xfId="507"/>
    <cellStyle name="20 % - Accent2 5 4" xfId="508"/>
    <cellStyle name="20 % - Accent2 6" xfId="129"/>
    <cellStyle name="20 % - Accent2 6 2" xfId="294"/>
    <cellStyle name="20 % - Accent2 6 2 2" xfId="509"/>
    <cellStyle name="20 % - Accent2 6 2 3" xfId="510"/>
    <cellStyle name="20 % - Accent2 6 3" xfId="511"/>
    <cellStyle name="20 % - Accent2 6 4" xfId="512"/>
    <cellStyle name="20 % - Accent2 7" xfId="148"/>
    <cellStyle name="20 % - Accent2 7 2" xfId="313"/>
    <cellStyle name="20 % - Accent2 7 2 2" xfId="513"/>
    <cellStyle name="20 % - Accent2 7 2 3" xfId="514"/>
    <cellStyle name="20 % - Accent2 7 3" xfId="515"/>
    <cellStyle name="20 % - Accent2 7 4" xfId="516"/>
    <cellStyle name="20 % - Accent2 8" xfId="167"/>
    <cellStyle name="20 % - Accent2 8 2" xfId="332"/>
    <cellStyle name="20 % - Accent2 8 2 2" xfId="517"/>
    <cellStyle name="20 % - Accent2 8 2 3" xfId="518"/>
    <cellStyle name="20 % - Accent2 8 3" xfId="519"/>
    <cellStyle name="20 % - Accent2 8 4" xfId="520"/>
    <cellStyle name="20 % - Accent2 9" xfId="186"/>
    <cellStyle name="20 % - Accent2 9 2" xfId="351"/>
    <cellStyle name="20 % - Accent2 9 2 2" xfId="521"/>
    <cellStyle name="20 % - Accent2 9 2 3" xfId="522"/>
    <cellStyle name="20 % - Accent2 9 3" xfId="523"/>
    <cellStyle name="20 % - Accent2 9 4" xfId="524"/>
    <cellStyle name="20 % - Accent3" xfId="27" builtinId="38" customBuiltin="1"/>
    <cellStyle name="20 % - Accent3 10" xfId="208"/>
    <cellStyle name="20 % - Accent3 10 2" xfId="525"/>
    <cellStyle name="20 % - Accent3 10 3" xfId="526"/>
    <cellStyle name="20 % - Accent3 11" xfId="527"/>
    <cellStyle name="20 % - Accent3 12" xfId="528"/>
    <cellStyle name="20 % - Accent3 13" xfId="529"/>
    <cellStyle name="20 % - Accent3 2" xfId="44"/>
    <cellStyle name="20 % - Accent3 2 10" xfId="530"/>
    <cellStyle name="20 % - Accent3 2 11" xfId="531"/>
    <cellStyle name="20 % - Accent3 2 2" xfId="79"/>
    <cellStyle name="20 % - Accent3 2 2 2" xfId="244"/>
    <cellStyle name="20 % - Accent3 2 2 2 2" xfId="532"/>
    <cellStyle name="20 % - Accent3 2 2 2 3" xfId="533"/>
    <cellStyle name="20 % - Accent3 2 2 3" xfId="534"/>
    <cellStyle name="20 % - Accent3 2 2 4" xfId="535"/>
    <cellStyle name="20 % - Accent3 2 3" xfId="98"/>
    <cellStyle name="20 % - Accent3 2 3 2" xfId="263"/>
    <cellStyle name="20 % - Accent3 2 3 2 2" xfId="536"/>
    <cellStyle name="20 % - Accent3 2 3 2 3" xfId="537"/>
    <cellStyle name="20 % - Accent3 2 3 3" xfId="538"/>
    <cellStyle name="20 % - Accent3 2 3 4" xfId="539"/>
    <cellStyle name="20 % - Accent3 2 4" xfId="122"/>
    <cellStyle name="20 % - Accent3 2 4 2" xfId="287"/>
    <cellStyle name="20 % - Accent3 2 4 2 2" xfId="540"/>
    <cellStyle name="20 % - Accent3 2 4 2 3" xfId="541"/>
    <cellStyle name="20 % - Accent3 2 4 3" xfId="542"/>
    <cellStyle name="20 % - Accent3 2 4 4" xfId="543"/>
    <cellStyle name="20 % - Accent3 2 5" xfId="141"/>
    <cellStyle name="20 % - Accent3 2 5 2" xfId="306"/>
    <cellStyle name="20 % - Accent3 2 5 2 2" xfId="544"/>
    <cellStyle name="20 % - Accent3 2 5 2 3" xfId="545"/>
    <cellStyle name="20 % - Accent3 2 5 3" xfId="546"/>
    <cellStyle name="20 % - Accent3 2 5 4" xfId="547"/>
    <cellStyle name="20 % - Accent3 2 6" xfId="160"/>
    <cellStyle name="20 % - Accent3 2 6 2" xfId="325"/>
    <cellStyle name="20 % - Accent3 2 6 2 2" xfId="548"/>
    <cellStyle name="20 % - Accent3 2 6 2 3" xfId="549"/>
    <cellStyle name="20 % - Accent3 2 6 3" xfId="550"/>
    <cellStyle name="20 % - Accent3 2 6 4" xfId="551"/>
    <cellStyle name="20 % - Accent3 2 7" xfId="179"/>
    <cellStyle name="20 % - Accent3 2 7 2" xfId="344"/>
    <cellStyle name="20 % - Accent3 2 7 2 2" xfId="552"/>
    <cellStyle name="20 % - Accent3 2 7 2 3" xfId="553"/>
    <cellStyle name="20 % - Accent3 2 7 3" xfId="554"/>
    <cellStyle name="20 % - Accent3 2 7 4" xfId="555"/>
    <cellStyle name="20 % - Accent3 2 8" xfId="198"/>
    <cellStyle name="20 % - Accent3 2 8 2" xfId="363"/>
    <cellStyle name="20 % - Accent3 2 8 2 2" xfId="556"/>
    <cellStyle name="20 % - Accent3 2 8 2 3" xfId="557"/>
    <cellStyle name="20 % - Accent3 2 8 3" xfId="558"/>
    <cellStyle name="20 % - Accent3 2 8 4" xfId="559"/>
    <cellStyle name="20 % - Accent3 2 9" xfId="218"/>
    <cellStyle name="20 % - Accent3 2 9 2" xfId="560"/>
    <cellStyle name="20 % - Accent3 2 9 3" xfId="561"/>
    <cellStyle name="20 % - Accent3 3" xfId="69"/>
    <cellStyle name="20 % - Accent3 3 2" xfId="234"/>
    <cellStyle name="20 % - Accent3 3 2 2" xfId="562"/>
    <cellStyle name="20 % - Accent3 3 2 3" xfId="563"/>
    <cellStyle name="20 % - Accent3 3 3" xfId="564"/>
    <cellStyle name="20 % - Accent3 3 4" xfId="565"/>
    <cellStyle name="20 % - Accent3 4" xfId="88"/>
    <cellStyle name="20 % - Accent3 4 2" xfId="253"/>
    <cellStyle name="20 % - Accent3 4 2 2" xfId="566"/>
    <cellStyle name="20 % - Accent3 4 2 3" xfId="567"/>
    <cellStyle name="20 % - Accent3 4 3" xfId="568"/>
    <cellStyle name="20 % - Accent3 4 4" xfId="569"/>
    <cellStyle name="20 % - Accent3 5" xfId="112"/>
    <cellStyle name="20 % - Accent3 5 2" xfId="277"/>
    <cellStyle name="20 % - Accent3 5 2 2" xfId="570"/>
    <cellStyle name="20 % - Accent3 5 2 3" xfId="571"/>
    <cellStyle name="20 % - Accent3 5 3" xfId="572"/>
    <cellStyle name="20 % - Accent3 5 4" xfId="573"/>
    <cellStyle name="20 % - Accent3 6" xfId="131"/>
    <cellStyle name="20 % - Accent3 6 2" xfId="296"/>
    <cellStyle name="20 % - Accent3 6 2 2" xfId="574"/>
    <cellStyle name="20 % - Accent3 6 2 3" xfId="575"/>
    <cellStyle name="20 % - Accent3 6 3" xfId="576"/>
    <cellStyle name="20 % - Accent3 6 4" xfId="577"/>
    <cellStyle name="20 % - Accent3 7" xfId="150"/>
    <cellStyle name="20 % - Accent3 7 2" xfId="315"/>
    <cellStyle name="20 % - Accent3 7 2 2" xfId="578"/>
    <cellStyle name="20 % - Accent3 7 2 3" xfId="579"/>
    <cellStyle name="20 % - Accent3 7 3" xfId="580"/>
    <cellStyle name="20 % - Accent3 7 4" xfId="581"/>
    <cellStyle name="20 % - Accent3 8" xfId="169"/>
    <cellStyle name="20 % - Accent3 8 2" xfId="334"/>
    <cellStyle name="20 % - Accent3 8 2 2" xfId="582"/>
    <cellStyle name="20 % - Accent3 8 2 3" xfId="583"/>
    <cellStyle name="20 % - Accent3 8 3" xfId="584"/>
    <cellStyle name="20 % - Accent3 8 4" xfId="585"/>
    <cellStyle name="20 % - Accent3 9" xfId="188"/>
    <cellStyle name="20 % - Accent3 9 2" xfId="353"/>
    <cellStyle name="20 % - Accent3 9 2 2" xfId="586"/>
    <cellStyle name="20 % - Accent3 9 2 3" xfId="587"/>
    <cellStyle name="20 % - Accent3 9 3" xfId="588"/>
    <cellStyle name="20 % - Accent3 9 4" xfId="589"/>
    <cellStyle name="20 % - Accent4" xfId="31" builtinId="42" customBuiltin="1"/>
    <cellStyle name="20 % - Accent4 10" xfId="210"/>
    <cellStyle name="20 % - Accent4 10 2" xfId="590"/>
    <cellStyle name="20 % - Accent4 10 3" xfId="591"/>
    <cellStyle name="20 % - Accent4 11" xfId="592"/>
    <cellStyle name="20 % - Accent4 12" xfId="593"/>
    <cellStyle name="20 % - Accent4 13" xfId="594"/>
    <cellStyle name="20 % - Accent4 2" xfId="45"/>
    <cellStyle name="20 % - Accent4 2 10" xfId="595"/>
    <cellStyle name="20 % - Accent4 2 11" xfId="596"/>
    <cellStyle name="20 % - Accent4 2 2" xfId="80"/>
    <cellStyle name="20 % - Accent4 2 2 2" xfId="245"/>
    <cellStyle name="20 % - Accent4 2 2 2 2" xfId="597"/>
    <cellStyle name="20 % - Accent4 2 2 2 3" xfId="598"/>
    <cellStyle name="20 % - Accent4 2 2 3" xfId="599"/>
    <cellStyle name="20 % - Accent4 2 2 4" xfId="600"/>
    <cellStyle name="20 % - Accent4 2 3" xfId="99"/>
    <cellStyle name="20 % - Accent4 2 3 2" xfId="264"/>
    <cellStyle name="20 % - Accent4 2 3 2 2" xfId="601"/>
    <cellStyle name="20 % - Accent4 2 3 2 3" xfId="602"/>
    <cellStyle name="20 % - Accent4 2 3 3" xfId="603"/>
    <cellStyle name="20 % - Accent4 2 3 4" xfId="604"/>
    <cellStyle name="20 % - Accent4 2 4" xfId="123"/>
    <cellStyle name="20 % - Accent4 2 4 2" xfId="288"/>
    <cellStyle name="20 % - Accent4 2 4 2 2" xfId="605"/>
    <cellStyle name="20 % - Accent4 2 4 2 3" xfId="606"/>
    <cellStyle name="20 % - Accent4 2 4 3" xfId="607"/>
    <cellStyle name="20 % - Accent4 2 4 4" xfId="608"/>
    <cellStyle name="20 % - Accent4 2 5" xfId="142"/>
    <cellStyle name="20 % - Accent4 2 5 2" xfId="307"/>
    <cellStyle name="20 % - Accent4 2 5 2 2" xfId="609"/>
    <cellStyle name="20 % - Accent4 2 5 2 3" xfId="610"/>
    <cellStyle name="20 % - Accent4 2 5 3" xfId="611"/>
    <cellStyle name="20 % - Accent4 2 5 4" xfId="612"/>
    <cellStyle name="20 % - Accent4 2 6" xfId="161"/>
    <cellStyle name="20 % - Accent4 2 6 2" xfId="326"/>
    <cellStyle name="20 % - Accent4 2 6 2 2" xfId="613"/>
    <cellStyle name="20 % - Accent4 2 6 2 3" xfId="614"/>
    <cellStyle name="20 % - Accent4 2 6 3" xfId="615"/>
    <cellStyle name="20 % - Accent4 2 6 4" xfId="616"/>
    <cellStyle name="20 % - Accent4 2 7" xfId="180"/>
    <cellStyle name="20 % - Accent4 2 7 2" xfId="345"/>
    <cellStyle name="20 % - Accent4 2 7 2 2" xfId="617"/>
    <cellStyle name="20 % - Accent4 2 7 2 3" xfId="618"/>
    <cellStyle name="20 % - Accent4 2 7 3" xfId="619"/>
    <cellStyle name="20 % - Accent4 2 7 4" xfId="620"/>
    <cellStyle name="20 % - Accent4 2 8" xfId="199"/>
    <cellStyle name="20 % - Accent4 2 8 2" xfId="364"/>
    <cellStyle name="20 % - Accent4 2 8 2 2" xfId="621"/>
    <cellStyle name="20 % - Accent4 2 8 2 3" xfId="622"/>
    <cellStyle name="20 % - Accent4 2 8 3" xfId="623"/>
    <cellStyle name="20 % - Accent4 2 8 4" xfId="624"/>
    <cellStyle name="20 % - Accent4 2 9" xfId="219"/>
    <cellStyle name="20 % - Accent4 2 9 2" xfId="625"/>
    <cellStyle name="20 % - Accent4 2 9 3" xfId="626"/>
    <cellStyle name="20 % - Accent4 3" xfId="71"/>
    <cellStyle name="20 % - Accent4 3 2" xfId="236"/>
    <cellStyle name="20 % - Accent4 3 2 2" xfId="627"/>
    <cellStyle name="20 % - Accent4 3 2 3" xfId="628"/>
    <cellStyle name="20 % - Accent4 3 3" xfId="629"/>
    <cellStyle name="20 % - Accent4 3 4" xfId="630"/>
    <cellStyle name="20 % - Accent4 4" xfId="90"/>
    <cellStyle name="20 % - Accent4 4 2" xfId="255"/>
    <cellStyle name="20 % - Accent4 4 2 2" xfId="631"/>
    <cellStyle name="20 % - Accent4 4 2 3" xfId="632"/>
    <cellStyle name="20 % - Accent4 4 3" xfId="633"/>
    <cellStyle name="20 % - Accent4 4 4" xfId="634"/>
    <cellStyle name="20 % - Accent4 5" xfId="114"/>
    <cellStyle name="20 % - Accent4 5 2" xfId="279"/>
    <cellStyle name="20 % - Accent4 5 2 2" xfId="635"/>
    <cellStyle name="20 % - Accent4 5 2 3" xfId="636"/>
    <cellStyle name="20 % - Accent4 5 3" xfId="637"/>
    <cellStyle name="20 % - Accent4 5 4" xfId="638"/>
    <cellStyle name="20 % - Accent4 6" xfId="133"/>
    <cellStyle name="20 % - Accent4 6 2" xfId="298"/>
    <cellStyle name="20 % - Accent4 6 2 2" xfId="639"/>
    <cellStyle name="20 % - Accent4 6 2 3" xfId="640"/>
    <cellStyle name="20 % - Accent4 6 3" xfId="641"/>
    <cellStyle name="20 % - Accent4 6 4" xfId="642"/>
    <cellStyle name="20 % - Accent4 7" xfId="152"/>
    <cellStyle name="20 % - Accent4 7 2" xfId="317"/>
    <cellStyle name="20 % - Accent4 7 2 2" xfId="643"/>
    <cellStyle name="20 % - Accent4 7 2 3" xfId="644"/>
    <cellStyle name="20 % - Accent4 7 3" xfId="645"/>
    <cellStyle name="20 % - Accent4 7 4" xfId="646"/>
    <cellStyle name="20 % - Accent4 8" xfId="171"/>
    <cellStyle name="20 % - Accent4 8 2" xfId="336"/>
    <cellStyle name="20 % - Accent4 8 2 2" xfId="647"/>
    <cellStyle name="20 % - Accent4 8 2 3" xfId="648"/>
    <cellStyle name="20 % - Accent4 8 3" xfId="649"/>
    <cellStyle name="20 % - Accent4 8 4" xfId="650"/>
    <cellStyle name="20 % - Accent4 9" xfId="190"/>
    <cellStyle name="20 % - Accent4 9 2" xfId="355"/>
    <cellStyle name="20 % - Accent4 9 2 2" xfId="651"/>
    <cellStyle name="20 % - Accent4 9 2 3" xfId="652"/>
    <cellStyle name="20 % - Accent4 9 3" xfId="653"/>
    <cellStyle name="20 % - Accent4 9 4" xfId="654"/>
    <cellStyle name="20 % - Accent5" xfId="35" builtinId="46" customBuiltin="1"/>
    <cellStyle name="20 % - Accent5 10" xfId="655"/>
    <cellStyle name="20 % - Accent5 11" xfId="656"/>
    <cellStyle name="20 % - Accent5 12" xfId="657"/>
    <cellStyle name="20 % - Accent5 2" xfId="73"/>
    <cellStyle name="20 % - Accent5 2 2" xfId="238"/>
    <cellStyle name="20 % - Accent5 2 2 2" xfId="658"/>
    <cellStyle name="20 % - Accent5 2 2 3" xfId="659"/>
    <cellStyle name="20 % - Accent5 2 3" xfId="660"/>
    <cellStyle name="20 % - Accent5 2 4" xfId="661"/>
    <cellStyle name="20 % - Accent5 3" xfId="92"/>
    <cellStyle name="20 % - Accent5 3 2" xfId="257"/>
    <cellStyle name="20 % - Accent5 3 2 2" xfId="662"/>
    <cellStyle name="20 % - Accent5 3 2 3" xfId="663"/>
    <cellStyle name="20 % - Accent5 3 3" xfId="664"/>
    <cellStyle name="20 % - Accent5 3 4" xfId="665"/>
    <cellStyle name="20 % - Accent5 4" xfId="116"/>
    <cellStyle name="20 % - Accent5 4 2" xfId="281"/>
    <cellStyle name="20 % - Accent5 4 2 2" xfId="666"/>
    <cellStyle name="20 % - Accent5 4 2 3" xfId="667"/>
    <cellStyle name="20 % - Accent5 4 3" xfId="668"/>
    <cellStyle name="20 % - Accent5 4 4" xfId="669"/>
    <cellStyle name="20 % - Accent5 5" xfId="135"/>
    <cellStyle name="20 % - Accent5 5 2" xfId="300"/>
    <cellStyle name="20 % - Accent5 5 2 2" xfId="670"/>
    <cellStyle name="20 % - Accent5 5 2 3" xfId="671"/>
    <cellStyle name="20 % - Accent5 5 3" xfId="672"/>
    <cellStyle name="20 % - Accent5 5 4" xfId="673"/>
    <cellStyle name="20 % - Accent5 6" xfId="154"/>
    <cellStyle name="20 % - Accent5 6 2" xfId="319"/>
    <cellStyle name="20 % - Accent5 6 2 2" xfId="674"/>
    <cellStyle name="20 % - Accent5 6 2 3" xfId="675"/>
    <cellStyle name="20 % - Accent5 6 3" xfId="676"/>
    <cellStyle name="20 % - Accent5 6 4" xfId="677"/>
    <cellStyle name="20 % - Accent5 7" xfId="173"/>
    <cellStyle name="20 % - Accent5 7 2" xfId="338"/>
    <cellStyle name="20 % - Accent5 7 2 2" xfId="678"/>
    <cellStyle name="20 % - Accent5 7 2 3" xfId="679"/>
    <cellStyle name="20 % - Accent5 7 3" xfId="680"/>
    <cellStyle name="20 % - Accent5 7 4" xfId="681"/>
    <cellStyle name="20 % - Accent5 8" xfId="192"/>
    <cellStyle name="20 % - Accent5 8 2" xfId="357"/>
    <cellStyle name="20 % - Accent5 8 2 2" xfId="682"/>
    <cellStyle name="20 % - Accent5 8 2 3" xfId="683"/>
    <cellStyle name="20 % - Accent5 8 3" xfId="684"/>
    <cellStyle name="20 % - Accent5 8 4" xfId="685"/>
    <cellStyle name="20 % - Accent5 9" xfId="212"/>
    <cellStyle name="20 % - Accent5 9 2" xfId="686"/>
    <cellStyle name="20 % - Accent5 9 3" xfId="687"/>
    <cellStyle name="20 % - Accent6" xfId="39" builtinId="50" customBuiltin="1"/>
    <cellStyle name="20 % - Accent6 10" xfId="688"/>
    <cellStyle name="20 % - Accent6 11" xfId="689"/>
    <cellStyle name="20 % - Accent6 12" xfId="690"/>
    <cellStyle name="20 % - Accent6 2" xfId="75"/>
    <cellStyle name="20 % - Accent6 2 2" xfId="240"/>
    <cellStyle name="20 % - Accent6 2 2 2" xfId="691"/>
    <cellStyle name="20 % - Accent6 2 2 3" xfId="692"/>
    <cellStyle name="20 % - Accent6 2 3" xfId="693"/>
    <cellStyle name="20 % - Accent6 2 4" xfId="694"/>
    <cellStyle name="20 % - Accent6 3" xfId="94"/>
    <cellStyle name="20 % - Accent6 3 2" xfId="259"/>
    <cellStyle name="20 % - Accent6 3 2 2" xfId="695"/>
    <cellStyle name="20 % - Accent6 3 2 3" xfId="696"/>
    <cellStyle name="20 % - Accent6 3 3" xfId="697"/>
    <cellStyle name="20 % - Accent6 3 4" xfId="698"/>
    <cellStyle name="20 % - Accent6 4" xfId="118"/>
    <cellStyle name="20 % - Accent6 4 2" xfId="283"/>
    <cellStyle name="20 % - Accent6 4 2 2" xfId="699"/>
    <cellStyle name="20 % - Accent6 4 2 3" xfId="700"/>
    <cellStyle name="20 % - Accent6 4 3" xfId="701"/>
    <cellStyle name="20 % - Accent6 4 4" xfId="702"/>
    <cellStyle name="20 % - Accent6 5" xfId="137"/>
    <cellStyle name="20 % - Accent6 5 2" xfId="302"/>
    <cellStyle name="20 % - Accent6 5 2 2" xfId="703"/>
    <cellStyle name="20 % - Accent6 5 2 3" xfId="704"/>
    <cellStyle name="20 % - Accent6 5 3" xfId="705"/>
    <cellStyle name="20 % - Accent6 5 4" xfId="706"/>
    <cellStyle name="20 % - Accent6 6" xfId="156"/>
    <cellStyle name="20 % - Accent6 6 2" xfId="321"/>
    <cellStyle name="20 % - Accent6 6 2 2" xfId="707"/>
    <cellStyle name="20 % - Accent6 6 2 3" xfId="708"/>
    <cellStyle name="20 % - Accent6 6 3" xfId="709"/>
    <cellStyle name="20 % - Accent6 6 4" xfId="710"/>
    <cellStyle name="20 % - Accent6 7" xfId="175"/>
    <cellStyle name="20 % - Accent6 7 2" xfId="340"/>
    <cellStyle name="20 % - Accent6 7 2 2" xfId="711"/>
    <cellStyle name="20 % - Accent6 7 2 3" xfId="712"/>
    <cellStyle name="20 % - Accent6 7 3" xfId="713"/>
    <cellStyle name="20 % - Accent6 7 4" xfId="714"/>
    <cellStyle name="20 % - Accent6 8" xfId="194"/>
    <cellStyle name="20 % - Accent6 8 2" xfId="359"/>
    <cellStyle name="20 % - Accent6 8 2 2" xfId="715"/>
    <cellStyle name="20 % - Accent6 8 2 3" xfId="716"/>
    <cellStyle name="20 % - Accent6 8 3" xfId="717"/>
    <cellStyle name="20 % - Accent6 8 4" xfId="718"/>
    <cellStyle name="20 % - Accent6 9" xfId="214"/>
    <cellStyle name="20 % - Accent6 9 2" xfId="719"/>
    <cellStyle name="20 % - Accent6 9 3" xfId="720"/>
    <cellStyle name="40 % - Accent1" xfId="20" builtinId="31" customBuiltin="1"/>
    <cellStyle name="40 % - Accent1 10" xfId="721"/>
    <cellStyle name="40 % - Accent1 11" xfId="722"/>
    <cellStyle name="40 % - Accent1 12" xfId="723"/>
    <cellStyle name="40 % - Accent1 2" xfId="66"/>
    <cellStyle name="40 % - Accent1 2 2" xfId="231"/>
    <cellStyle name="40 % - Accent1 2 2 2" xfId="724"/>
    <cellStyle name="40 % - Accent1 2 2 3" xfId="725"/>
    <cellStyle name="40 % - Accent1 2 3" xfId="726"/>
    <cellStyle name="40 % - Accent1 2 4" xfId="727"/>
    <cellStyle name="40 % - Accent1 3" xfId="85"/>
    <cellStyle name="40 % - Accent1 3 2" xfId="250"/>
    <cellStyle name="40 % - Accent1 3 2 2" xfId="728"/>
    <cellStyle name="40 % - Accent1 3 2 3" xfId="729"/>
    <cellStyle name="40 % - Accent1 3 3" xfId="730"/>
    <cellStyle name="40 % - Accent1 3 4" xfId="731"/>
    <cellStyle name="40 % - Accent1 4" xfId="109"/>
    <cellStyle name="40 % - Accent1 4 2" xfId="274"/>
    <cellStyle name="40 % - Accent1 4 2 2" xfId="732"/>
    <cellStyle name="40 % - Accent1 4 2 3" xfId="733"/>
    <cellStyle name="40 % - Accent1 4 3" xfId="734"/>
    <cellStyle name="40 % - Accent1 4 4" xfId="735"/>
    <cellStyle name="40 % - Accent1 5" xfId="128"/>
    <cellStyle name="40 % - Accent1 5 2" xfId="293"/>
    <cellStyle name="40 % - Accent1 5 2 2" xfId="736"/>
    <cellStyle name="40 % - Accent1 5 2 3" xfId="737"/>
    <cellStyle name="40 % - Accent1 5 3" xfId="738"/>
    <cellStyle name="40 % - Accent1 5 4" xfId="739"/>
    <cellStyle name="40 % - Accent1 6" xfId="147"/>
    <cellStyle name="40 % - Accent1 6 2" xfId="312"/>
    <cellStyle name="40 % - Accent1 6 2 2" xfId="740"/>
    <cellStyle name="40 % - Accent1 6 2 3" xfId="741"/>
    <cellStyle name="40 % - Accent1 6 3" xfId="742"/>
    <cellStyle name="40 % - Accent1 6 4" xfId="743"/>
    <cellStyle name="40 % - Accent1 7" xfId="166"/>
    <cellStyle name="40 % - Accent1 7 2" xfId="331"/>
    <cellStyle name="40 % - Accent1 7 2 2" xfId="744"/>
    <cellStyle name="40 % - Accent1 7 2 3" xfId="745"/>
    <cellStyle name="40 % - Accent1 7 3" xfId="746"/>
    <cellStyle name="40 % - Accent1 7 4" xfId="747"/>
    <cellStyle name="40 % - Accent1 8" xfId="185"/>
    <cellStyle name="40 % - Accent1 8 2" xfId="350"/>
    <cellStyle name="40 % - Accent1 8 2 2" xfId="748"/>
    <cellStyle name="40 % - Accent1 8 2 3" xfId="749"/>
    <cellStyle name="40 % - Accent1 8 3" xfId="750"/>
    <cellStyle name="40 % - Accent1 8 4" xfId="751"/>
    <cellStyle name="40 % - Accent1 9" xfId="205"/>
    <cellStyle name="40 % - Accent1 9 2" xfId="752"/>
    <cellStyle name="40 % - Accent1 9 3" xfId="753"/>
    <cellStyle name="40 % - Accent2" xfId="24" builtinId="35" customBuiltin="1"/>
    <cellStyle name="40 % - Accent2 10" xfId="754"/>
    <cellStyle name="40 % - Accent2 11" xfId="755"/>
    <cellStyle name="40 % - Accent2 12" xfId="756"/>
    <cellStyle name="40 % - Accent2 2" xfId="68"/>
    <cellStyle name="40 % - Accent2 2 2" xfId="233"/>
    <cellStyle name="40 % - Accent2 2 2 2" xfId="757"/>
    <cellStyle name="40 % - Accent2 2 2 3" xfId="758"/>
    <cellStyle name="40 % - Accent2 2 3" xfId="759"/>
    <cellStyle name="40 % - Accent2 2 4" xfId="760"/>
    <cellStyle name="40 % - Accent2 3" xfId="87"/>
    <cellStyle name="40 % - Accent2 3 2" xfId="252"/>
    <cellStyle name="40 % - Accent2 3 2 2" xfId="761"/>
    <cellStyle name="40 % - Accent2 3 2 3" xfId="762"/>
    <cellStyle name="40 % - Accent2 3 3" xfId="763"/>
    <cellStyle name="40 % - Accent2 3 4" xfId="764"/>
    <cellStyle name="40 % - Accent2 4" xfId="111"/>
    <cellStyle name="40 % - Accent2 4 2" xfId="276"/>
    <cellStyle name="40 % - Accent2 4 2 2" xfId="765"/>
    <cellStyle name="40 % - Accent2 4 2 3" xfId="766"/>
    <cellStyle name="40 % - Accent2 4 3" xfId="767"/>
    <cellStyle name="40 % - Accent2 4 4" xfId="768"/>
    <cellStyle name="40 % - Accent2 5" xfId="130"/>
    <cellStyle name="40 % - Accent2 5 2" xfId="295"/>
    <cellStyle name="40 % - Accent2 5 2 2" xfId="769"/>
    <cellStyle name="40 % - Accent2 5 2 3" xfId="770"/>
    <cellStyle name="40 % - Accent2 5 3" xfId="771"/>
    <cellStyle name="40 % - Accent2 5 4" xfId="772"/>
    <cellStyle name="40 % - Accent2 6" xfId="149"/>
    <cellStyle name="40 % - Accent2 6 2" xfId="314"/>
    <cellStyle name="40 % - Accent2 6 2 2" xfId="773"/>
    <cellStyle name="40 % - Accent2 6 2 3" xfId="774"/>
    <cellStyle name="40 % - Accent2 6 3" xfId="775"/>
    <cellStyle name="40 % - Accent2 6 4" xfId="776"/>
    <cellStyle name="40 % - Accent2 7" xfId="168"/>
    <cellStyle name="40 % - Accent2 7 2" xfId="333"/>
    <cellStyle name="40 % - Accent2 7 2 2" xfId="777"/>
    <cellStyle name="40 % - Accent2 7 2 3" xfId="778"/>
    <cellStyle name="40 % - Accent2 7 3" xfId="779"/>
    <cellStyle name="40 % - Accent2 7 4" xfId="780"/>
    <cellStyle name="40 % - Accent2 8" xfId="187"/>
    <cellStyle name="40 % - Accent2 8 2" xfId="352"/>
    <cellStyle name="40 % - Accent2 8 2 2" xfId="781"/>
    <cellStyle name="40 % - Accent2 8 2 3" xfId="782"/>
    <cellStyle name="40 % - Accent2 8 3" xfId="783"/>
    <cellStyle name="40 % - Accent2 8 4" xfId="784"/>
    <cellStyle name="40 % - Accent2 9" xfId="207"/>
    <cellStyle name="40 % - Accent2 9 2" xfId="785"/>
    <cellStyle name="40 % - Accent2 9 3" xfId="786"/>
    <cellStyle name="40 % - Accent3" xfId="28" builtinId="39" customBuiltin="1"/>
    <cellStyle name="40 % - Accent3 10" xfId="209"/>
    <cellStyle name="40 % - Accent3 10 2" xfId="787"/>
    <cellStyle name="40 % - Accent3 10 3" xfId="788"/>
    <cellStyle name="40 % - Accent3 11" xfId="789"/>
    <cellStyle name="40 % - Accent3 12" xfId="790"/>
    <cellStyle name="40 % - Accent3 13" xfId="791"/>
    <cellStyle name="40 % - Accent3 2" xfId="46"/>
    <cellStyle name="40 % - Accent3 2 10" xfId="792"/>
    <cellStyle name="40 % - Accent3 2 11" xfId="793"/>
    <cellStyle name="40 % - Accent3 2 2" xfId="81"/>
    <cellStyle name="40 % - Accent3 2 2 2" xfId="246"/>
    <cellStyle name="40 % - Accent3 2 2 2 2" xfId="794"/>
    <cellStyle name="40 % - Accent3 2 2 2 3" xfId="795"/>
    <cellStyle name="40 % - Accent3 2 2 3" xfId="796"/>
    <cellStyle name="40 % - Accent3 2 2 4" xfId="797"/>
    <cellStyle name="40 % - Accent3 2 3" xfId="100"/>
    <cellStyle name="40 % - Accent3 2 3 2" xfId="265"/>
    <cellStyle name="40 % - Accent3 2 3 2 2" xfId="798"/>
    <cellStyle name="40 % - Accent3 2 3 2 3" xfId="799"/>
    <cellStyle name="40 % - Accent3 2 3 3" xfId="800"/>
    <cellStyle name="40 % - Accent3 2 3 4" xfId="801"/>
    <cellStyle name="40 % - Accent3 2 4" xfId="124"/>
    <cellStyle name="40 % - Accent3 2 4 2" xfId="289"/>
    <cellStyle name="40 % - Accent3 2 4 2 2" xfId="802"/>
    <cellStyle name="40 % - Accent3 2 4 2 3" xfId="803"/>
    <cellStyle name="40 % - Accent3 2 4 3" xfId="804"/>
    <cellStyle name="40 % - Accent3 2 4 4" xfId="805"/>
    <cellStyle name="40 % - Accent3 2 5" xfId="143"/>
    <cellStyle name="40 % - Accent3 2 5 2" xfId="308"/>
    <cellStyle name="40 % - Accent3 2 5 2 2" xfId="806"/>
    <cellStyle name="40 % - Accent3 2 5 2 3" xfId="807"/>
    <cellStyle name="40 % - Accent3 2 5 3" xfId="808"/>
    <cellStyle name="40 % - Accent3 2 5 4" xfId="809"/>
    <cellStyle name="40 % - Accent3 2 6" xfId="162"/>
    <cellStyle name="40 % - Accent3 2 6 2" xfId="327"/>
    <cellStyle name="40 % - Accent3 2 6 2 2" xfId="810"/>
    <cellStyle name="40 % - Accent3 2 6 2 3" xfId="811"/>
    <cellStyle name="40 % - Accent3 2 6 3" xfId="812"/>
    <cellStyle name="40 % - Accent3 2 6 4" xfId="813"/>
    <cellStyle name="40 % - Accent3 2 7" xfId="181"/>
    <cellStyle name="40 % - Accent3 2 7 2" xfId="346"/>
    <cellStyle name="40 % - Accent3 2 7 2 2" xfId="814"/>
    <cellStyle name="40 % - Accent3 2 7 2 3" xfId="815"/>
    <cellStyle name="40 % - Accent3 2 7 3" xfId="816"/>
    <cellStyle name="40 % - Accent3 2 7 4" xfId="817"/>
    <cellStyle name="40 % - Accent3 2 8" xfId="200"/>
    <cellStyle name="40 % - Accent3 2 8 2" xfId="365"/>
    <cellStyle name="40 % - Accent3 2 8 2 2" xfId="818"/>
    <cellStyle name="40 % - Accent3 2 8 2 3" xfId="819"/>
    <cellStyle name="40 % - Accent3 2 8 3" xfId="820"/>
    <cellStyle name="40 % - Accent3 2 8 4" xfId="821"/>
    <cellStyle name="40 % - Accent3 2 9" xfId="220"/>
    <cellStyle name="40 % - Accent3 2 9 2" xfId="822"/>
    <cellStyle name="40 % - Accent3 2 9 3" xfId="823"/>
    <cellStyle name="40 % - Accent3 3" xfId="70"/>
    <cellStyle name="40 % - Accent3 3 2" xfId="235"/>
    <cellStyle name="40 % - Accent3 3 2 2" xfId="824"/>
    <cellStyle name="40 % - Accent3 3 2 3" xfId="825"/>
    <cellStyle name="40 % - Accent3 3 3" xfId="826"/>
    <cellStyle name="40 % - Accent3 3 4" xfId="827"/>
    <cellStyle name="40 % - Accent3 4" xfId="89"/>
    <cellStyle name="40 % - Accent3 4 2" xfId="254"/>
    <cellStyle name="40 % - Accent3 4 2 2" xfId="828"/>
    <cellStyle name="40 % - Accent3 4 2 3" xfId="829"/>
    <cellStyle name="40 % - Accent3 4 3" xfId="830"/>
    <cellStyle name="40 % - Accent3 4 4" xfId="831"/>
    <cellStyle name="40 % - Accent3 5" xfId="113"/>
    <cellStyle name="40 % - Accent3 5 2" xfId="278"/>
    <cellStyle name="40 % - Accent3 5 2 2" xfId="832"/>
    <cellStyle name="40 % - Accent3 5 2 3" xfId="833"/>
    <cellStyle name="40 % - Accent3 5 3" xfId="834"/>
    <cellStyle name="40 % - Accent3 5 4" xfId="835"/>
    <cellStyle name="40 % - Accent3 6" xfId="132"/>
    <cellStyle name="40 % - Accent3 6 2" xfId="297"/>
    <cellStyle name="40 % - Accent3 6 2 2" xfId="836"/>
    <cellStyle name="40 % - Accent3 6 2 3" xfId="837"/>
    <cellStyle name="40 % - Accent3 6 3" xfId="838"/>
    <cellStyle name="40 % - Accent3 6 4" xfId="839"/>
    <cellStyle name="40 % - Accent3 7" xfId="151"/>
    <cellStyle name="40 % - Accent3 7 2" xfId="316"/>
    <cellStyle name="40 % - Accent3 7 2 2" xfId="840"/>
    <cellStyle name="40 % - Accent3 7 2 3" xfId="841"/>
    <cellStyle name="40 % - Accent3 7 3" xfId="842"/>
    <cellStyle name="40 % - Accent3 7 4" xfId="843"/>
    <cellStyle name="40 % - Accent3 8" xfId="170"/>
    <cellStyle name="40 % - Accent3 8 2" xfId="335"/>
    <cellStyle name="40 % - Accent3 8 2 2" xfId="844"/>
    <cellStyle name="40 % - Accent3 8 2 3" xfId="845"/>
    <cellStyle name="40 % - Accent3 8 3" xfId="846"/>
    <cellStyle name="40 % - Accent3 8 4" xfId="847"/>
    <cellStyle name="40 % - Accent3 9" xfId="189"/>
    <cellStyle name="40 % - Accent3 9 2" xfId="354"/>
    <cellStyle name="40 % - Accent3 9 2 2" xfId="848"/>
    <cellStyle name="40 % - Accent3 9 2 3" xfId="849"/>
    <cellStyle name="40 % - Accent3 9 3" xfId="850"/>
    <cellStyle name="40 % - Accent3 9 4" xfId="851"/>
    <cellStyle name="40 % - Accent4" xfId="32" builtinId="43" customBuiltin="1"/>
    <cellStyle name="40 % - Accent4 10" xfId="852"/>
    <cellStyle name="40 % - Accent4 11" xfId="853"/>
    <cellStyle name="40 % - Accent4 12" xfId="854"/>
    <cellStyle name="40 % - Accent4 2" xfId="72"/>
    <cellStyle name="40 % - Accent4 2 2" xfId="237"/>
    <cellStyle name="40 % - Accent4 2 2 2" xfId="855"/>
    <cellStyle name="40 % - Accent4 2 2 3" xfId="856"/>
    <cellStyle name="40 % - Accent4 2 3" xfId="857"/>
    <cellStyle name="40 % - Accent4 2 4" xfId="858"/>
    <cellStyle name="40 % - Accent4 3" xfId="91"/>
    <cellStyle name="40 % - Accent4 3 2" xfId="256"/>
    <cellStyle name="40 % - Accent4 3 2 2" xfId="859"/>
    <cellStyle name="40 % - Accent4 3 2 3" xfId="860"/>
    <cellStyle name="40 % - Accent4 3 3" xfId="861"/>
    <cellStyle name="40 % - Accent4 3 4" xfId="862"/>
    <cellStyle name="40 % - Accent4 4" xfId="115"/>
    <cellStyle name="40 % - Accent4 4 2" xfId="280"/>
    <cellStyle name="40 % - Accent4 4 2 2" xfId="863"/>
    <cellStyle name="40 % - Accent4 4 2 3" xfId="864"/>
    <cellStyle name="40 % - Accent4 4 3" xfId="865"/>
    <cellStyle name="40 % - Accent4 4 4" xfId="866"/>
    <cellStyle name="40 % - Accent4 5" xfId="134"/>
    <cellStyle name="40 % - Accent4 5 2" xfId="299"/>
    <cellStyle name="40 % - Accent4 5 2 2" xfId="867"/>
    <cellStyle name="40 % - Accent4 5 2 3" xfId="868"/>
    <cellStyle name="40 % - Accent4 5 3" xfId="869"/>
    <cellStyle name="40 % - Accent4 5 4" xfId="870"/>
    <cellStyle name="40 % - Accent4 6" xfId="153"/>
    <cellStyle name="40 % - Accent4 6 2" xfId="318"/>
    <cellStyle name="40 % - Accent4 6 2 2" xfId="871"/>
    <cellStyle name="40 % - Accent4 6 2 3" xfId="872"/>
    <cellStyle name="40 % - Accent4 6 3" xfId="873"/>
    <cellStyle name="40 % - Accent4 6 4" xfId="874"/>
    <cellStyle name="40 % - Accent4 7" xfId="172"/>
    <cellStyle name="40 % - Accent4 7 2" xfId="337"/>
    <cellStyle name="40 % - Accent4 7 2 2" xfId="875"/>
    <cellStyle name="40 % - Accent4 7 2 3" xfId="876"/>
    <cellStyle name="40 % - Accent4 7 3" xfId="877"/>
    <cellStyle name="40 % - Accent4 7 4" xfId="878"/>
    <cellStyle name="40 % - Accent4 8" xfId="191"/>
    <cellStyle name="40 % - Accent4 8 2" xfId="356"/>
    <cellStyle name="40 % - Accent4 8 2 2" xfId="879"/>
    <cellStyle name="40 % - Accent4 8 2 3" xfId="880"/>
    <cellStyle name="40 % - Accent4 8 3" xfId="881"/>
    <cellStyle name="40 % - Accent4 8 4" xfId="882"/>
    <cellStyle name="40 % - Accent4 9" xfId="211"/>
    <cellStyle name="40 % - Accent4 9 2" xfId="883"/>
    <cellStyle name="40 % - Accent4 9 3" xfId="884"/>
    <cellStyle name="40 % - Accent5" xfId="36" builtinId="47" customBuiltin="1"/>
    <cellStyle name="40 % - Accent5 10" xfId="885"/>
    <cellStyle name="40 % - Accent5 11" xfId="886"/>
    <cellStyle name="40 % - Accent5 12" xfId="887"/>
    <cellStyle name="40 % - Accent5 2" xfId="74"/>
    <cellStyle name="40 % - Accent5 2 2" xfId="239"/>
    <cellStyle name="40 % - Accent5 2 2 2" xfId="888"/>
    <cellStyle name="40 % - Accent5 2 2 3" xfId="889"/>
    <cellStyle name="40 % - Accent5 2 3" xfId="890"/>
    <cellStyle name="40 % - Accent5 2 4" xfId="891"/>
    <cellStyle name="40 % - Accent5 3" xfId="93"/>
    <cellStyle name="40 % - Accent5 3 2" xfId="258"/>
    <cellStyle name="40 % - Accent5 3 2 2" xfId="892"/>
    <cellStyle name="40 % - Accent5 3 2 3" xfId="893"/>
    <cellStyle name="40 % - Accent5 3 3" xfId="894"/>
    <cellStyle name="40 % - Accent5 3 4" xfId="895"/>
    <cellStyle name="40 % - Accent5 4" xfId="117"/>
    <cellStyle name="40 % - Accent5 4 2" xfId="282"/>
    <cellStyle name="40 % - Accent5 4 2 2" xfId="896"/>
    <cellStyle name="40 % - Accent5 4 2 3" xfId="897"/>
    <cellStyle name="40 % - Accent5 4 3" xfId="898"/>
    <cellStyle name="40 % - Accent5 4 4" xfId="899"/>
    <cellStyle name="40 % - Accent5 5" xfId="136"/>
    <cellStyle name="40 % - Accent5 5 2" xfId="301"/>
    <cellStyle name="40 % - Accent5 5 2 2" xfId="900"/>
    <cellStyle name="40 % - Accent5 5 2 3" xfId="901"/>
    <cellStyle name="40 % - Accent5 5 3" xfId="902"/>
    <cellStyle name="40 % - Accent5 5 4" xfId="903"/>
    <cellStyle name="40 % - Accent5 6" xfId="155"/>
    <cellStyle name="40 % - Accent5 6 2" xfId="320"/>
    <cellStyle name="40 % - Accent5 6 2 2" xfId="904"/>
    <cellStyle name="40 % - Accent5 6 2 3" xfId="905"/>
    <cellStyle name="40 % - Accent5 6 3" xfId="906"/>
    <cellStyle name="40 % - Accent5 6 4" xfId="907"/>
    <cellStyle name="40 % - Accent5 7" xfId="174"/>
    <cellStyle name="40 % - Accent5 7 2" xfId="339"/>
    <cellStyle name="40 % - Accent5 7 2 2" xfId="908"/>
    <cellStyle name="40 % - Accent5 7 2 3" xfId="909"/>
    <cellStyle name="40 % - Accent5 7 3" xfId="910"/>
    <cellStyle name="40 % - Accent5 7 4" xfId="911"/>
    <cellStyle name="40 % - Accent5 8" xfId="193"/>
    <cellStyle name="40 % - Accent5 8 2" xfId="358"/>
    <cellStyle name="40 % - Accent5 8 2 2" xfId="912"/>
    <cellStyle name="40 % - Accent5 8 2 3" xfId="913"/>
    <cellStyle name="40 % - Accent5 8 3" xfId="914"/>
    <cellStyle name="40 % - Accent5 8 4" xfId="915"/>
    <cellStyle name="40 % - Accent5 9" xfId="213"/>
    <cellStyle name="40 % - Accent5 9 2" xfId="916"/>
    <cellStyle name="40 % - Accent5 9 3" xfId="917"/>
    <cellStyle name="40 % - Accent6" xfId="40" builtinId="51" customBuiltin="1"/>
    <cellStyle name="40 % - Accent6 10" xfId="918"/>
    <cellStyle name="40 % - Accent6 11" xfId="919"/>
    <cellStyle name="40 % - Accent6 12" xfId="920"/>
    <cellStyle name="40 % - Accent6 2" xfId="76"/>
    <cellStyle name="40 % - Accent6 2 2" xfId="241"/>
    <cellStyle name="40 % - Accent6 2 2 2" xfId="921"/>
    <cellStyle name="40 % - Accent6 2 2 3" xfId="922"/>
    <cellStyle name="40 % - Accent6 2 3" xfId="923"/>
    <cellStyle name="40 % - Accent6 2 4" xfId="924"/>
    <cellStyle name="40 % - Accent6 3" xfId="95"/>
    <cellStyle name="40 % - Accent6 3 2" xfId="260"/>
    <cellStyle name="40 % - Accent6 3 2 2" xfId="925"/>
    <cellStyle name="40 % - Accent6 3 2 3" xfId="926"/>
    <cellStyle name="40 % - Accent6 3 3" xfId="927"/>
    <cellStyle name="40 % - Accent6 3 4" xfId="928"/>
    <cellStyle name="40 % - Accent6 4" xfId="119"/>
    <cellStyle name="40 % - Accent6 4 2" xfId="284"/>
    <cellStyle name="40 % - Accent6 4 2 2" xfId="929"/>
    <cellStyle name="40 % - Accent6 4 2 3" xfId="930"/>
    <cellStyle name="40 % - Accent6 4 3" xfId="931"/>
    <cellStyle name="40 % - Accent6 4 4" xfId="932"/>
    <cellStyle name="40 % - Accent6 5" xfId="138"/>
    <cellStyle name="40 % - Accent6 5 2" xfId="303"/>
    <cellStyle name="40 % - Accent6 5 2 2" xfId="933"/>
    <cellStyle name="40 % - Accent6 5 2 3" xfId="934"/>
    <cellStyle name="40 % - Accent6 5 3" xfId="935"/>
    <cellStyle name="40 % - Accent6 5 4" xfId="936"/>
    <cellStyle name="40 % - Accent6 6" xfId="157"/>
    <cellStyle name="40 % - Accent6 6 2" xfId="322"/>
    <cellStyle name="40 % - Accent6 6 2 2" xfId="937"/>
    <cellStyle name="40 % - Accent6 6 2 3" xfId="938"/>
    <cellStyle name="40 % - Accent6 6 3" xfId="939"/>
    <cellStyle name="40 % - Accent6 6 4" xfId="940"/>
    <cellStyle name="40 % - Accent6 7" xfId="176"/>
    <cellStyle name="40 % - Accent6 7 2" xfId="341"/>
    <cellStyle name="40 % - Accent6 7 2 2" xfId="941"/>
    <cellStyle name="40 % - Accent6 7 2 3" xfId="942"/>
    <cellStyle name="40 % - Accent6 7 3" xfId="943"/>
    <cellStyle name="40 % - Accent6 7 4" xfId="944"/>
    <cellStyle name="40 % - Accent6 8" xfId="195"/>
    <cellStyle name="40 % - Accent6 8 2" xfId="360"/>
    <cellStyle name="40 % - Accent6 8 2 2" xfId="945"/>
    <cellStyle name="40 % - Accent6 8 2 3" xfId="946"/>
    <cellStyle name="40 % - Accent6 8 3" xfId="947"/>
    <cellStyle name="40 % - Accent6 8 4" xfId="948"/>
    <cellStyle name="40 % - Accent6 9" xfId="215"/>
    <cellStyle name="40 % - Accent6 9 2" xfId="949"/>
    <cellStyle name="40 % - Accent6 9 3" xfId="950"/>
    <cellStyle name="60 % - Accent1" xfId="21" builtinId="32" customBuiltin="1"/>
    <cellStyle name="60 % - Accent1 2" xfId="951"/>
    <cellStyle name="60 % - Accent2" xfId="25" builtinId="36" customBuiltin="1"/>
    <cellStyle name="60 % - Accent2 2" xfId="952"/>
    <cellStyle name="60 % - Accent3" xfId="29" builtinId="40" customBuiltin="1"/>
    <cellStyle name="60 % - Accent3 2" xfId="47"/>
    <cellStyle name="60 % - Accent3 3" xfId="953"/>
    <cellStyle name="60 % - Accent4" xfId="33" builtinId="44" customBuiltin="1"/>
    <cellStyle name="60 % - Accent4 2" xfId="48"/>
    <cellStyle name="60 % - Accent4 3" xfId="954"/>
    <cellStyle name="60 % - Accent5" xfId="37" builtinId="48" customBuiltin="1"/>
    <cellStyle name="60 % - Accent5 2" xfId="955"/>
    <cellStyle name="60 % - Accent6" xfId="41" builtinId="52" customBuiltin="1"/>
    <cellStyle name="60 % - Accent6 2" xfId="49"/>
    <cellStyle name="60 % - Accent6 3" xfId="956"/>
    <cellStyle name="Accent1" xfId="18" builtinId="29" customBuiltin="1"/>
    <cellStyle name="Accent1 2" xfId="957"/>
    <cellStyle name="Accent2" xfId="22" builtinId="33" customBuiltin="1"/>
    <cellStyle name="Accent2 2" xfId="958"/>
    <cellStyle name="Accent3" xfId="26" builtinId="37" customBuiltin="1"/>
    <cellStyle name="Accent3 2" xfId="959"/>
    <cellStyle name="Accent4" xfId="30" builtinId="41" customBuiltin="1"/>
    <cellStyle name="Accent4 2" xfId="960"/>
    <cellStyle name="Accent5" xfId="34" builtinId="45" customBuiltin="1"/>
    <cellStyle name="Accent5 2" xfId="961"/>
    <cellStyle name="Accent6" xfId="38" builtinId="49" customBuiltin="1"/>
    <cellStyle name="Accent6 2" xfId="962"/>
    <cellStyle name="Avertissement" xfId="14" builtinId="11" customBuiltin="1"/>
    <cellStyle name="Avertissement 2" xfId="963"/>
    <cellStyle name="Calcul" xfId="11" builtinId="22" customBuiltin="1"/>
    <cellStyle name="Cellule liée" xfId="12" builtinId="24" customBuiltin="1"/>
    <cellStyle name="Commentaire 10" xfId="183"/>
    <cellStyle name="Commentaire 10 2" xfId="348"/>
    <cellStyle name="Commentaire 10 2 2" xfId="964"/>
    <cellStyle name="Commentaire 10 2 3" xfId="965"/>
    <cellStyle name="Commentaire 10 3" xfId="966"/>
    <cellStyle name="Commentaire 10 4" xfId="967"/>
    <cellStyle name="Commentaire 11" xfId="203"/>
    <cellStyle name="Commentaire 11 2" xfId="968"/>
    <cellStyle name="Commentaire 11 3" xfId="969"/>
    <cellStyle name="Commentaire 12" xfId="970"/>
    <cellStyle name="Commentaire 13" xfId="971"/>
    <cellStyle name="Commentaire 14" xfId="972"/>
    <cellStyle name="Commentaire 2" xfId="50"/>
    <cellStyle name="Commentaire 3" xfId="55"/>
    <cellStyle name="Commentaire 3 2" xfId="222"/>
    <cellStyle name="Commentaire 3 2 2" xfId="973"/>
    <cellStyle name="Commentaire 3 2 3" xfId="974"/>
    <cellStyle name="Commentaire 3 3" xfId="975"/>
    <cellStyle name="Commentaire 3 4" xfId="976"/>
    <cellStyle name="Commentaire 4" xfId="64"/>
    <cellStyle name="Commentaire 4 2" xfId="229"/>
    <cellStyle name="Commentaire 4 2 2" xfId="977"/>
    <cellStyle name="Commentaire 4 2 3" xfId="978"/>
    <cellStyle name="Commentaire 4 3" xfId="979"/>
    <cellStyle name="Commentaire 4 4" xfId="980"/>
    <cellStyle name="Commentaire 5" xfId="83"/>
    <cellStyle name="Commentaire 5 2" xfId="248"/>
    <cellStyle name="Commentaire 5 2 2" xfId="981"/>
    <cellStyle name="Commentaire 5 2 3" xfId="982"/>
    <cellStyle name="Commentaire 5 3" xfId="983"/>
    <cellStyle name="Commentaire 5 4" xfId="984"/>
    <cellStyle name="Commentaire 6" xfId="107"/>
    <cellStyle name="Commentaire 6 2" xfId="272"/>
    <cellStyle name="Commentaire 6 2 2" xfId="985"/>
    <cellStyle name="Commentaire 6 2 3" xfId="986"/>
    <cellStyle name="Commentaire 6 3" xfId="987"/>
    <cellStyle name="Commentaire 6 4" xfId="988"/>
    <cellStyle name="Commentaire 7" xfId="126"/>
    <cellStyle name="Commentaire 7 2" xfId="291"/>
    <cellStyle name="Commentaire 7 2 2" xfId="989"/>
    <cellStyle name="Commentaire 7 2 3" xfId="990"/>
    <cellStyle name="Commentaire 7 3" xfId="991"/>
    <cellStyle name="Commentaire 7 4" xfId="992"/>
    <cellStyle name="Commentaire 8" xfId="145"/>
    <cellStyle name="Commentaire 8 2" xfId="310"/>
    <cellStyle name="Commentaire 8 2 2" xfId="993"/>
    <cellStyle name="Commentaire 8 2 3" xfId="994"/>
    <cellStyle name="Commentaire 8 3" xfId="995"/>
    <cellStyle name="Commentaire 8 4" xfId="996"/>
    <cellStyle name="Commentaire 9" xfId="164"/>
    <cellStyle name="Commentaire 9 2" xfId="329"/>
    <cellStyle name="Commentaire 9 2 2" xfId="997"/>
    <cellStyle name="Commentaire 9 2 3" xfId="998"/>
    <cellStyle name="Commentaire 9 3" xfId="999"/>
    <cellStyle name="Commentaire 9 4" xfId="1000"/>
    <cellStyle name="Entrée" xfId="9" builtinId="20" customBuiltin="1"/>
    <cellStyle name="Excel Built-in Hyperlink" xfId="1103"/>
    <cellStyle name="Excel Built-in Normal" xfId="51"/>
    <cellStyle name="Excel Built-in Normal 1" xfId="370"/>
    <cellStyle name="Excel Built-in Normal 2" xfId="371"/>
    <cellStyle name="Excel Built-in Normal 3" xfId="372"/>
    <cellStyle name="Excel Built-in Normal 4" xfId="369"/>
    <cellStyle name="Excel Built-in Normal 4 2" xfId="1114"/>
    <cellStyle name="Excel Built-in Normal 4 3" xfId="1104"/>
    <cellStyle name="Heading" xfId="373"/>
    <cellStyle name="Heading 1" xfId="374"/>
    <cellStyle name="Heading 2" xfId="375"/>
    <cellStyle name="Heading1" xfId="376"/>
    <cellStyle name="Heading1 1" xfId="377"/>
    <cellStyle name="Heading1 2" xfId="378"/>
    <cellStyle name="Hyperlink" xfId="1001"/>
    <cellStyle name="Insatisfaisant" xfId="7" builtinId="27" customBuiltin="1"/>
    <cellStyle name="Insatisfaisant 2" xfId="1002"/>
    <cellStyle name="Lien hypertexte 2" xfId="60"/>
    <cellStyle name="Lien hypertexte 2 2" xfId="379"/>
    <cellStyle name="Lien hypertexte 2 3" xfId="380"/>
    <cellStyle name="Lien hypertexte 2 4" xfId="367"/>
    <cellStyle name="Lien hypertexte 2 5" xfId="1112"/>
    <cellStyle name="Lien hypertexte 3" xfId="58"/>
    <cellStyle name="Lien hypertexte 3 2" xfId="368"/>
    <cellStyle name="Lien hypertexte 3 2 2" xfId="1113"/>
    <cellStyle name="Lien hypertexte 3 2 3" xfId="1107"/>
    <cellStyle name="Lien hypertexte 3 3" xfId="1111"/>
    <cellStyle name="Lien hypertexte 4" xfId="1003"/>
    <cellStyle name="Lien hypertexte 4 2" xfId="1004"/>
    <cellStyle name="Lien hypertexte 5" xfId="1116"/>
    <cellStyle name="Lien hypertexte 6" xfId="1102"/>
    <cellStyle name="Milliers 2" xfId="61"/>
    <cellStyle name="Milliers 2 2" xfId="104"/>
    <cellStyle name="Milliers 2 2 2" xfId="269"/>
    <cellStyle name="Milliers 2 2 2 2" xfId="1005"/>
    <cellStyle name="Milliers 2 2 2 3" xfId="1006"/>
    <cellStyle name="Milliers 2 2 2 4" xfId="1007"/>
    <cellStyle name="Milliers 2 2 2 5" xfId="1008"/>
    <cellStyle name="Milliers 2 2 2 6" xfId="1009"/>
    <cellStyle name="Milliers 2 2 3" xfId="1010"/>
    <cellStyle name="Milliers 2 2 4" xfId="1011"/>
    <cellStyle name="Milliers 2 2 5" xfId="1012"/>
    <cellStyle name="Milliers 2 2 6" xfId="1013"/>
    <cellStyle name="Milliers 2 2 7" xfId="1014"/>
    <cellStyle name="Milliers 2 3" xfId="226"/>
    <cellStyle name="Milliers 2 3 2" xfId="1015"/>
    <cellStyle name="Milliers 2 3 3" xfId="1016"/>
    <cellStyle name="Milliers 2 3 4" xfId="1017"/>
    <cellStyle name="Milliers 2 3 5" xfId="1018"/>
    <cellStyle name="Milliers 2 3 6" xfId="1019"/>
    <cellStyle name="Milliers 2 4" xfId="1020"/>
    <cellStyle name="Milliers 2 5" xfId="1021"/>
    <cellStyle name="Milliers 2 6" xfId="1022"/>
    <cellStyle name="Milliers 2 7" xfId="1023"/>
    <cellStyle name="Milliers 2 8" xfId="1024"/>
    <cellStyle name="Neutre" xfId="8" builtinId="28" customBuiltin="1"/>
    <cellStyle name="Neutre 2" xfId="381"/>
    <cellStyle name="Neutre 3" xfId="1025"/>
    <cellStyle name="Normal" xfId="0" builtinId="0"/>
    <cellStyle name="Normal 10" xfId="125"/>
    <cellStyle name="Normal 10 2" xfId="290"/>
    <cellStyle name="Normal 10 2 2" xfId="1026"/>
    <cellStyle name="Normal 10 2 3" xfId="393"/>
    <cellStyle name="Normal 10 2 4" xfId="1027"/>
    <cellStyle name="Normal 10 3" xfId="1028"/>
    <cellStyle name="Normal 10 4" xfId="1029"/>
    <cellStyle name="Normal 11" xfId="144"/>
    <cellStyle name="Normal 11 2" xfId="309"/>
    <cellStyle name="Normal 11 2 2" xfId="1030"/>
    <cellStyle name="Normal 11 2 3" xfId="1031"/>
    <cellStyle name="Normal 11 3" xfId="1032"/>
    <cellStyle name="Normal 11 4" xfId="1033"/>
    <cellStyle name="Normal 12" xfId="163"/>
    <cellStyle name="Normal 12 2" xfId="328"/>
    <cellStyle name="Normal 12 2 2" xfId="1034"/>
    <cellStyle name="Normal 12 2 3" xfId="1035"/>
    <cellStyle name="Normal 12 3" xfId="1036"/>
    <cellStyle name="Normal 12 4" xfId="1037"/>
    <cellStyle name="Normal 13" xfId="182"/>
    <cellStyle name="Normal 13 2" xfId="347"/>
    <cellStyle name="Normal 13 2 2" xfId="1038"/>
    <cellStyle name="Normal 13 2 3" xfId="1039"/>
    <cellStyle name="Normal 13 3" xfId="1040"/>
    <cellStyle name="Normal 13 4" xfId="1041"/>
    <cellStyle name="Normal 14" xfId="201"/>
    <cellStyle name="Normal 15" xfId="53"/>
    <cellStyle name="Normal 16" xfId="202"/>
    <cellStyle name="Normal 16 2" xfId="1042"/>
    <cellStyle name="Normal 16 3" xfId="1043"/>
    <cellStyle name="Normal 17" xfId="1044"/>
    <cellStyle name="Normal 17 2" xfId="1045"/>
    <cellStyle name="Normal 18" xfId="394"/>
    <cellStyle name="Normal 19" xfId="1046"/>
    <cellStyle name="Normal 2" xfId="54"/>
    <cellStyle name="Normal 2 2" xfId="56"/>
    <cellStyle name="Normal 2 2 2" xfId="223"/>
    <cellStyle name="Normal 2 2 2 2" xfId="1047"/>
    <cellStyle name="Normal 2 2 2 3" xfId="1048"/>
    <cellStyle name="Normal 2 2 2 4" xfId="1105"/>
    <cellStyle name="Normal 2 2 3" xfId="382"/>
    <cellStyle name="Normal 2 2 4" xfId="1049"/>
    <cellStyle name="Normal 2 2 5" xfId="1050"/>
    <cellStyle name="Normal 2 3" xfId="101"/>
    <cellStyle name="Normal 2 3 2" xfId="266"/>
    <cellStyle name="Normal 2 3 2 2" xfId="1051"/>
    <cellStyle name="Normal 2 3 2 3" xfId="1052"/>
    <cellStyle name="Normal 2 3 3" xfId="1053"/>
    <cellStyle name="Normal 2 3 4" xfId="1054"/>
    <cellStyle name="Normal 2 4" xfId="221"/>
    <cellStyle name="Normal 2 4 2" xfId="1055"/>
    <cellStyle name="Normal 2 4 3" xfId="1056"/>
    <cellStyle name="Normal 2 5" xfId="366"/>
    <cellStyle name="Normal 2 6" xfId="1057"/>
    <cellStyle name="Normal 2 7" xfId="1058"/>
    <cellStyle name="Normal 20" xfId="1059"/>
    <cellStyle name="Normal 20 2" xfId="1101"/>
    <cellStyle name="Normal 21" xfId="1100"/>
    <cellStyle name="Normal 3" xfId="57"/>
    <cellStyle name="Normal 3 2" xfId="102"/>
    <cellStyle name="Normal 3 2 2" xfId="267"/>
    <cellStyle name="Normal 3 2 2 2" xfId="1060"/>
    <cellStyle name="Normal 3 2 2 3" xfId="1061"/>
    <cellStyle name="Normal 3 2 3" xfId="384"/>
    <cellStyle name="Normal 3 2 4" xfId="1062"/>
    <cellStyle name="Normal 3 2 5" xfId="1063"/>
    <cellStyle name="Normal 3 3" xfId="224"/>
    <cellStyle name="Normal 3 3 2" xfId="1064"/>
    <cellStyle name="Normal 3 3 3" xfId="1065"/>
    <cellStyle name="Normal 3 4" xfId="383"/>
    <cellStyle name="Normal 3 5" xfId="1066"/>
    <cellStyle name="Normal 3 6" xfId="1067"/>
    <cellStyle name="Normal 4" xfId="52"/>
    <cellStyle name="Normal 4 2" xfId="385"/>
    <cellStyle name="Normal 4 2 2" xfId="1115"/>
    <cellStyle name="Normal 4 2 3" xfId="1106"/>
    <cellStyle name="Normal 4 3" xfId="1110"/>
    <cellStyle name="Normal 5" xfId="59"/>
    <cellStyle name="Normal 5 2" xfId="103"/>
    <cellStyle name="Normal 5 2 2" xfId="268"/>
    <cellStyle name="Normal 5 2 2 2" xfId="1068"/>
    <cellStyle name="Normal 5 2 2 3" xfId="1069"/>
    <cellStyle name="Normal 5 2 3" xfId="1070"/>
    <cellStyle name="Normal 5 2 4" xfId="1071"/>
    <cellStyle name="Normal 5 3" xfId="225"/>
    <cellStyle name="Normal 5 3 2" xfId="1072"/>
    <cellStyle name="Normal 5 3 3" xfId="1073"/>
    <cellStyle name="Normal 5 4" xfId="386"/>
    <cellStyle name="Normal 5 5" xfId="1074"/>
    <cellStyle name="Normal 5 6" xfId="1075"/>
    <cellStyle name="Normal 6" xfId="62"/>
    <cellStyle name="Normal 6 2" xfId="105"/>
    <cellStyle name="Normal 6 2 2" xfId="270"/>
    <cellStyle name="Normal 6 2 2 2" xfId="1076"/>
    <cellStyle name="Normal 6 2 2 3" xfId="1077"/>
    <cellStyle name="Normal 6 2 3" xfId="1078"/>
    <cellStyle name="Normal 6 2 4" xfId="1079"/>
    <cellStyle name="Normal 6 3" xfId="227"/>
    <cellStyle name="Normal 6 3 2" xfId="1080"/>
    <cellStyle name="Normal 6 3 3" xfId="1081"/>
    <cellStyle name="Normal 6 4" xfId="1082"/>
    <cellStyle name="Normal 6 5" xfId="1083"/>
    <cellStyle name="Normal 6 6" xfId="1109"/>
    <cellStyle name="Normal 6 7" xfId="1108"/>
    <cellStyle name="Normal 7" xfId="63"/>
    <cellStyle name="Normal 7 2" xfId="228"/>
    <cellStyle name="Normal 7 2 2" xfId="1084"/>
    <cellStyle name="Normal 7 2 3" xfId="1085"/>
    <cellStyle name="Normal 7 3" xfId="1086"/>
    <cellStyle name="Normal 7 4" xfId="1087"/>
    <cellStyle name="Normal 8" xfId="82"/>
    <cellStyle name="Normal 8 2" xfId="247"/>
    <cellStyle name="Normal 8 2 2" xfId="1088"/>
    <cellStyle name="Normal 8 2 3" xfId="1089"/>
    <cellStyle name="Normal 8 3" xfId="1090"/>
    <cellStyle name="Normal 8 4" xfId="1091"/>
    <cellStyle name="Normal 9" xfId="106"/>
    <cellStyle name="Normal 9 2" xfId="271"/>
    <cellStyle name="Normal 9 2 2" xfId="1092"/>
    <cellStyle name="Normal 9 2 3" xfId="1093"/>
    <cellStyle name="Normal 9 3" xfId="1094"/>
    <cellStyle name="Normal 9 4" xfId="1095"/>
    <cellStyle name="Note" xfId="15" builtinId="10" customBuiltin="1"/>
    <cellStyle name="Result" xfId="387"/>
    <cellStyle name="Result 1" xfId="388"/>
    <cellStyle name="Result 2" xfId="389"/>
    <cellStyle name="Result2" xfId="390"/>
    <cellStyle name="Result2 1" xfId="391"/>
    <cellStyle name="Result2 2" xfId="392"/>
    <cellStyle name="Satisfaisant" xfId="6" builtinId="26" customBuiltin="1"/>
    <cellStyle name="Satisfaisant 2" xfId="1096"/>
    <cellStyle name="Sortie" xfId="10" builtinId="21" customBuiltin="1"/>
    <cellStyle name="Texte explicatif" xfId="16" builtinId="53" customBuiltin="1"/>
    <cellStyle name="Texte explicatif 2" xfId="1097"/>
    <cellStyle name="Titre" xfId="1" builtinId="15" customBuiltin="1"/>
    <cellStyle name="Titre 2" xfId="1098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itre 4 2" xfId="1099"/>
    <cellStyle name="Total" xfId="17" builtinId="25" customBuiltin="1"/>
    <cellStyle name="Vérification" xfId="13" builtinId="23" customBuiltin="1"/>
  </cellStyles>
  <dxfs count="58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310"/>
  <sheetViews>
    <sheetView tabSelected="1" zoomScale="80" zoomScaleNormal="80" workbookViewId="0">
      <selection activeCell="E3305" sqref="E3305"/>
    </sheetView>
  </sheetViews>
  <sheetFormatPr baseColWidth="10" defaultRowHeight="15"/>
  <cols>
    <col min="1" max="1" width="32.140625" style="67" customWidth="1"/>
    <col min="2" max="2" width="52" style="56" bestFit="1" customWidth="1"/>
    <col min="3" max="3" width="19.42578125" style="67" bestFit="1" customWidth="1"/>
    <col min="4" max="4" width="66.28515625" style="56" bestFit="1" customWidth="1"/>
    <col min="5" max="5" width="54.28515625" style="56" bestFit="1" customWidth="1"/>
    <col min="6" max="6" width="19.85546875" style="67" bestFit="1" customWidth="1"/>
    <col min="7" max="7" width="19.42578125" style="67" bestFit="1" customWidth="1"/>
    <col min="8" max="8" width="16" style="67" customWidth="1"/>
    <col min="9" max="9" width="25.85546875" style="56" bestFit="1" customWidth="1"/>
    <col min="10" max="10" width="24.28515625" style="56" bestFit="1" customWidth="1"/>
    <col min="11" max="11" width="13.140625" style="56" customWidth="1"/>
    <col min="12" max="12" width="14.5703125" style="56" customWidth="1"/>
    <col min="13" max="13" width="37.42578125" style="59" customWidth="1"/>
    <col min="14" max="14" width="6.28515625" style="59" customWidth="1"/>
    <col min="15" max="17" width="6.28515625" style="59" bestFit="1" customWidth="1"/>
    <col min="18" max="16384" width="11.42578125" style="56"/>
  </cols>
  <sheetData>
    <row r="1" spans="1:17" s="99" customFormat="1" ht="28.5" customHeight="1">
      <c r="A1" s="60" t="s">
        <v>0</v>
      </c>
      <c r="B1" s="61" t="s">
        <v>1</v>
      </c>
      <c r="C1" s="61" t="s">
        <v>2</v>
      </c>
      <c r="D1" s="61" t="s">
        <v>3</v>
      </c>
      <c r="E1" s="61" t="s">
        <v>4</v>
      </c>
      <c r="F1" s="61" t="s">
        <v>6</v>
      </c>
      <c r="G1" s="61" t="s">
        <v>7</v>
      </c>
      <c r="H1" s="62" t="s">
        <v>2312</v>
      </c>
      <c r="I1" s="61" t="s">
        <v>8</v>
      </c>
      <c r="J1" s="61" t="s">
        <v>9</v>
      </c>
      <c r="K1" s="61" t="s">
        <v>5</v>
      </c>
      <c r="L1" s="61" t="s">
        <v>10</v>
      </c>
      <c r="M1" s="62" t="s">
        <v>11</v>
      </c>
      <c r="N1" s="62" t="s">
        <v>2252</v>
      </c>
      <c r="O1" s="62" t="s">
        <v>1938</v>
      </c>
      <c r="P1" s="62" t="s">
        <v>1939</v>
      </c>
      <c r="Q1" s="63" t="s">
        <v>1940</v>
      </c>
    </row>
    <row r="2" spans="1:17" ht="15" customHeight="1">
      <c r="A2" s="117">
        <v>40780389</v>
      </c>
      <c r="B2" s="118" t="s">
        <v>1383</v>
      </c>
      <c r="C2" s="105">
        <v>93000893</v>
      </c>
      <c r="D2" s="118" t="s">
        <v>1384</v>
      </c>
      <c r="E2" s="119" t="s">
        <v>1385</v>
      </c>
      <c r="F2" s="107">
        <v>44501</v>
      </c>
      <c r="G2" s="107">
        <v>46143</v>
      </c>
      <c r="H2" s="108">
        <f t="shared" ref="H2:H23" si="0">DATEDIF(F2,G2,"y")+1</f>
        <v>5</v>
      </c>
      <c r="I2" s="104" t="s">
        <v>83</v>
      </c>
      <c r="J2" s="104" t="s">
        <v>44</v>
      </c>
      <c r="K2" s="104" t="s">
        <v>15</v>
      </c>
      <c r="L2" s="104" t="s">
        <v>128</v>
      </c>
      <c r="M2" s="104" t="s">
        <v>87</v>
      </c>
      <c r="N2" s="104" t="str">
        <f t="shared" ref="N2:N65" si="1">IF(ISNUMBER(SEARCH("2G",J2)),"OUI","NON")</f>
        <v>NON</v>
      </c>
      <c r="O2" s="104" t="str">
        <f t="shared" ref="O2:O65" si="2">IF(ISNUMBER(SEARCH("P1",M2)),"OUI","NON")</f>
        <v>NON</v>
      </c>
      <c r="P2" s="104" t="str">
        <f t="shared" ref="P2:P65" si="3">IF(ISNUMBER(SEARCH("P2",M2)),"OUI","NON")</f>
        <v>OUI</v>
      </c>
      <c r="Q2" s="104" t="str">
        <f t="shared" ref="Q2:Q65" si="4">IF(ISNUMBER(SEARCH("P3",M2)),"OUI","NON")</f>
        <v>NON</v>
      </c>
    </row>
    <row r="3" spans="1:17" ht="15" customHeight="1">
      <c r="A3" s="3">
        <v>130783293</v>
      </c>
      <c r="B3" s="55" t="s">
        <v>1205</v>
      </c>
      <c r="C3" s="3">
        <v>43000993</v>
      </c>
      <c r="D3" s="55" t="s">
        <v>792</v>
      </c>
      <c r="E3" s="22" t="s">
        <v>2287</v>
      </c>
      <c r="F3" s="84">
        <v>43770</v>
      </c>
      <c r="G3" s="84">
        <v>45413</v>
      </c>
      <c r="H3" s="82">
        <f t="shared" si="0"/>
        <v>5</v>
      </c>
      <c r="I3" s="55" t="s">
        <v>83</v>
      </c>
      <c r="J3" s="55" t="s">
        <v>44</v>
      </c>
      <c r="K3" s="55" t="s">
        <v>427</v>
      </c>
      <c r="L3" s="55" t="s">
        <v>428</v>
      </c>
      <c r="M3" s="54" t="s">
        <v>2068</v>
      </c>
      <c r="N3" s="55" t="str">
        <f t="shared" si="1"/>
        <v>NON</v>
      </c>
      <c r="O3" s="55" t="str">
        <f t="shared" si="2"/>
        <v>OUI</v>
      </c>
      <c r="P3" s="55" t="str">
        <f t="shared" si="3"/>
        <v>OUI</v>
      </c>
      <c r="Q3" s="55" t="str">
        <f t="shared" si="4"/>
        <v>OUI</v>
      </c>
    </row>
    <row r="4" spans="1:17" ht="15" customHeight="1">
      <c r="A4" s="3">
        <v>130783293</v>
      </c>
      <c r="B4" s="55" t="s">
        <v>1205</v>
      </c>
      <c r="C4" s="3">
        <v>43000993</v>
      </c>
      <c r="D4" s="55" t="s">
        <v>792</v>
      </c>
      <c r="E4" s="22" t="s">
        <v>2287</v>
      </c>
      <c r="F4" s="84">
        <v>44501</v>
      </c>
      <c r="G4" s="84">
        <v>46143</v>
      </c>
      <c r="H4" s="82">
        <f t="shared" si="0"/>
        <v>5</v>
      </c>
      <c r="I4" s="55" t="s">
        <v>83</v>
      </c>
      <c r="J4" s="55" t="s">
        <v>44</v>
      </c>
      <c r="K4" s="55" t="s">
        <v>427</v>
      </c>
      <c r="L4" s="55" t="s">
        <v>428</v>
      </c>
      <c r="M4" s="54" t="s">
        <v>2242</v>
      </c>
      <c r="N4" s="55" t="str">
        <f t="shared" si="1"/>
        <v>NON</v>
      </c>
      <c r="O4" s="55" t="str">
        <f t="shared" si="2"/>
        <v>OUI</v>
      </c>
      <c r="P4" s="55" t="str">
        <f t="shared" si="3"/>
        <v>OUI</v>
      </c>
      <c r="Q4" s="55" t="str">
        <f t="shared" si="4"/>
        <v>OUI</v>
      </c>
    </row>
    <row r="5" spans="1:17" ht="15" customHeight="1">
      <c r="A5" s="3">
        <v>130783293</v>
      </c>
      <c r="B5" s="55" t="s">
        <v>1205</v>
      </c>
      <c r="C5" s="3">
        <v>43000993</v>
      </c>
      <c r="D5" s="55" t="s">
        <v>792</v>
      </c>
      <c r="E5" s="22" t="s">
        <v>2287</v>
      </c>
      <c r="F5" s="84">
        <v>44501</v>
      </c>
      <c r="G5" s="84">
        <v>46143</v>
      </c>
      <c r="H5" s="82">
        <f t="shared" si="0"/>
        <v>5</v>
      </c>
      <c r="I5" s="55" t="s">
        <v>83</v>
      </c>
      <c r="J5" s="55" t="s">
        <v>44</v>
      </c>
      <c r="K5" s="55" t="s">
        <v>427</v>
      </c>
      <c r="L5" s="55" t="s">
        <v>428</v>
      </c>
      <c r="M5" s="54" t="s">
        <v>2241</v>
      </c>
      <c r="N5" s="55" t="str">
        <f t="shared" si="1"/>
        <v>NON</v>
      </c>
      <c r="O5" s="55" t="str">
        <f t="shared" si="2"/>
        <v>NON</v>
      </c>
      <c r="P5" s="55" t="str">
        <f t="shared" si="3"/>
        <v>OUI</v>
      </c>
      <c r="Q5" s="55" t="str">
        <f t="shared" si="4"/>
        <v>NON</v>
      </c>
    </row>
    <row r="6" spans="1:17" ht="15" customHeight="1">
      <c r="A6" s="3">
        <v>130783293</v>
      </c>
      <c r="B6" s="55" t="s">
        <v>1205</v>
      </c>
      <c r="C6" s="3">
        <v>43000993</v>
      </c>
      <c r="D6" s="55" t="s">
        <v>792</v>
      </c>
      <c r="E6" s="22" t="s">
        <v>2287</v>
      </c>
      <c r="F6" s="84">
        <v>44501</v>
      </c>
      <c r="G6" s="84">
        <v>46143</v>
      </c>
      <c r="H6" s="82">
        <f t="shared" si="0"/>
        <v>5</v>
      </c>
      <c r="I6" s="55" t="s">
        <v>83</v>
      </c>
      <c r="J6" s="55" t="s">
        <v>1429</v>
      </c>
      <c r="K6" s="55" t="s">
        <v>232</v>
      </c>
      <c r="L6" s="55" t="s">
        <v>123</v>
      </c>
      <c r="M6" s="79"/>
      <c r="N6" s="55" t="str">
        <f t="shared" si="1"/>
        <v>OUI</v>
      </c>
      <c r="O6" s="55" t="str">
        <f t="shared" si="2"/>
        <v>NON</v>
      </c>
      <c r="P6" s="55" t="str">
        <f t="shared" si="3"/>
        <v>NON</v>
      </c>
      <c r="Q6" s="55" t="str">
        <f t="shared" si="4"/>
        <v>NON</v>
      </c>
    </row>
    <row r="7" spans="1:17" s="73" customFormat="1" ht="15" customHeight="1">
      <c r="A7" s="3">
        <v>130783293</v>
      </c>
      <c r="B7" s="55" t="s">
        <v>1205</v>
      </c>
      <c r="C7" s="3">
        <v>43000993</v>
      </c>
      <c r="D7" s="55" t="s">
        <v>792</v>
      </c>
      <c r="E7" s="22" t="s">
        <v>2287</v>
      </c>
      <c r="F7" s="84">
        <v>44501</v>
      </c>
      <c r="G7" s="84">
        <v>46143</v>
      </c>
      <c r="H7" s="82">
        <f t="shared" si="0"/>
        <v>5</v>
      </c>
      <c r="I7" s="55" t="s">
        <v>83</v>
      </c>
      <c r="J7" s="55" t="s">
        <v>1429</v>
      </c>
      <c r="K7" s="55" t="s">
        <v>382</v>
      </c>
      <c r="L7" s="55"/>
      <c r="M7" s="79"/>
      <c r="N7" s="55" t="str">
        <f t="shared" si="1"/>
        <v>OUI</v>
      </c>
      <c r="O7" s="55" t="str">
        <f t="shared" si="2"/>
        <v>NON</v>
      </c>
      <c r="P7" s="55" t="str">
        <f t="shared" si="3"/>
        <v>NON</v>
      </c>
      <c r="Q7" s="55" t="str">
        <f t="shared" si="4"/>
        <v>NON</v>
      </c>
    </row>
    <row r="8" spans="1:17" s="73" customFormat="1" ht="15" customHeight="1">
      <c r="A8" s="3">
        <v>130783293</v>
      </c>
      <c r="B8" s="55" t="s">
        <v>1205</v>
      </c>
      <c r="C8" s="3">
        <v>43000993</v>
      </c>
      <c r="D8" s="55" t="s">
        <v>792</v>
      </c>
      <c r="E8" s="22" t="s">
        <v>2287</v>
      </c>
      <c r="F8" s="84">
        <v>44501</v>
      </c>
      <c r="G8" s="84">
        <v>46143</v>
      </c>
      <c r="H8" s="82">
        <f t="shared" si="0"/>
        <v>5</v>
      </c>
      <c r="I8" s="55" t="s">
        <v>83</v>
      </c>
      <c r="J8" s="55" t="s">
        <v>44</v>
      </c>
      <c r="K8" s="55" t="s">
        <v>85</v>
      </c>
      <c r="L8" s="55" t="s">
        <v>86</v>
      </c>
      <c r="M8" s="54" t="s">
        <v>1617</v>
      </c>
      <c r="N8" s="55" t="str">
        <f t="shared" si="1"/>
        <v>NON</v>
      </c>
      <c r="O8" s="55" t="str">
        <f t="shared" si="2"/>
        <v>OUI</v>
      </c>
      <c r="P8" s="55" t="str">
        <f t="shared" si="3"/>
        <v>OUI</v>
      </c>
      <c r="Q8" s="55" t="str">
        <f t="shared" si="4"/>
        <v>NON</v>
      </c>
    </row>
    <row r="9" spans="1:17" ht="15" customHeight="1">
      <c r="A9" s="3">
        <v>130783293</v>
      </c>
      <c r="B9" s="55" t="s">
        <v>1205</v>
      </c>
      <c r="C9" s="3">
        <v>43000993</v>
      </c>
      <c r="D9" s="55" t="s">
        <v>792</v>
      </c>
      <c r="E9" s="22" t="s">
        <v>2287</v>
      </c>
      <c r="F9" s="84">
        <v>44501</v>
      </c>
      <c r="G9" s="84">
        <v>46143</v>
      </c>
      <c r="H9" s="82">
        <f t="shared" si="0"/>
        <v>5</v>
      </c>
      <c r="I9" s="55" t="s">
        <v>83</v>
      </c>
      <c r="J9" s="55" t="s">
        <v>44</v>
      </c>
      <c r="K9" s="55" t="s">
        <v>85</v>
      </c>
      <c r="L9" s="55" t="s">
        <v>86</v>
      </c>
      <c r="M9" s="54" t="s">
        <v>875</v>
      </c>
      <c r="N9" s="55" t="str">
        <f t="shared" si="1"/>
        <v>NON</v>
      </c>
      <c r="O9" s="55" t="str">
        <f t="shared" si="2"/>
        <v>OUI</v>
      </c>
      <c r="P9" s="55" t="str">
        <f t="shared" si="3"/>
        <v>OUI</v>
      </c>
      <c r="Q9" s="55" t="str">
        <f t="shared" si="4"/>
        <v>NON</v>
      </c>
    </row>
    <row r="10" spans="1:17" ht="15" customHeight="1">
      <c r="A10" s="3">
        <v>130783293</v>
      </c>
      <c r="B10" s="55" t="s">
        <v>1205</v>
      </c>
      <c r="C10" s="3">
        <v>43000993</v>
      </c>
      <c r="D10" s="55" t="s">
        <v>792</v>
      </c>
      <c r="E10" s="22" t="s">
        <v>2287</v>
      </c>
      <c r="F10" s="84">
        <v>44501</v>
      </c>
      <c r="G10" s="84">
        <v>46143</v>
      </c>
      <c r="H10" s="82">
        <f t="shared" si="0"/>
        <v>5</v>
      </c>
      <c r="I10" s="55" t="s">
        <v>83</v>
      </c>
      <c r="J10" s="55" t="s">
        <v>44</v>
      </c>
      <c r="K10" s="55" t="s">
        <v>954</v>
      </c>
      <c r="L10" s="55" t="s">
        <v>955</v>
      </c>
      <c r="M10" s="54" t="s">
        <v>1302</v>
      </c>
      <c r="N10" s="55" t="str">
        <f t="shared" si="1"/>
        <v>NON</v>
      </c>
      <c r="O10" s="55" t="str">
        <f t="shared" si="2"/>
        <v>NON</v>
      </c>
      <c r="P10" s="55" t="str">
        <f t="shared" si="3"/>
        <v>OUI</v>
      </c>
      <c r="Q10" s="55" t="str">
        <f t="shared" si="4"/>
        <v>NON</v>
      </c>
    </row>
    <row r="11" spans="1:17" ht="15" customHeight="1">
      <c r="A11" s="3">
        <v>130783293</v>
      </c>
      <c r="B11" s="55" t="s">
        <v>1205</v>
      </c>
      <c r="C11" s="3">
        <v>43000993</v>
      </c>
      <c r="D11" s="55" t="s">
        <v>792</v>
      </c>
      <c r="E11" s="22" t="s">
        <v>2287</v>
      </c>
      <c r="F11" s="84">
        <v>44501</v>
      </c>
      <c r="G11" s="84">
        <v>46143</v>
      </c>
      <c r="H11" s="82">
        <f t="shared" si="0"/>
        <v>5</v>
      </c>
      <c r="I11" s="55" t="s">
        <v>83</v>
      </c>
      <c r="J11" s="55" t="s">
        <v>1429</v>
      </c>
      <c r="K11" s="55" t="s">
        <v>902</v>
      </c>
      <c r="L11" s="55"/>
      <c r="M11" s="79"/>
      <c r="N11" s="55" t="str">
        <f t="shared" si="1"/>
        <v>OUI</v>
      </c>
      <c r="O11" s="55" t="str">
        <f t="shared" si="2"/>
        <v>NON</v>
      </c>
      <c r="P11" s="55" t="str">
        <f t="shared" si="3"/>
        <v>NON</v>
      </c>
      <c r="Q11" s="55" t="str">
        <f t="shared" si="4"/>
        <v>NON</v>
      </c>
    </row>
    <row r="12" spans="1:17" ht="15" customHeight="1">
      <c r="A12" s="66">
        <v>130783327</v>
      </c>
      <c r="B12" s="19" t="s">
        <v>1425</v>
      </c>
      <c r="C12" s="3">
        <v>93000837</v>
      </c>
      <c r="D12" s="19" t="s">
        <v>1426</v>
      </c>
      <c r="E12" s="18" t="s">
        <v>1427</v>
      </c>
      <c r="F12" s="84">
        <v>44501</v>
      </c>
      <c r="G12" s="84">
        <v>46143</v>
      </c>
      <c r="H12" s="82">
        <f t="shared" si="0"/>
        <v>5</v>
      </c>
      <c r="I12" s="55" t="s">
        <v>83</v>
      </c>
      <c r="J12" s="55" t="s">
        <v>44</v>
      </c>
      <c r="K12" s="55" t="s">
        <v>192</v>
      </c>
      <c r="L12" s="55" t="s">
        <v>128</v>
      </c>
      <c r="M12" s="55" t="s">
        <v>1914</v>
      </c>
      <c r="N12" s="55" t="str">
        <f t="shared" si="1"/>
        <v>NON</v>
      </c>
      <c r="O12" s="55" t="str">
        <f t="shared" si="2"/>
        <v>NON</v>
      </c>
      <c r="P12" s="55" t="str">
        <f t="shared" si="3"/>
        <v>NON</v>
      </c>
      <c r="Q12" s="55" t="str">
        <f t="shared" si="4"/>
        <v>OUI</v>
      </c>
    </row>
    <row r="13" spans="1:17" ht="15" customHeight="1">
      <c r="A13" s="3">
        <v>130783293</v>
      </c>
      <c r="B13" s="55" t="s">
        <v>1205</v>
      </c>
      <c r="C13" s="3">
        <v>43001058</v>
      </c>
      <c r="D13" s="55" t="s">
        <v>341</v>
      </c>
      <c r="E13" s="22" t="s">
        <v>2288</v>
      </c>
      <c r="F13" s="84">
        <v>44501</v>
      </c>
      <c r="G13" s="84">
        <v>46143</v>
      </c>
      <c r="H13" s="82">
        <f t="shared" si="0"/>
        <v>5</v>
      </c>
      <c r="I13" s="55" t="s">
        <v>83</v>
      </c>
      <c r="J13" s="55" t="s">
        <v>44</v>
      </c>
      <c r="K13" s="55" t="s">
        <v>140</v>
      </c>
      <c r="L13" s="55" t="s">
        <v>141</v>
      </c>
      <c r="M13" s="54" t="s">
        <v>323</v>
      </c>
      <c r="N13" s="55" t="str">
        <f t="shared" si="1"/>
        <v>NON</v>
      </c>
      <c r="O13" s="55" t="str">
        <f t="shared" si="2"/>
        <v>NON</v>
      </c>
      <c r="P13" s="55" t="str">
        <f t="shared" si="3"/>
        <v>OUI</v>
      </c>
      <c r="Q13" s="55" t="str">
        <f t="shared" si="4"/>
        <v>NON</v>
      </c>
    </row>
    <row r="14" spans="1:17" ht="15" customHeight="1">
      <c r="A14" s="3">
        <v>130783293</v>
      </c>
      <c r="B14" s="55" t="s">
        <v>1205</v>
      </c>
      <c r="C14" s="3">
        <v>43001058</v>
      </c>
      <c r="D14" s="55" t="s">
        <v>341</v>
      </c>
      <c r="E14" s="22" t="s">
        <v>2288</v>
      </c>
      <c r="F14" s="84">
        <v>44501</v>
      </c>
      <c r="G14" s="84">
        <v>46143</v>
      </c>
      <c r="H14" s="82">
        <f t="shared" si="0"/>
        <v>5</v>
      </c>
      <c r="I14" s="55" t="s">
        <v>83</v>
      </c>
      <c r="J14" s="55" t="s">
        <v>44</v>
      </c>
      <c r="K14" s="55" t="s">
        <v>140</v>
      </c>
      <c r="L14" s="55" t="s">
        <v>141</v>
      </c>
      <c r="M14" s="54" t="s">
        <v>1942</v>
      </c>
      <c r="N14" s="55" t="str">
        <f t="shared" si="1"/>
        <v>NON</v>
      </c>
      <c r="O14" s="55" t="str">
        <f t="shared" si="2"/>
        <v>NON</v>
      </c>
      <c r="P14" s="55" t="str">
        <f t="shared" si="3"/>
        <v>OUI</v>
      </c>
      <c r="Q14" s="55" t="str">
        <f t="shared" si="4"/>
        <v>NON</v>
      </c>
    </row>
    <row r="15" spans="1:17" s="58" customFormat="1" ht="15" customHeight="1">
      <c r="A15" s="3">
        <v>130783293</v>
      </c>
      <c r="B15" s="55" t="s">
        <v>1205</v>
      </c>
      <c r="C15" s="3">
        <v>43001058</v>
      </c>
      <c r="D15" s="55" t="s">
        <v>341</v>
      </c>
      <c r="E15" s="22" t="s">
        <v>2288</v>
      </c>
      <c r="F15" s="84">
        <v>44501</v>
      </c>
      <c r="G15" s="84">
        <v>46143</v>
      </c>
      <c r="H15" s="82">
        <f t="shared" si="0"/>
        <v>5</v>
      </c>
      <c r="I15" s="55" t="s">
        <v>83</v>
      </c>
      <c r="J15" s="55" t="s">
        <v>44</v>
      </c>
      <c r="K15" s="55" t="s">
        <v>140</v>
      </c>
      <c r="L15" s="55" t="s">
        <v>141</v>
      </c>
      <c r="M15" s="54" t="s">
        <v>1941</v>
      </c>
      <c r="N15" s="55" t="str">
        <f t="shared" si="1"/>
        <v>NON</v>
      </c>
      <c r="O15" s="55" t="str">
        <f t="shared" si="2"/>
        <v>NON</v>
      </c>
      <c r="P15" s="55" t="str">
        <f t="shared" si="3"/>
        <v>OUI</v>
      </c>
      <c r="Q15" s="55" t="str">
        <f t="shared" si="4"/>
        <v>NON</v>
      </c>
    </row>
    <row r="16" spans="1:17" s="58" customFormat="1" ht="15" customHeight="1">
      <c r="A16" s="3">
        <v>130783293</v>
      </c>
      <c r="B16" s="55" t="s">
        <v>1205</v>
      </c>
      <c r="C16" s="3">
        <v>43001058</v>
      </c>
      <c r="D16" s="55" t="s">
        <v>341</v>
      </c>
      <c r="E16" s="22" t="s">
        <v>2288</v>
      </c>
      <c r="F16" s="84">
        <v>44501</v>
      </c>
      <c r="G16" s="84">
        <v>46143</v>
      </c>
      <c r="H16" s="82">
        <f t="shared" si="0"/>
        <v>5</v>
      </c>
      <c r="I16" s="55" t="s">
        <v>83</v>
      </c>
      <c r="J16" s="55" t="s">
        <v>44</v>
      </c>
      <c r="K16" s="55" t="s">
        <v>140</v>
      </c>
      <c r="L16" s="55" t="s">
        <v>141</v>
      </c>
      <c r="M16" s="54" t="s">
        <v>1943</v>
      </c>
      <c r="N16" s="55" t="str">
        <f t="shared" si="1"/>
        <v>NON</v>
      </c>
      <c r="O16" s="55" t="str">
        <f t="shared" si="2"/>
        <v>OUI</v>
      </c>
      <c r="P16" s="55" t="str">
        <f t="shared" si="3"/>
        <v>OUI</v>
      </c>
      <c r="Q16" s="55" t="str">
        <f t="shared" si="4"/>
        <v>OUI</v>
      </c>
    </row>
    <row r="17" spans="1:17" ht="15" customHeight="1">
      <c r="A17" s="3">
        <v>130783293</v>
      </c>
      <c r="B17" s="55" t="s">
        <v>1205</v>
      </c>
      <c r="C17" s="3">
        <v>43001058</v>
      </c>
      <c r="D17" s="55" t="s">
        <v>341</v>
      </c>
      <c r="E17" s="22" t="s">
        <v>2288</v>
      </c>
      <c r="F17" s="84">
        <v>44501</v>
      </c>
      <c r="G17" s="84">
        <v>46143</v>
      </c>
      <c r="H17" s="82">
        <f t="shared" si="0"/>
        <v>5</v>
      </c>
      <c r="I17" s="55" t="s">
        <v>83</v>
      </c>
      <c r="J17" s="55" t="s">
        <v>44</v>
      </c>
      <c r="K17" s="55" t="s">
        <v>140</v>
      </c>
      <c r="L17" s="55" t="s">
        <v>141</v>
      </c>
      <c r="M17" s="54" t="s">
        <v>1944</v>
      </c>
      <c r="N17" s="55" t="str">
        <f t="shared" si="1"/>
        <v>NON</v>
      </c>
      <c r="O17" s="55" t="str">
        <f t="shared" si="2"/>
        <v>OUI</v>
      </c>
      <c r="P17" s="55" t="str">
        <f t="shared" si="3"/>
        <v>NON</v>
      </c>
      <c r="Q17" s="55" t="str">
        <f t="shared" si="4"/>
        <v>NON</v>
      </c>
    </row>
    <row r="18" spans="1:17" ht="15" customHeight="1">
      <c r="A18" s="3">
        <v>130783293</v>
      </c>
      <c r="B18" s="55" t="s">
        <v>1205</v>
      </c>
      <c r="C18" s="3">
        <v>43001058</v>
      </c>
      <c r="D18" s="55" t="s">
        <v>341</v>
      </c>
      <c r="E18" s="22" t="s">
        <v>2288</v>
      </c>
      <c r="F18" s="84">
        <v>44501</v>
      </c>
      <c r="G18" s="84">
        <v>46143</v>
      </c>
      <c r="H18" s="82">
        <f t="shared" si="0"/>
        <v>5</v>
      </c>
      <c r="I18" s="55" t="s">
        <v>83</v>
      </c>
      <c r="J18" s="55" t="s">
        <v>44</v>
      </c>
      <c r="K18" s="55" t="s">
        <v>140</v>
      </c>
      <c r="L18" s="55" t="s">
        <v>141</v>
      </c>
      <c r="M18" s="54" t="s">
        <v>1945</v>
      </c>
      <c r="N18" s="55" t="str">
        <f t="shared" si="1"/>
        <v>NON</v>
      </c>
      <c r="O18" s="55" t="str">
        <f t="shared" si="2"/>
        <v>NON</v>
      </c>
      <c r="P18" s="55" t="str">
        <f t="shared" si="3"/>
        <v>OUI</v>
      </c>
      <c r="Q18" s="55" t="str">
        <f t="shared" si="4"/>
        <v>NON</v>
      </c>
    </row>
    <row r="19" spans="1:17" s="73" customFormat="1" ht="15.75" customHeight="1">
      <c r="A19" s="3">
        <v>130783293</v>
      </c>
      <c r="B19" s="55" t="s">
        <v>1205</v>
      </c>
      <c r="C19" s="3">
        <v>43001058</v>
      </c>
      <c r="D19" s="55" t="s">
        <v>341</v>
      </c>
      <c r="E19" s="22" t="s">
        <v>2288</v>
      </c>
      <c r="F19" s="84">
        <v>44501</v>
      </c>
      <c r="G19" s="84">
        <v>46143</v>
      </c>
      <c r="H19" s="82">
        <f t="shared" si="0"/>
        <v>5</v>
      </c>
      <c r="I19" s="55" t="s">
        <v>83</v>
      </c>
      <c r="J19" s="55" t="s">
        <v>1429</v>
      </c>
      <c r="K19" s="55" t="s">
        <v>232</v>
      </c>
      <c r="L19" s="55" t="s">
        <v>123</v>
      </c>
      <c r="M19" s="79"/>
      <c r="N19" s="55" t="str">
        <f t="shared" si="1"/>
        <v>OUI</v>
      </c>
      <c r="O19" s="55" t="str">
        <f t="shared" si="2"/>
        <v>NON</v>
      </c>
      <c r="P19" s="55" t="str">
        <f t="shared" si="3"/>
        <v>NON</v>
      </c>
      <c r="Q19" s="55" t="str">
        <f t="shared" si="4"/>
        <v>NON</v>
      </c>
    </row>
    <row r="20" spans="1:17" s="73" customFormat="1" ht="15.75" customHeight="1">
      <c r="A20" s="3">
        <v>130783293</v>
      </c>
      <c r="B20" s="55" t="s">
        <v>1205</v>
      </c>
      <c r="C20" s="3">
        <v>43001058</v>
      </c>
      <c r="D20" s="55" t="s">
        <v>341</v>
      </c>
      <c r="E20" s="22" t="s">
        <v>2288</v>
      </c>
      <c r="F20" s="84">
        <v>44501</v>
      </c>
      <c r="G20" s="84">
        <v>46143</v>
      </c>
      <c r="H20" s="82">
        <f t="shared" si="0"/>
        <v>5</v>
      </c>
      <c r="I20" s="55" t="s">
        <v>83</v>
      </c>
      <c r="J20" s="55" t="s">
        <v>1429</v>
      </c>
      <c r="K20" s="55" t="s">
        <v>297</v>
      </c>
      <c r="L20" s="55"/>
      <c r="M20" s="79"/>
      <c r="N20" s="55" t="str">
        <f t="shared" si="1"/>
        <v>OUI</v>
      </c>
      <c r="O20" s="55" t="str">
        <f t="shared" si="2"/>
        <v>NON</v>
      </c>
      <c r="P20" s="55" t="str">
        <f t="shared" si="3"/>
        <v>NON</v>
      </c>
      <c r="Q20" s="55" t="str">
        <f t="shared" si="4"/>
        <v>NON</v>
      </c>
    </row>
    <row r="21" spans="1:17" ht="15" customHeight="1">
      <c r="A21" s="3">
        <v>130783293</v>
      </c>
      <c r="B21" s="55" t="s">
        <v>1205</v>
      </c>
      <c r="C21" s="3">
        <v>43001058</v>
      </c>
      <c r="D21" s="55" t="s">
        <v>341</v>
      </c>
      <c r="E21" s="22" t="s">
        <v>2288</v>
      </c>
      <c r="F21" s="84">
        <v>44501</v>
      </c>
      <c r="G21" s="84">
        <v>46143</v>
      </c>
      <c r="H21" s="82">
        <f t="shared" si="0"/>
        <v>5</v>
      </c>
      <c r="I21" s="55" t="s">
        <v>83</v>
      </c>
      <c r="J21" s="55" t="s">
        <v>44</v>
      </c>
      <c r="K21" s="55" t="s">
        <v>140</v>
      </c>
      <c r="L21" s="55" t="s">
        <v>141</v>
      </c>
      <c r="M21" s="54" t="s">
        <v>1101</v>
      </c>
      <c r="N21" s="55" t="str">
        <f t="shared" si="1"/>
        <v>NON</v>
      </c>
      <c r="O21" s="55" t="str">
        <f t="shared" si="2"/>
        <v>NON</v>
      </c>
      <c r="P21" s="55" t="str">
        <f t="shared" si="3"/>
        <v>NON</v>
      </c>
      <c r="Q21" s="55" t="str">
        <f t="shared" si="4"/>
        <v>NON</v>
      </c>
    </row>
    <row r="22" spans="1:17" ht="15" customHeight="1">
      <c r="A22" s="2">
        <v>40000911</v>
      </c>
      <c r="B22" s="55" t="s">
        <v>160</v>
      </c>
      <c r="C22" s="3">
        <v>93000885</v>
      </c>
      <c r="D22" s="19" t="s">
        <v>169</v>
      </c>
      <c r="E22" s="53" t="s">
        <v>170</v>
      </c>
      <c r="F22" s="84">
        <v>44501</v>
      </c>
      <c r="G22" s="84">
        <v>46143</v>
      </c>
      <c r="H22" s="82">
        <f t="shared" si="0"/>
        <v>5</v>
      </c>
      <c r="I22" s="55" t="s">
        <v>83</v>
      </c>
      <c r="J22" s="55" t="s">
        <v>44</v>
      </c>
      <c r="K22" s="55" t="s">
        <v>128</v>
      </c>
      <c r="L22" s="55" t="s">
        <v>129</v>
      </c>
      <c r="M22" s="55" t="s">
        <v>178</v>
      </c>
      <c r="N22" s="55" t="str">
        <f t="shared" si="1"/>
        <v>NON</v>
      </c>
      <c r="O22" s="55" t="str">
        <f t="shared" si="2"/>
        <v>OUI</v>
      </c>
      <c r="P22" s="55" t="str">
        <f t="shared" si="3"/>
        <v>OUI</v>
      </c>
      <c r="Q22" s="55" t="str">
        <f t="shared" si="4"/>
        <v>NON</v>
      </c>
    </row>
    <row r="23" spans="1:17" ht="15" customHeight="1">
      <c r="A23" s="2">
        <v>40000911</v>
      </c>
      <c r="B23" s="55" t="s">
        <v>160</v>
      </c>
      <c r="C23" s="3">
        <v>93000885</v>
      </c>
      <c r="D23" s="19" t="s">
        <v>169</v>
      </c>
      <c r="E23" s="53" t="s">
        <v>170</v>
      </c>
      <c r="F23" s="84">
        <v>44501</v>
      </c>
      <c r="G23" s="84">
        <v>46143</v>
      </c>
      <c r="H23" s="82">
        <f t="shared" si="0"/>
        <v>5</v>
      </c>
      <c r="I23" s="55" t="s">
        <v>83</v>
      </c>
      <c r="J23" s="55" t="s">
        <v>1429</v>
      </c>
      <c r="K23" s="55" t="s">
        <v>128</v>
      </c>
      <c r="L23" s="55" t="s">
        <v>129</v>
      </c>
      <c r="M23" s="79"/>
      <c r="N23" s="55" t="str">
        <f t="shared" si="1"/>
        <v>OUI</v>
      </c>
      <c r="O23" s="55" t="str">
        <f t="shared" si="2"/>
        <v>NON</v>
      </c>
      <c r="P23" s="55" t="str">
        <f t="shared" si="3"/>
        <v>NON</v>
      </c>
      <c r="Q23" s="55" t="str">
        <f t="shared" si="4"/>
        <v>NON</v>
      </c>
    </row>
    <row r="24" spans="1:17" ht="15" customHeight="1">
      <c r="A24" s="4"/>
      <c r="B24" s="20" t="s">
        <v>1936</v>
      </c>
      <c r="C24" s="92" t="s">
        <v>2315</v>
      </c>
      <c r="D24" s="20" t="s">
        <v>2310</v>
      </c>
      <c r="E24" s="21" t="s">
        <v>1937</v>
      </c>
      <c r="F24" s="85">
        <v>44501</v>
      </c>
      <c r="G24" s="85">
        <v>46143</v>
      </c>
      <c r="H24" s="83">
        <v>5</v>
      </c>
      <c r="I24" s="20" t="s">
        <v>16</v>
      </c>
      <c r="J24" s="20" t="s">
        <v>44</v>
      </c>
      <c r="K24" s="20" t="s">
        <v>837</v>
      </c>
      <c r="L24" s="20"/>
      <c r="M24" s="12" t="s">
        <v>1935</v>
      </c>
      <c r="N24" s="20" t="str">
        <f t="shared" si="1"/>
        <v>NON</v>
      </c>
      <c r="O24" s="20" t="str">
        <f t="shared" si="2"/>
        <v>NON</v>
      </c>
      <c r="P24" s="20" t="str">
        <f t="shared" si="3"/>
        <v>NON</v>
      </c>
      <c r="Q24" s="20" t="str">
        <f t="shared" si="4"/>
        <v>OUI</v>
      </c>
    </row>
    <row r="25" spans="1:17" ht="15" customHeight="1">
      <c r="A25" s="3">
        <v>130783293</v>
      </c>
      <c r="B25" s="55" t="s">
        <v>1205</v>
      </c>
      <c r="C25" s="89">
        <v>93000834</v>
      </c>
      <c r="D25" s="19" t="s">
        <v>1329</v>
      </c>
      <c r="E25" s="18" t="s">
        <v>1330</v>
      </c>
      <c r="F25" s="84">
        <v>44501</v>
      </c>
      <c r="G25" s="84">
        <v>46143</v>
      </c>
      <c r="H25" s="82">
        <f t="shared" ref="H25:H88" si="5">DATEDIF(F25,G25,"y")+1</f>
        <v>5</v>
      </c>
      <c r="I25" s="55" t="s">
        <v>83</v>
      </c>
      <c r="J25" s="55" t="s">
        <v>44</v>
      </c>
      <c r="K25" s="55" t="s">
        <v>902</v>
      </c>
      <c r="L25" s="55"/>
      <c r="M25" s="54" t="s">
        <v>875</v>
      </c>
      <c r="N25" s="55" t="str">
        <f t="shared" si="1"/>
        <v>NON</v>
      </c>
      <c r="O25" s="55" t="str">
        <f t="shared" si="2"/>
        <v>OUI</v>
      </c>
      <c r="P25" s="55" t="str">
        <f t="shared" si="3"/>
        <v>OUI</v>
      </c>
      <c r="Q25" s="55" t="str">
        <f t="shared" si="4"/>
        <v>NON</v>
      </c>
    </row>
    <row r="26" spans="1:17" ht="15" customHeight="1">
      <c r="A26" s="3">
        <v>130783293</v>
      </c>
      <c r="B26" s="55" t="s">
        <v>1205</v>
      </c>
      <c r="C26" s="89">
        <v>93000834</v>
      </c>
      <c r="D26" s="10" t="s">
        <v>1333</v>
      </c>
      <c r="E26" s="18" t="s">
        <v>1330</v>
      </c>
      <c r="F26" s="84">
        <v>44501</v>
      </c>
      <c r="G26" s="84">
        <v>46143</v>
      </c>
      <c r="H26" s="82">
        <f t="shared" si="5"/>
        <v>5</v>
      </c>
      <c r="I26" s="55" t="s">
        <v>83</v>
      </c>
      <c r="J26" s="55" t="s">
        <v>44</v>
      </c>
      <c r="K26" s="55" t="s">
        <v>902</v>
      </c>
      <c r="L26" s="55" t="s">
        <v>86</v>
      </c>
      <c r="M26" s="54" t="s">
        <v>1334</v>
      </c>
      <c r="N26" s="55" t="str">
        <f t="shared" si="1"/>
        <v>NON</v>
      </c>
      <c r="O26" s="55" t="str">
        <f t="shared" si="2"/>
        <v>NON</v>
      </c>
      <c r="P26" s="55" t="str">
        <f t="shared" si="3"/>
        <v>NON</v>
      </c>
      <c r="Q26" s="55" t="str">
        <f t="shared" si="4"/>
        <v>OUI</v>
      </c>
    </row>
    <row r="27" spans="1:17" ht="15" customHeight="1">
      <c r="A27" s="3">
        <v>130783293</v>
      </c>
      <c r="B27" s="55" t="s">
        <v>1205</v>
      </c>
      <c r="C27" s="89">
        <v>93000834</v>
      </c>
      <c r="D27" s="19" t="s">
        <v>1329</v>
      </c>
      <c r="E27" s="18" t="s">
        <v>1330</v>
      </c>
      <c r="F27" s="84">
        <v>44501</v>
      </c>
      <c r="G27" s="84">
        <v>46143</v>
      </c>
      <c r="H27" s="82">
        <f t="shared" si="5"/>
        <v>5</v>
      </c>
      <c r="I27" s="55" t="s">
        <v>83</v>
      </c>
      <c r="J27" s="55" t="s">
        <v>44</v>
      </c>
      <c r="K27" s="55" t="s">
        <v>902</v>
      </c>
      <c r="L27" s="55"/>
      <c r="M27" s="54" t="s">
        <v>1331</v>
      </c>
      <c r="N27" s="55" t="str">
        <f t="shared" si="1"/>
        <v>NON</v>
      </c>
      <c r="O27" s="55" t="str">
        <f t="shared" si="2"/>
        <v>NON</v>
      </c>
      <c r="P27" s="55" t="str">
        <f t="shared" si="3"/>
        <v>OUI</v>
      </c>
      <c r="Q27" s="55" t="str">
        <f t="shared" si="4"/>
        <v>NON</v>
      </c>
    </row>
    <row r="28" spans="1:17" ht="15" customHeight="1">
      <c r="A28" s="3">
        <v>130783293</v>
      </c>
      <c r="B28" s="55" t="s">
        <v>1205</v>
      </c>
      <c r="C28" s="89">
        <v>93000834</v>
      </c>
      <c r="D28" s="19" t="s">
        <v>1332</v>
      </c>
      <c r="E28" s="18" t="s">
        <v>1330</v>
      </c>
      <c r="F28" s="84">
        <v>44501</v>
      </c>
      <c r="G28" s="84">
        <v>46143</v>
      </c>
      <c r="H28" s="82">
        <f t="shared" si="5"/>
        <v>5</v>
      </c>
      <c r="I28" s="55" t="s">
        <v>83</v>
      </c>
      <c r="J28" s="55" t="s">
        <v>44</v>
      </c>
      <c r="K28" s="11" t="s">
        <v>85</v>
      </c>
      <c r="L28" s="55" t="s">
        <v>86</v>
      </c>
      <c r="M28" s="54" t="s">
        <v>1136</v>
      </c>
      <c r="N28" s="55" t="str">
        <f t="shared" si="1"/>
        <v>NON</v>
      </c>
      <c r="O28" s="55" t="str">
        <f t="shared" si="2"/>
        <v>NON</v>
      </c>
      <c r="P28" s="55" t="str">
        <f t="shared" si="3"/>
        <v>NON</v>
      </c>
      <c r="Q28" s="55" t="str">
        <f t="shared" si="4"/>
        <v>OUI</v>
      </c>
    </row>
    <row r="29" spans="1:17" ht="15" customHeight="1">
      <c r="A29" s="64">
        <v>830000001</v>
      </c>
      <c r="B29" s="20" t="s">
        <v>35</v>
      </c>
      <c r="C29" s="4">
        <v>43001417</v>
      </c>
      <c r="D29" s="20" t="s">
        <v>36</v>
      </c>
      <c r="E29" s="21" t="s">
        <v>2253</v>
      </c>
      <c r="F29" s="85">
        <v>44501</v>
      </c>
      <c r="G29" s="85">
        <v>46143</v>
      </c>
      <c r="H29" s="83">
        <f t="shared" si="5"/>
        <v>5</v>
      </c>
      <c r="I29" s="20" t="s">
        <v>16</v>
      </c>
      <c r="J29" s="20" t="s">
        <v>44</v>
      </c>
      <c r="K29" s="20" t="s">
        <v>24</v>
      </c>
      <c r="L29" s="20"/>
      <c r="M29" s="20" t="s">
        <v>29</v>
      </c>
      <c r="N29" s="5" t="str">
        <f t="shared" si="1"/>
        <v>NON</v>
      </c>
      <c r="O29" s="5" t="str">
        <f t="shared" si="2"/>
        <v>NON</v>
      </c>
      <c r="P29" s="5" t="str">
        <f t="shared" si="3"/>
        <v>OUI</v>
      </c>
      <c r="Q29" s="5" t="str">
        <f t="shared" si="4"/>
        <v>OUI</v>
      </c>
    </row>
    <row r="30" spans="1:17" ht="15" customHeight="1">
      <c r="A30" s="64">
        <v>830000001</v>
      </c>
      <c r="B30" s="20" t="s">
        <v>35</v>
      </c>
      <c r="C30" s="4">
        <v>43001417</v>
      </c>
      <c r="D30" s="20" t="s">
        <v>36</v>
      </c>
      <c r="E30" s="21" t="s">
        <v>2253</v>
      </c>
      <c r="F30" s="85">
        <v>43770</v>
      </c>
      <c r="G30" s="85">
        <v>45413</v>
      </c>
      <c r="H30" s="83">
        <f t="shared" si="5"/>
        <v>5</v>
      </c>
      <c r="I30" s="20" t="s">
        <v>16</v>
      </c>
      <c r="J30" s="20" t="s">
        <v>1429</v>
      </c>
      <c r="K30" s="20" t="s">
        <v>24</v>
      </c>
      <c r="L30" s="20"/>
      <c r="M30" s="80"/>
      <c r="N30" s="5" t="str">
        <f t="shared" si="1"/>
        <v>OUI</v>
      </c>
      <c r="O30" s="5" t="str">
        <f t="shared" si="2"/>
        <v>NON</v>
      </c>
      <c r="P30" s="5" t="str">
        <f t="shared" si="3"/>
        <v>NON</v>
      </c>
      <c r="Q30" s="5" t="str">
        <f t="shared" si="4"/>
        <v>NON</v>
      </c>
    </row>
    <row r="31" spans="1:17" ht="15" customHeight="1">
      <c r="A31" s="2">
        <v>130000433</v>
      </c>
      <c r="B31" s="55" t="s">
        <v>632</v>
      </c>
      <c r="C31" s="3">
        <v>43001457</v>
      </c>
      <c r="D31" s="55" t="s">
        <v>641</v>
      </c>
      <c r="E31" s="96" t="s">
        <v>2456</v>
      </c>
      <c r="F31" s="84">
        <v>43770</v>
      </c>
      <c r="G31" s="84">
        <v>45413</v>
      </c>
      <c r="H31" s="82">
        <f t="shared" si="5"/>
        <v>5</v>
      </c>
      <c r="I31" s="55" t="s">
        <v>83</v>
      </c>
      <c r="J31" s="55" t="s">
        <v>44</v>
      </c>
      <c r="K31" s="55" t="s">
        <v>129</v>
      </c>
      <c r="L31" s="55" t="s">
        <v>128</v>
      </c>
      <c r="M31" s="55" t="s">
        <v>178</v>
      </c>
      <c r="N31" s="55" t="str">
        <f t="shared" si="1"/>
        <v>NON</v>
      </c>
      <c r="O31" s="55" t="str">
        <f t="shared" si="2"/>
        <v>OUI</v>
      </c>
      <c r="P31" s="55" t="str">
        <f t="shared" si="3"/>
        <v>OUI</v>
      </c>
      <c r="Q31" s="55" t="str">
        <f t="shared" si="4"/>
        <v>NON</v>
      </c>
    </row>
    <row r="32" spans="1:17" ht="15" customHeight="1">
      <c r="A32" s="2">
        <v>130000433</v>
      </c>
      <c r="B32" s="55" t="s">
        <v>632</v>
      </c>
      <c r="C32" s="3">
        <v>43001457</v>
      </c>
      <c r="D32" s="55" t="s">
        <v>641</v>
      </c>
      <c r="E32" s="96" t="s">
        <v>2456</v>
      </c>
      <c r="F32" s="84">
        <v>43770</v>
      </c>
      <c r="G32" s="84">
        <v>45413</v>
      </c>
      <c r="H32" s="82">
        <f t="shared" si="5"/>
        <v>5</v>
      </c>
      <c r="I32" s="55" t="s">
        <v>83</v>
      </c>
      <c r="J32" s="55" t="s">
        <v>44</v>
      </c>
      <c r="K32" s="55" t="s">
        <v>129</v>
      </c>
      <c r="L32" s="55" t="s">
        <v>128</v>
      </c>
      <c r="M32" s="55" t="s">
        <v>1953</v>
      </c>
      <c r="N32" s="55" t="str">
        <f t="shared" si="1"/>
        <v>NON</v>
      </c>
      <c r="O32" s="55" t="str">
        <f t="shared" si="2"/>
        <v>NON</v>
      </c>
      <c r="P32" s="55" t="str">
        <f t="shared" si="3"/>
        <v>OUI</v>
      </c>
      <c r="Q32" s="55" t="str">
        <f t="shared" si="4"/>
        <v>NON</v>
      </c>
    </row>
    <row r="33" spans="1:17" s="73" customFormat="1" ht="15" customHeight="1">
      <c r="A33" s="2">
        <v>130000433</v>
      </c>
      <c r="B33" s="55" t="s">
        <v>632</v>
      </c>
      <c r="C33" s="3">
        <v>43001457</v>
      </c>
      <c r="D33" s="55" t="s">
        <v>641</v>
      </c>
      <c r="E33" s="96" t="s">
        <v>2456</v>
      </c>
      <c r="F33" s="84">
        <v>43770</v>
      </c>
      <c r="G33" s="84">
        <v>45413</v>
      </c>
      <c r="H33" s="82">
        <f t="shared" si="5"/>
        <v>5</v>
      </c>
      <c r="I33" s="55" t="s">
        <v>83</v>
      </c>
      <c r="J33" s="55" t="s">
        <v>1429</v>
      </c>
      <c r="K33" s="55" t="s">
        <v>128</v>
      </c>
      <c r="L33" s="55" t="s">
        <v>129</v>
      </c>
      <c r="M33" s="79"/>
      <c r="N33" s="55" t="str">
        <f t="shared" si="1"/>
        <v>OUI</v>
      </c>
      <c r="O33" s="55" t="str">
        <f t="shared" si="2"/>
        <v>NON</v>
      </c>
      <c r="P33" s="55" t="str">
        <f t="shared" si="3"/>
        <v>NON</v>
      </c>
      <c r="Q33" s="55" t="str">
        <f t="shared" si="4"/>
        <v>NON</v>
      </c>
    </row>
    <row r="34" spans="1:17" s="73" customFormat="1" ht="15" customHeight="1">
      <c r="A34" s="64">
        <v>130000409</v>
      </c>
      <c r="B34" s="20" t="s">
        <v>759</v>
      </c>
      <c r="C34" s="4">
        <v>43001685</v>
      </c>
      <c r="D34" s="20" t="s">
        <v>782</v>
      </c>
      <c r="E34" s="13" t="s">
        <v>2318</v>
      </c>
      <c r="F34" s="85">
        <v>43770</v>
      </c>
      <c r="G34" s="85">
        <v>45413</v>
      </c>
      <c r="H34" s="83">
        <f t="shared" si="5"/>
        <v>5</v>
      </c>
      <c r="I34" s="20" t="s">
        <v>83</v>
      </c>
      <c r="J34" s="20" t="s">
        <v>44</v>
      </c>
      <c r="K34" s="20" t="s">
        <v>242</v>
      </c>
      <c r="L34" s="20" t="s">
        <v>243</v>
      </c>
      <c r="M34" s="20" t="s">
        <v>2098</v>
      </c>
      <c r="N34" s="20" t="str">
        <f t="shared" si="1"/>
        <v>NON</v>
      </c>
      <c r="O34" s="20" t="str">
        <f t="shared" si="2"/>
        <v>OUI</v>
      </c>
      <c r="P34" s="20" t="str">
        <f t="shared" si="3"/>
        <v>OUI</v>
      </c>
      <c r="Q34" s="20" t="str">
        <f t="shared" si="4"/>
        <v>NON</v>
      </c>
    </row>
    <row r="35" spans="1:17" s="73" customFormat="1" ht="15" customHeight="1">
      <c r="A35" s="64">
        <v>130000409</v>
      </c>
      <c r="B35" s="20" t="s">
        <v>759</v>
      </c>
      <c r="C35" s="4">
        <v>43001685</v>
      </c>
      <c r="D35" s="20" t="s">
        <v>782</v>
      </c>
      <c r="E35" s="13" t="s">
        <v>2318</v>
      </c>
      <c r="F35" s="85">
        <v>43770</v>
      </c>
      <c r="G35" s="85">
        <v>45413</v>
      </c>
      <c r="H35" s="83">
        <f t="shared" si="5"/>
        <v>5</v>
      </c>
      <c r="I35" s="20" t="s">
        <v>83</v>
      </c>
      <c r="J35" s="20" t="s">
        <v>44</v>
      </c>
      <c r="K35" s="20" t="s">
        <v>15</v>
      </c>
      <c r="L35" s="20" t="s">
        <v>17</v>
      </c>
      <c r="M35" s="20" t="s">
        <v>77</v>
      </c>
      <c r="N35" s="20" t="str">
        <f t="shared" si="1"/>
        <v>NON</v>
      </c>
      <c r="O35" s="20" t="str">
        <f t="shared" si="2"/>
        <v>OUI</v>
      </c>
      <c r="P35" s="20" t="str">
        <f t="shared" si="3"/>
        <v>OUI</v>
      </c>
      <c r="Q35" s="20" t="str">
        <f t="shared" si="4"/>
        <v>NON</v>
      </c>
    </row>
    <row r="36" spans="1:17" ht="15" customHeight="1">
      <c r="A36" s="64">
        <v>130000409</v>
      </c>
      <c r="B36" s="20" t="s">
        <v>759</v>
      </c>
      <c r="C36" s="4">
        <v>43001685</v>
      </c>
      <c r="D36" s="20" t="s">
        <v>782</v>
      </c>
      <c r="E36" s="13" t="s">
        <v>2318</v>
      </c>
      <c r="F36" s="85">
        <v>43770</v>
      </c>
      <c r="G36" s="85">
        <v>45413</v>
      </c>
      <c r="H36" s="83">
        <f t="shared" si="5"/>
        <v>5</v>
      </c>
      <c r="I36" s="20" t="s">
        <v>83</v>
      </c>
      <c r="J36" s="20" t="s">
        <v>44</v>
      </c>
      <c r="K36" s="20" t="s">
        <v>15</v>
      </c>
      <c r="L36" s="20" t="s">
        <v>17</v>
      </c>
      <c r="M36" s="20" t="s">
        <v>77</v>
      </c>
      <c r="N36" s="20" t="str">
        <f t="shared" si="1"/>
        <v>NON</v>
      </c>
      <c r="O36" s="20" t="str">
        <f t="shared" si="2"/>
        <v>OUI</v>
      </c>
      <c r="P36" s="20" t="str">
        <f t="shared" si="3"/>
        <v>OUI</v>
      </c>
      <c r="Q36" s="20" t="str">
        <f t="shared" si="4"/>
        <v>NON</v>
      </c>
    </row>
    <row r="37" spans="1:17" ht="15" customHeight="1">
      <c r="A37" s="64">
        <v>130000409</v>
      </c>
      <c r="B37" s="20" t="s">
        <v>759</v>
      </c>
      <c r="C37" s="4">
        <v>43001685</v>
      </c>
      <c r="D37" s="20" t="s">
        <v>782</v>
      </c>
      <c r="E37" s="13" t="s">
        <v>2318</v>
      </c>
      <c r="F37" s="85">
        <v>43770</v>
      </c>
      <c r="G37" s="85">
        <v>45413</v>
      </c>
      <c r="H37" s="83">
        <f t="shared" si="5"/>
        <v>5</v>
      </c>
      <c r="I37" s="20" t="s">
        <v>83</v>
      </c>
      <c r="J37" s="20" t="s">
        <v>44</v>
      </c>
      <c r="K37" s="20" t="s">
        <v>15</v>
      </c>
      <c r="L37" s="20" t="s">
        <v>17</v>
      </c>
      <c r="M37" s="20" t="s">
        <v>77</v>
      </c>
      <c r="N37" s="20" t="str">
        <f t="shared" si="1"/>
        <v>NON</v>
      </c>
      <c r="O37" s="20" t="str">
        <f t="shared" si="2"/>
        <v>OUI</v>
      </c>
      <c r="P37" s="20" t="str">
        <f t="shared" si="3"/>
        <v>OUI</v>
      </c>
      <c r="Q37" s="20" t="str">
        <f t="shared" si="4"/>
        <v>NON</v>
      </c>
    </row>
    <row r="38" spans="1:17" ht="15" customHeight="1">
      <c r="A38" s="64">
        <v>130000409</v>
      </c>
      <c r="B38" s="20" t="s">
        <v>759</v>
      </c>
      <c r="C38" s="4">
        <v>43001685</v>
      </c>
      <c r="D38" s="20" t="s">
        <v>782</v>
      </c>
      <c r="E38" s="13" t="s">
        <v>2318</v>
      </c>
      <c r="F38" s="85">
        <v>43770</v>
      </c>
      <c r="G38" s="85">
        <v>45413</v>
      </c>
      <c r="H38" s="83">
        <f t="shared" si="5"/>
        <v>5</v>
      </c>
      <c r="I38" s="20" t="s">
        <v>83</v>
      </c>
      <c r="J38" s="20" t="s">
        <v>44</v>
      </c>
      <c r="K38" s="20" t="s">
        <v>15</v>
      </c>
      <c r="L38" s="20" t="s">
        <v>17</v>
      </c>
      <c r="M38" s="20" t="s">
        <v>77</v>
      </c>
      <c r="N38" s="20" t="str">
        <f t="shared" si="1"/>
        <v>NON</v>
      </c>
      <c r="O38" s="20" t="str">
        <f t="shared" si="2"/>
        <v>OUI</v>
      </c>
      <c r="P38" s="20" t="str">
        <f t="shared" si="3"/>
        <v>OUI</v>
      </c>
      <c r="Q38" s="20" t="str">
        <f t="shared" si="4"/>
        <v>NON</v>
      </c>
    </row>
    <row r="39" spans="1:17" ht="15" customHeight="1">
      <c r="A39" s="64">
        <v>130000409</v>
      </c>
      <c r="B39" s="20" t="s">
        <v>759</v>
      </c>
      <c r="C39" s="4">
        <v>43001685</v>
      </c>
      <c r="D39" s="20" t="s">
        <v>782</v>
      </c>
      <c r="E39" s="13" t="s">
        <v>2318</v>
      </c>
      <c r="F39" s="85">
        <v>43770</v>
      </c>
      <c r="G39" s="85">
        <v>45413</v>
      </c>
      <c r="H39" s="83">
        <f t="shared" si="5"/>
        <v>5</v>
      </c>
      <c r="I39" s="20" t="s">
        <v>83</v>
      </c>
      <c r="J39" s="20" t="s">
        <v>1429</v>
      </c>
      <c r="K39" s="20" t="s">
        <v>76</v>
      </c>
      <c r="L39" s="20"/>
      <c r="M39" s="80"/>
      <c r="N39" s="20" t="str">
        <f t="shared" si="1"/>
        <v>OUI</v>
      </c>
      <c r="O39" s="20" t="str">
        <f t="shared" si="2"/>
        <v>NON</v>
      </c>
      <c r="P39" s="20" t="str">
        <f t="shared" si="3"/>
        <v>NON</v>
      </c>
      <c r="Q39" s="20" t="str">
        <f t="shared" si="4"/>
        <v>NON</v>
      </c>
    </row>
    <row r="40" spans="1:17" ht="15" customHeight="1">
      <c r="A40" s="2">
        <v>130786924</v>
      </c>
      <c r="B40" s="55" t="s">
        <v>1472</v>
      </c>
      <c r="C40" s="3">
        <v>43002065</v>
      </c>
      <c r="D40" s="55" t="s">
        <v>1473</v>
      </c>
      <c r="E40" s="53" t="s">
        <v>1474</v>
      </c>
      <c r="F40" s="84">
        <v>43770</v>
      </c>
      <c r="G40" s="84">
        <v>45413</v>
      </c>
      <c r="H40" s="82">
        <f t="shared" si="5"/>
        <v>5</v>
      </c>
      <c r="I40" s="55" t="s">
        <v>83</v>
      </c>
      <c r="J40" s="55" t="s">
        <v>44</v>
      </c>
      <c r="K40" s="55" t="s">
        <v>820</v>
      </c>
      <c r="L40" s="55" t="s">
        <v>821</v>
      </c>
      <c r="M40" s="55" t="s">
        <v>1954</v>
      </c>
      <c r="N40" s="55" t="str">
        <f t="shared" si="1"/>
        <v>NON</v>
      </c>
      <c r="O40" s="55" t="str">
        <f t="shared" si="2"/>
        <v>NON</v>
      </c>
      <c r="P40" s="55" t="str">
        <f t="shared" si="3"/>
        <v>OUI</v>
      </c>
      <c r="Q40" s="55" t="str">
        <f t="shared" si="4"/>
        <v>NON</v>
      </c>
    </row>
    <row r="41" spans="1:17" ht="15" customHeight="1">
      <c r="A41" s="2">
        <v>130786924</v>
      </c>
      <c r="B41" s="55" t="s">
        <v>1472</v>
      </c>
      <c r="C41" s="3">
        <v>43002065</v>
      </c>
      <c r="D41" s="55" t="s">
        <v>1473</v>
      </c>
      <c r="E41" s="53" t="s">
        <v>1474</v>
      </c>
      <c r="F41" s="84">
        <v>43770</v>
      </c>
      <c r="G41" s="84">
        <v>45413</v>
      </c>
      <c r="H41" s="82">
        <f t="shared" si="5"/>
        <v>5</v>
      </c>
      <c r="I41" s="55" t="s">
        <v>83</v>
      </c>
      <c r="J41" s="55" t="s">
        <v>44</v>
      </c>
      <c r="K41" s="55" t="s">
        <v>820</v>
      </c>
      <c r="L41" s="55" t="s">
        <v>821</v>
      </c>
      <c r="M41" s="55" t="s">
        <v>734</v>
      </c>
      <c r="N41" s="55" t="str">
        <f t="shared" si="1"/>
        <v>NON</v>
      </c>
      <c r="O41" s="55" t="str">
        <f t="shared" si="2"/>
        <v>NON</v>
      </c>
      <c r="P41" s="55" t="str">
        <f t="shared" si="3"/>
        <v>OUI</v>
      </c>
      <c r="Q41" s="55" t="str">
        <f t="shared" si="4"/>
        <v>NON</v>
      </c>
    </row>
    <row r="42" spans="1:17" ht="15" customHeight="1">
      <c r="A42" s="2">
        <v>130786924</v>
      </c>
      <c r="B42" s="55" t="s">
        <v>1472</v>
      </c>
      <c r="C42" s="3">
        <v>43002065</v>
      </c>
      <c r="D42" s="55" t="s">
        <v>1473</v>
      </c>
      <c r="E42" s="53" t="s">
        <v>1474</v>
      </c>
      <c r="F42" s="84">
        <v>43770</v>
      </c>
      <c r="G42" s="84">
        <v>45413</v>
      </c>
      <c r="H42" s="82">
        <f t="shared" si="5"/>
        <v>5</v>
      </c>
      <c r="I42" s="55" t="s">
        <v>83</v>
      </c>
      <c r="J42" s="55" t="s">
        <v>44</v>
      </c>
      <c r="K42" s="55" t="s">
        <v>820</v>
      </c>
      <c r="L42" s="55" t="s">
        <v>821</v>
      </c>
      <c r="M42" s="55" t="s">
        <v>1953</v>
      </c>
      <c r="N42" s="55" t="str">
        <f t="shared" si="1"/>
        <v>NON</v>
      </c>
      <c r="O42" s="55" t="str">
        <f t="shared" si="2"/>
        <v>NON</v>
      </c>
      <c r="P42" s="55" t="str">
        <f t="shared" si="3"/>
        <v>OUI</v>
      </c>
      <c r="Q42" s="55" t="str">
        <f t="shared" si="4"/>
        <v>NON</v>
      </c>
    </row>
    <row r="43" spans="1:17" ht="15" customHeight="1">
      <c r="A43" s="2">
        <v>130786924</v>
      </c>
      <c r="B43" s="55" t="s">
        <v>1472</v>
      </c>
      <c r="C43" s="3">
        <v>43002065</v>
      </c>
      <c r="D43" s="55" t="s">
        <v>1473</v>
      </c>
      <c r="E43" s="53" t="s">
        <v>1474</v>
      </c>
      <c r="F43" s="84">
        <v>43770</v>
      </c>
      <c r="G43" s="84">
        <v>45413</v>
      </c>
      <c r="H43" s="82">
        <f t="shared" si="5"/>
        <v>5</v>
      </c>
      <c r="I43" s="55" t="s">
        <v>83</v>
      </c>
      <c r="J43" s="55" t="s">
        <v>1429</v>
      </c>
      <c r="K43" s="55" t="s">
        <v>780</v>
      </c>
      <c r="L43" s="55" t="s">
        <v>781</v>
      </c>
      <c r="M43" s="79"/>
      <c r="N43" s="55" t="str">
        <f t="shared" si="1"/>
        <v>OUI</v>
      </c>
      <c r="O43" s="55" t="str">
        <f t="shared" si="2"/>
        <v>NON</v>
      </c>
      <c r="P43" s="55" t="str">
        <f t="shared" si="3"/>
        <v>NON</v>
      </c>
      <c r="Q43" s="55" t="str">
        <f t="shared" si="4"/>
        <v>NON</v>
      </c>
    </row>
    <row r="44" spans="1:17">
      <c r="A44" s="2">
        <v>830000279</v>
      </c>
      <c r="B44" s="55" t="s">
        <v>147</v>
      </c>
      <c r="C44" s="3">
        <v>43001977</v>
      </c>
      <c r="D44" s="55" t="s">
        <v>152</v>
      </c>
      <c r="E44" s="116" t="s">
        <v>153</v>
      </c>
      <c r="F44" s="84">
        <v>43770</v>
      </c>
      <c r="G44" s="84">
        <v>45413</v>
      </c>
      <c r="H44" s="82">
        <f t="shared" si="5"/>
        <v>5</v>
      </c>
      <c r="I44" s="55" t="s">
        <v>83</v>
      </c>
      <c r="J44" s="55" t="s">
        <v>44</v>
      </c>
      <c r="K44" s="55" t="s">
        <v>140</v>
      </c>
      <c r="L44" s="55" t="s">
        <v>141</v>
      </c>
      <c r="M44" s="55" t="s">
        <v>1373</v>
      </c>
      <c r="N44" s="55" t="str">
        <f t="shared" si="1"/>
        <v>NON</v>
      </c>
      <c r="O44" s="55" t="str">
        <f t="shared" si="2"/>
        <v>NON</v>
      </c>
      <c r="P44" s="55" t="str">
        <f t="shared" si="3"/>
        <v>OUI</v>
      </c>
      <c r="Q44" s="55" t="str">
        <f t="shared" si="4"/>
        <v>NON</v>
      </c>
    </row>
    <row r="45" spans="1:17">
      <c r="A45" s="2">
        <v>830000279</v>
      </c>
      <c r="B45" s="55" t="s">
        <v>147</v>
      </c>
      <c r="C45" s="3">
        <v>43001977</v>
      </c>
      <c r="D45" s="55" t="s">
        <v>152</v>
      </c>
      <c r="E45" s="116" t="s">
        <v>153</v>
      </c>
      <c r="F45" s="84">
        <v>43770</v>
      </c>
      <c r="G45" s="84">
        <v>45413</v>
      </c>
      <c r="H45" s="82">
        <f t="shared" si="5"/>
        <v>5</v>
      </c>
      <c r="I45" s="55" t="s">
        <v>83</v>
      </c>
      <c r="J45" s="55" t="s">
        <v>44</v>
      </c>
      <c r="K45" s="55" t="s">
        <v>140</v>
      </c>
      <c r="L45" s="55" t="s">
        <v>141</v>
      </c>
      <c r="M45" s="55" t="s">
        <v>1955</v>
      </c>
      <c r="N45" s="55" t="str">
        <f t="shared" si="1"/>
        <v>NON</v>
      </c>
      <c r="O45" s="55" t="str">
        <f t="shared" si="2"/>
        <v>NON</v>
      </c>
      <c r="P45" s="55" t="str">
        <f t="shared" si="3"/>
        <v>OUI</v>
      </c>
      <c r="Q45" s="55" t="str">
        <f t="shared" si="4"/>
        <v>NON</v>
      </c>
    </row>
    <row r="46" spans="1:17" ht="15" customHeight="1">
      <c r="A46" s="2">
        <v>830000279</v>
      </c>
      <c r="B46" s="55" t="s">
        <v>147</v>
      </c>
      <c r="C46" s="3">
        <v>43001977</v>
      </c>
      <c r="D46" s="55" t="s">
        <v>152</v>
      </c>
      <c r="E46" s="53" t="s">
        <v>153</v>
      </c>
      <c r="F46" s="84">
        <v>43770</v>
      </c>
      <c r="G46" s="84">
        <v>45413</v>
      </c>
      <c r="H46" s="82">
        <f t="shared" si="5"/>
        <v>5</v>
      </c>
      <c r="I46" s="55" t="s">
        <v>83</v>
      </c>
      <c r="J46" s="55" t="s">
        <v>1429</v>
      </c>
      <c r="K46" s="55" t="s">
        <v>154</v>
      </c>
      <c r="L46" s="55"/>
      <c r="M46" s="79"/>
      <c r="N46" s="55" t="str">
        <f t="shared" si="1"/>
        <v>OUI</v>
      </c>
      <c r="O46" s="55" t="str">
        <f t="shared" si="2"/>
        <v>NON</v>
      </c>
      <c r="P46" s="55" t="str">
        <f t="shared" si="3"/>
        <v>NON</v>
      </c>
      <c r="Q46" s="55" t="str">
        <f t="shared" si="4"/>
        <v>NON</v>
      </c>
    </row>
    <row r="47" spans="1:17" ht="15" customHeight="1">
      <c r="A47" s="2">
        <v>830000345</v>
      </c>
      <c r="B47" s="55" t="s">
        <v>881</v>
      </c>
      <c r="C47" s="3">
        <v>43000736</v>
      </c>
      <c r="D47" s="55" t="s">
        <v>886</v>
      </c>
      <c r="E47" s="53" t="s">
        <v>887</v>
      </c>
      <c r="F47" s="84">
        <v>44501</v>
      </c>
      <c r="G47" s="84">
        <v>46143</v>
      </c>
      <c r="H47" s="82">
        <f t="shared" si="5"/>
        <v>5</v>
      </c>
      <c r="I47" s="55" t="s">
        <v>83</v>
      </c>
      <c r="J47" s="55" t="s">
        <v>44</v>
      </c>
      <c r="K47" s="55" t="s">
        <v>421</v>
      </c>
      <c r="L47" s="55" t="s">
        <v>322</v>
      </c>
      <c r="M47" s="55" t="s">
        <v>422</v>
      </c>
      <c r="N47" s="55" t="str">
        <f t="shared" si="1"/>
        <v>NON</v>
      </c>
      <c r="O47" s="55" t="str">
        <f t="shared" si="2"/>
        <v>NON</v>
      </c>
      <c r="P47" s="55" t="str">
        <f t="shared" si="3"/>
        <v>OUI</v>
      </c>
      <c r="Q47" s="55" t="str">
        <f t="shared" si="4"/>
        <v>OUI</v>
      </c>
    </row>
    <row r="48" spans="1:17" ht="15" customHeight="1">
      <c r="A48" s="2">
        <v>830000345</v>
      </c>
      <c r="B48" s="55" t="s">
        <v>881</v>
      </c>
      <c r="C48" s="3">
        <v>43000736</v>
      </c>
      <c r="D48" s="55" t="s">
        <v>886</v>
      </c>
      <c r="E48" s="116" t="s">
        <v>887</v>
      </c>
      <c r="F48" s="84">
        <v>43770</v>
      </c>
      <c r="G48" s="84">
        <v>45413</v>
      </c>
      <c r="H48" s="82">
        <f t="shared" si="5"/>
        <v>5</v>
      </c>
      <c r="I48" s="55" t="s">
        <v>83</v>
      </c>
      <c r="J48" s="55" t="s">
        <v>44</v>
      </c>
      <c r="K48" s="55" t="s">
        <v>321</v>
      </c>
      <c r="L48" s="55" t="s">
        <v>322</v>
      </c>
      <c r="M48" s="55" t="s">
        <v>1972</v>
      </c>
      <c r="N48" s="55" t="str">
        <f t="shared" si="1"/>
        <v>NON</v>
      </c>
      <c r="O48" s="55" t="str">
        <f t="shared" si="2"/>
        <v>OUI</v>
      </c>
      <c r="P48" s="55" t="str">
        <f t="shared" si="3"/>
        <v>OUI</v>
      </c>
      <c r="Q48" s="55" t="str">
        <f t="shared" si="4"/>
        <v>NON</v>
      </c>
    </row>
    <row r="49" spans="1:17" ht="15" customHeight="1">
      <c r="A49" s="2">
        <v>830000345</v>
      </c>
      <c r="B49" s="55" t="s">
        <v>881</v>
      </c>
      <c r="C49" s="3">
        <v>43000736</v>
      </c>
      <c r="D49" s="55" t="s">
        <v>886</v>
      </c>
      <c r="E49" s="116" t="s">
        <v>887</v>
      </c>
      <c r="F49" s="84">
        <v>43770</v>
      </c>
      <c r="G49" s="84">
        <v>45413</v>
      </c>
      <c r="H49" s="82">
        <f t="shared" si="5"/>
        <v>5</v>
      </c>
      <c r="I49" s="55" t="s">
        <v>83</v>
      </c>
      <c r="J49" s="55" t="s">
        <v>44</v>
      </c>
      <c r="K49" s="55" t="s">
        <v>321</v>
      </c>
      <c r="L49" s="55" t="s">
        <v>322</v>
      </c>
      <c r="M49" s="55" t="s">
        <v>734</v>
      </c>
      <c r="N49" s="55" t="str">
        <f t="shared" si="1"/>
        <v>NON</v>
      </c>
      <c r="O49" s="55" t="str">
        <f t="shared" si="2"/>
        <v>NON</v>
      </c>
      <c r="P49" s="55" t="str">
        <f t="shared" si="3"/>
        <v>OUI</v>
      </c>
      <c r="Q49" s="55" t="str">
        <f t="shared" si="4"/>
        <v>NON</v>
      </c>
    </row>
    <row r="50" spans="1:17" ht="15" customHeight="1">
      <c r="A50" s="64">
        <v>830000345</v>
      </c>
      <c r="B50" s="20" t="s">
        <v>881</v>
      </c>
      <c r="C50" s="4">
        <v>43000736</v>
      </c>
      <c r="D50" s="20" t="s">
        <v>886</v>
      </c>
      <c r="E50" s="21" t="s">
        <v>887</v>
      </c>
      <c r="F50" s="84">
        <v>44501</v>
      </c>
      <c r="G50" s="84">
        <v>46143</v>
      </c>
      <c r="H50" s="82">
        <f t="shared" si="5"/>
        <v>5</v>
      </c>
      <c r="I50" s="20" t="s">
        <v>83</v>
      </c>
      <c r="J50" s="55" t="s">
        <v>1429</v>
      </c>
      <c r="K50" s="20" t="s">
        <v>385</v>
      </c>
      <c r="L50" s="20" t="s">
        <v>386</v>
      </c>
      <c r="M50" s="79"/>
      <c r="N50" s="55" t="str">
        <f t="shared" si="1"/>
        <v>OUI</v>
      </c>
      <c r="O50" s="55" t="str">
        <f t="shared" si="2"/>
        <v>NON</v>
      </c>
      <c r="P50" s="55" t="str">
        <f t="shared" si="3"/>
        <v>NON</v>
      </c>
      <c r="Q50" s="55" t="str">
        <f t="shared" si="4"/>
        <v>NON</v>
      </c>
    </row>
    <row r="51" spans="1:17" ht="15" customHeight="1">
      <c r="A51" s="2">
        <v>830000279</v>
      </c>
      <c r="B51" s="55" t="s">
        <v>147</v>
      </c>
      <c r="C51" s="3">
        <v>93000714</v>
      </c>
      <c r="D51" s="55" t="s">
        <v>155</v>
      </c>
      <c r="E51" s="53" t="s">
        <v>156</v>
      </c>
      <c r="F51" s="84">
        <v>44501</v>
      </c>
      <c r="G51" s="84">
        <v>46143</v>
      </c>
      <c r="H51" s="82">
        <f t="shared" si="5"/>
        <v>5</v>
      </c>
      <c r="I51" s="55" t="s">
        <v>83</v>
      </c>
      <c r="J51" s="55" t="s">
        <v>44</v>
      </c>
      <c r="K51" s="55" t="s">
        <v>145</v>
      </c>
      <c r="L51" s="55" t="s">
        <v>146</v>
      </c>
      <c r="M51" s="55" t="s">
        <v>87</v>
      </c>
      <c r="N51" s="55" t="str">
        <f t="shared" si="1"/>
        <v>NON</v>
      </c>
      <c r="O51" s="55" t="str">
        <f t="shared" si="2"/>
        <v>NON</v>
      </c>
      <c r="P51" s="55" t="str">
        <f t="shared" si="3"/>
        <v>OUI</v>
      </c>
      <c r="Q51" s="55" t="str">
        <f t="shared" si="4"/>
        <v>NON</v>
      </c>
    </row>
    <row r="52" spans="1:17" ht="15" customHeight="1">
      <c r="A52" s="2" t="s">
        <v>179</v>
      </c>
      <c r="B52" s="55" t="s">
        <v>180</v>
      </c>
      <c r="C52" s="3">
        <v>43001780</v>
      </c>
      <c r="D52" s="55" t="s">
        <v>213</v>
      </c>
      <c r="E52" s="53" t="s">
        <v>214</v>
      </c>
      <c r="F52" s="84">
        <v>44501</v>
      </c>
      <c r="G52" s="84">
        <v>46143</v>
      </c>
      <c r="H52" s="82">
        <f t="shared" si="5"/>
        <v>5</v>
      </c>
      <c r="I52" s="55" t="s">
        <v>83</v>
      </c>
      <c r="J52" s="55" t="s">
        <v>44</v>
      </c>
      <c r="K52" s="55" t="s">
        <v>215</v>
      </c>
      <c r="L52" s="55" t="s">
        <v>213</v>
      </c>
      <c r="M52" s="55" t="s">
        <v>239</v>
      </c>
      <c r="N52" s="55" t="str">
        <f t="shared" si="1"/>
        <v>NON</v>
      </c>
      <c r="O52" s="55" t="str">
        <f t="shared" si="2"/>
        <v>OUI</v>
      </c>
      <c r="P52" s="55" t="str">
        <f t="shared" si="3"/>
        <v>OUI</v>
      </c>
      <c r="Q52" s="55" t="str">
        <f t="shared" si="4"/>
        <v>OUI</v>
      </c>
    </row>
    <row r="53" spans="1:17" ht="15" customHeight="1">
      <c r="A53" s="2" t="s">
        <v>179</v>
      </c>
      <c r="B53" s="55" t="s">
        <v>180</v>
      </c>
      <c r="C53" s="3">
        <v>43001780</v>
      </c>
      <c r="D53" s="55" t="s">
        <v>213</v>
      </c>
      <c r="E53" s="53" t="s">
        <v>214</v>
      </c>
      <c r="F53" s="84">
        <v>43770</v>
      </c>
      <c r="G53" s="84">
        <v>45413</v>
      </c>
      <c r="H53" s="82">
        <f t="shared" si="5"/>
        <v>5</v>
      </c>
      <c r="I53" s="55" t="s">
        <v>83</v>
      </c>
      <c r="J53" s="55" t="s">
        <v>1429</v>
      </c>
      <c r="K53" s="55" t="s">
        <v>213</v>
      </c>
      <c r="L53" s="55" t="s">
        <v>215</v>
      </c>
      <c r="M53" s="79"/>
      <c r="N53" s="55" t="str">
        <f t="shared" si="1"/>
        <v>OUI</v>
      </c>
      <c r="O53" s="55" t="str">
        <f t="shared" si="2"/>
        <v>NON</v>
      </c>
      <c r="P53" s="55" t="str">
        <f t="shared" si="3"/>
        <v>NON</v>
      </c>
      <c r="Q53" s="55" t="str">
        <f t="shared" si="4"/>
        <v>NON</v>
      </c>
    </row>
    <row r="54" spans="1:17" ht="15" customHeight="1">
      <c r="A54" s="3">
        <v>130780521</v>
      </c>
      <c r="B54" s="55" t="s">
        <v>1056</v>
      </c>
      <c r="C54" s="3">
        <v>43001073</v>
      </c>
      <c r="D54" s="55" t="s">
        <v>792</v>
      </c>
      <c r="E54" s="53" t="s">
        <v>1076</v>
      </c>
      <c r="F54" s="84">
        <v>43770</v>
      </c>
      <c r="G54" s="84">
        <v>45413</v>
      </c>
      <c r="H54" s="82">
        <f t="shared" si="5"/>
        <v>5</v>
      </c>
      <c r="I54" s="55" t="s">
        <v>83</v>
      </c>
      <c r="J54" s="55" t="s">
        <v>44</v>
      </c>
      <c r="K54" s="55" t="s">
        <v>427</v>
      </c>
      <c r="L54" s="55" t="s">
        <v>428</v>
      </c>
      <c r="M54" s="55" t="s">
        <v>1975</v>
      </c>
      <c r="N54" s="55" t="str">
        <f t="shared" si="1"/>
        <v>NON</v>
      </c>
      <c r="O54" s="55" t="str">
        <f t="shared" si="2"/>
        <v>NON</v>
      </c>
      <c r="P54" s="55" t="str">
        <f t="shared" si="3"/>
        <v>OUI</v>
      </c>
      <c r="Q54" s="55" t="str">
        <f t="shared" si="4"/>
        <v>NON</v>
      </c>
    </row>
    <row r="55" spans="1:17" ht="15" customHeight="1">
      <c r="A55" s="3">
        <v>130780521</v>
      </c>
      <c r="B55" s="55" t="s">
        <v>1056</v>
      </c>
      <c r="C55" s="3">
        <v>43001073</v>
      </c>
      <c r="D55" s="55" t="s">
        <v>792</v>
      </c>
      <c r="E55" s="53" t="s">
        <v>1076</v>
      </c>
      <c r="F55" s="84">
        <v>43770</v>
      </c>
      <c r="G55" s="84">
        <v>45413</v>
      </c>
      <c r="H55" s="82">
        <f t="shared" si="5"/>
        <v>5</v>
      </c>
      <c r="I55" s="55" t="s">
        <v>83</v>
      </c>
      <c r="J55" s="55" t="s">
        <v>44</v>
      </c>
      <c r="K55" s="55" t="s">
        <v>427</v>
      </c>
      <c r="L55" s="55" t="s">
        <v>428</v>
      </c>
      <c r="M55" s="55" t="s">
        <v>1973</v>
      </c>
      <c r="N55" s="55" t="str">
        <f t="shared" si="1"/>
        <v>NON</v>
      </c>
      <c r="O55" s="55" t="str">
        <f t="shared" si="2"/>
        <v>OUI</v>
      </c>
      <c r="P55" s="55" t="str">
        <f t="shared" si="3"/>
        <v>OUI</v>
      </c>
      <c r="Q55" s="55" t="str">
        <f t="shared" si="4"/>
        <v>NON</v>
      </c>
    </row>
    <row r="56" spans="1:17" ht="15" customHeight="1">
      <c r="A56" s="3">
        <v>130780521</v>
      </c>
      <c r="B56" s="55" t="s">
        <v>1056</v>
      </c>
      <c r="C56" s="3">
        <v>43001073</v>
      </c>
      <c r="D56" s="55" t="s">
        <v>792</v>
      </c>
      <c r="E56" s="53" t="s">
        <v>1076</v>
      </c>
      <c r="F56" s="84">
        <v>43770</v>
      </c>
      <c r="G56" s="84">
        <v>45413</v>
      </c>
      <c r="H56" s="82">
        <f t="shared" si="5"/>
        <v>5</v>
      </c>
      <c r="I56" s="55" t="s">
        <v>83</v>
      </c>
      <c r="J56" s="55" t="s">
        <v>44</v>
      </c>
      <c r="K56" s="55" t="s">
        <v>427</v>
      </c>
      <c r="L56" s="55" t="s">
        <v>428</v>
      </c>
      <c r="M56" s="55" t="s">
        <v>1974</v>
      </c>
      <c r="N56" s="55" t="str">
        <f t="shared" si="1"/>
        <v>NON</v>
      </c>
      <c r="O56" s="55" t="str">
        <f t="shared" si="2"/>
        <v>OUI</v>
      </c>
      <c r="P56" s="55" t="str">
        <f t="shared" si="3"/>
        <v>OUI</v>
      </c>
      <c r="Q56" s="55" t="str">
        <f t="shared" si="4"/>
        <v>NON</v>
      </c>
    </row>
    <row r="57" spans="1:17" ht="15" customHeight="1">
      <c r="A57" s="3">
        <v>130780521</v>
      </c>
      <c r="B57" s="55" t="s">
        <v>1056</v>
      </c>
      <c r="C57" s="3">
        <v>43001073</v>
      </c>
      <c r="D57" s="55" t="s">
        <v>792</v>
      </c>
      <c r="E57" s="53" t="s">
        <v>1076</v>
      </c>
      <c r="F57" s="84">
        <v>43770</v>
      </c>
      <c r="G57" s="84">
        <v>45413</v>
      </c>
      <c r="H57" s="82">
        <f t="shared" si="5"/>
        <v>5</v>
      </c>
      <c r="I57" s="55" t="s">
        <v>83</v>
      </c>
      <c r="J57" s="55" t="s">
        <v>44</v>
      </c>
      <c r="K57" s="55" t="s">
        <v>427</v>
      </c>
      <c r="L57" s="55" t="s">
        <v>428</v>
      </c>
      <c r="M57" s="55" t="s">
        <v>1976</v>
      </c>
      <c r="N57" s="55" t="str">
        <f t="shared" si="1"/>
        <v>NON</v>
      </c>
      <c r="O57" s="55" t="str">
        <f t="shared" si="2"/>
        <v>NON</v>
      </c>
      <c r="P57" s="55" t="str">
        <f t="shared" si="3"/>
        <v>OUI</v>
      </c>
      <c r="Q57" s="55" t="str">
        <f t="shared" si="4"/>
        <v>NON</v>
      </c>
    </row>
    <row r="58" spans="1:17" ht="15" customHeight="1">
      <c r="A58" s="3">
        <v>130780521</v>
      </c>
      <c r="B58" s="55" t="s">
        <v>1056</v>
      </c>
      <c r="C58" s="3">
        <v>43001073</v>
      </c>
      <c r="D58" s="55" t="s">
        <v>792</v>
      </c>
      <c r="E58" s="53" t="s">
        <v>1076</v>
      </c>
      <c r="F58" s="84">
        <v>43770</v>
      </c>
      <c r="G58" s="84">
        <v>45413</v>
      </c>
      <c r="H58" s="82">
        <f t="shared" si="5"/>
        <v>5</v>
      </c>
      <c r="I58" s="55" t="s">
        <v>83</v>
      </c>
      <c r="J58" s="55" t="s">
        <v>44</v>
      </c>
      <c r="K58" s="55" t="s">
        <v>427</v>
      </c>
      <c r="L58" s="55" t="s">
        <v>428</v>
      </c>
      <c r="M58" s="54" t="s">
        <v>1977</v>
      </c>
      <c r="N58" s="55" t="str">
        <f t="shared" si="1"/>
        <v>NON</v>
      </c>
      <c r="O58" s="55" t="str">
        <f t="shared" si="2"/>
        <v>NON</v>
      </c>
      <c r="P58" s="55" t="str">
        <f t="shared" si="3"/>
        <v>OUI</v>
      </c>
      <c r="Q58" s="55" t="str">
        <f t="shared" si="4"/>
        <v>NON</v>
      </c>
    </row>
    <row r="59" spans="1:17" ht="15" customHeight="1">
      <c r="A59" s="3">
        <v>130780521</v>
      </c>
      <c r="B59" s="55" t="s">
        <v>1056</v>
      </c>
      <c r="C59" s="3">
        <v>43001073</v>
      </c>
      <c r="D59" s="55" t="s">
        <v>792</v>
      </c>
      <c r="E59" s="53" t="s">
        <v>1076</v>
      </c>
      <c r="F59" s="84">
        <v>44501</v>
      </c>
      <c r="G59" s="84">
        <v>46143</v>
      </c>
      <c r="H59" s="82">
        <f t="shared" si="5"/>
        <v>5</v>
      </c>
      <c r="I59" s="55" t="s">
        <v>83</v>
      </c>
      <c r="J59" s="55" t="s">
        <v>44</v>
      </c>
      <c r="K59" s="55" t="s">
        <v>427</v>
      </c>
      <c r="L59" s="55" t="s">
        <v>203</v>
      </c>
      <c r="M59" s="54" t="s">
        <v>1143</v>
      </c>
      <c r="N59" s="55" t="str">
        <f t="shared" si="1"/>
        <v>NON</v>
      </c>
      <c r="O59" s="55" t="str">
        <f t="shared" si="2"/>
        <v>NON</v>
      </c>
      <c r="P59" s="55" t="str">
        <f t="shared" si="3"/>
        <v>NON</v>
      </c>
      <c r="Q59" s="55" t="str">
        <f t="shared" si="4"/>
        <v>OUI</v>
      </c>
    </row>
    <row r="60" spans="1:17" ht="15" customHeight="1">
      <c r="A60" s="3">
        <v>130780521</v>
      </c>
      <c r="B60" s="55" t="s">
        <v>1056</v>
      </c>
      <c r="C60" s="3">
        <v>43001073</v>
      </c>
      <c r="D60" s="55" t="s">
        <v>792</v>
      </c>
      <c r="E60" s="53" t="s">
        <v>1076</v>
      </c>
      <c r="F60" s="84">
        <v>43770</v>
      </c>
      <c r="G60" s="84">
        <v>45413</v>
      </c>
      <c r="H60" s="82">
        <f t="shared" si="5"/>
        <v>5</v>
      </c>
      <c r="I60" s="55" t="s">
        <v>83</v>
      </c>
      <c r="J60" s="55" t="s">
        <v>44</v>
      </c>
      <c r="K60" s="55" t="s">
        <v>954</v>
      </c>
      <c r="L60" s="55" t="s">
        <v>955</v>
      </c>
      <c r="M60" s="54" t="s">
        <v>1365</v>
      </c>
      <c r="N60" s="55" t="str">
        <f t="shared" si="1"/>
        <v>NON</v>
      </c>
      <c r="O60" s="55" t="str">
        <f t="shared" si="2"/>
        <v>OUI</v>
      </c>
      <c r="P60" s="55" t="str">
        <f t="shared" si="3"/>
        <v>OUI</v>
      </c>
      <c r="Q60" s="55" t="str">
        <f t="shared" si="4"/>
        <v>NON</v>
      </c>
    </row>
    <row r="61" spans="1:17" ht="15" customHeight="1">
      <c r="A61" s="3">
        <v>130780521</v>
      </c>
      <c r="B61" s="55" t="s">
        <v>1056</v>
      </c>
      <c r="C61" s="3">
        <v>43001073</v>
      </c>
      <c r="D61" s="55" t="s">
        <v>792</v>
      </c>
      <c r="E61" s="53" t="s">
        <v>1076</v>
      </c>
      <c r="F61" s="84">
        <v>43770</v>
      </c>
      <c r="G61" s="84">
        <v>45413</v>
      </c>
      <c r="H61" s="82">
        <f t="shared" si="5"/>
        <v>5</v>
      </c>
      <c r="I61" s="55" t="s">
        <v>83</v>
      </c>
      <c r="J61" s="55" t="s">
        <v>44</v>
      </c>
      <c r="K61" s="55" t="s">
        <v>954</v>
      </c>
      <c r="L61" s="55" t="s">
        <v>955</v>
      </c>
      <c r="M61" s="54" t="s">
        <v>875</v>
      </c>
      <c r="N61" s="55" t="str">
        <f t="shared" si="1"/>
        <v>NON</v>
      </c>
      <c r="O61" s="55" t="str">
        <f t="shared" si="2"/>
        <v>OUI</v>
      </c>
      <c r="P61" s="55" t="str">
        <f t="shared" si="3"/>
        <v>OUI</v>
      </c>
      <c r="Q61" s="55" t="str">
        <f t="shared" si="4"/>
        <v>NON</v>
      </c>
    </row>
    <row r="62" spans="1:17" ht="15" customHeight="1">
      <c r="A62" s="3">
        <v>130780521</v>
      </c>
      <c r="B62" s="55" t="s">
        <v>1056</v>
      </c>
      <c r="C62" s="3">
        <v>43001073</v>
      </c>
      <c r="D62" s="55" t="s">
        <v>792</v>
      </c>
      <c r="E62" s="53" t="s">
        <v>1076</v>
      </c>
      <c r="F62" s="84">
        <v>43770</v>
      </c>
      <c r="G62" s="84">
        <v>45413</v>
      </c>
      <c r="H62" s="82">
        <f t="shared" si="5"/>
        <v>5</v>
      </c>
      <c r="I62" s="55" t="s">
        <v>83</v>
      </c>
      <c r="J62" s="55" t="s">
        <v>44</v>
      </c>
      <c r="K62" s="55" t="s">
        <v>954</v>
      </c>
      <c r="L62" s="55" t="s">
        <v>955</v>
      </c>
      <c r="M62" s="54" t="s">
        <v>1978</v>
      </c>
      <c r="N62" s="55" t="str">
        <f t="shared" si="1"/>
        <v>NON</v>
      </c>
      <c r="O62" s="55" t="str">
        <f t="shared" si="2"/>
        <v>OUI</v>
      </c>
      <c r="P62" s="55" t="str">
        <f t="shared" si="3"/>
        <v>NON</v>
      </c>
      <c r="Q62" s="55" t="str">
        <f t="shared" si="4"/>
        <v>NON</v>
      </c>
    </row>
    <row r="63" spans="1:17" ht="15" customHeight="1">
      <c r="A63" s="3">
        <v>130780521</v>
      </c>
      <c r="B63" s="55" t="s">
        <v>1056</v>
      </c>
      <c r="C63" s="3">
        <v>43001073</v>
      </c>
      <c r="D63" s="55" t="s">
        <v>792</v>
      </c>
      <c r="E63" s="53" t="s">
        <v>1076</v>
      </c>
      <c r="F63" s="84">
        <v>43586</v>
      </c>
      <c r="G63" s="84">
        <v>45231</v>
      </c>
      <c r="H63" s="82">
        <f t="shared" si="5"/>
        <v>5</v>
      </c>
      <c r="I63" s="55" t="s">
        <v>83</v>
      </c>
      <c r="J63" s="55" t="s">
        <v>1429</v>
      </c>
      <c r="K63" s="55" t="s">
        <v>202</v>
      </c>
      <c r="L63" s="55" t="s">
        <v>203</v>
      </c>
      <c r="M63" s="79"/>
      <c r="N63" s="55" t="str">
        <f t="shared" si="1"/>
        <v>OUI</v>
      </c>
      <c r="O63" s="55" t="str">
        <f t="shared" si="2"/>
        <v>NON</v>
      </c>
      <c r="P63" s="55" t="str">
        <f t="shared" si="3"/>
        <v>NON</v>
      </c>
      <c r="Q63" s="55" t="str">
        <f t="shared" si="4"/>
        <v>NON</v>
      </c>
    </row>
    <row r="64" spans="1:17" s="57" customFormat="1" ht="15" customHeight="1">
      <c r="A64" s="3">
        <v>130780521</v>
      </c>
      <c r="B64" s="55" t="s">
        <v>1056</v>
      </c>
      <c r="C64" s="3">
        <v>43001073</v>
      </c>
      <c r="D64" s="55" t="s">
        <v>792</v>
      </c>
      <c r="E64" s="116" t="s">
        <v>1076</v>
      </c>
      <c r="F64" s="84">
        <v>44136</v>
      </c>
      <c r="G64" s="84">
        <v>45778</v>
      </c>
      <c r="H64" s="82">
        <f t="shared" si="5"/>
        <v>5</v>
      </c>
      <c r="I64" s="55" t="s">
        <v>83</v>
      </c>
      <c r="J64" s="55" t="s">
        <v>1429</v>
      </c>
      <c r="K64" s="55" t="s">
        <v>232</v>
      </c>
      <c r="L64" s="55" t="s">
        <v>123</v>
      </c>
      <c r="M64" s="79"/>
      <c r="N64" s="55" t="str">
        <f t="shared" si="1"/>
        <v>OUI</v>
      </c>
      <c r="O64" s="55" t="str">
        <f t="shared" si="2"/>
        <v>NON</v>
      </c>
      <c r="P64" s="55" t="str">
        <f t="shared" si="3"/>
        <v>NON</v>
      </c>
      <c r="Q64" s="55" t="str">
        <f t="shared" si="4"/>
        <v>NON</v>
      </c>
    </row>
    <row r="65" spans="1:17" ht="15" customHeight="1">
      <c r="A65" s="3">
        <v>130780521</v>
      </c>
      <c r="B65" s="55" t="s">
        <v>1056</v>
      </c>
      <c r="C65" s="3">
        <v>43001073</v>
      </c>
      <c r="D65" s="55" t="s">
        <v>792</v>
      </c>
      <c r="E65" s="53" t="s">
        <v>1076</v>
      </c>
      <c r="F65" s="84">
        <v>44136</v>
      </c>
      <c r="G65" s="84">
        <v>45778</v>
      </c>
      <c r="H65" s="82">
        <f t="shared" si="5"/>
        <v>5</v>
      </c>
      <c r="I65" s="55" t="s">
        <v>83</v>
      </c>
      <c r="J65" s="55" t="s">
        <v>1429</v>
      </c>
      <c r="K65" s="55" t="s">
        <v>382</v>
      </c>
      <c r="L65" s="55"/>
      <c r="M65" s="79"/>
      <c r="N65" s="55" t="str">
        <f t="shared" si="1"/>
        <v>OUI</v>
      </c>
      <c r="O65" s="55" t="str">
        <f t="shared" si="2"/>
        <v>NON</v>
      </c>
      <c r="P65" s="55" t="str">
        <f t="shared" si="3"/>
        <v>NON</v>
      </c>
      <c r="Q65" s="55" t="str">
        <f t="shared" si="4"/>
        <v>NON</v>
      </c>
    </row>
    <row r="66" spans="1:17" ht="15" customHeight="1">
      <c r="A66" s="3">
        <v>130780521</v>
      </c>
      <c r="B66" s="55" t="s">
        <v>1056</v>
      </c>
      <c r="C66" s="3">
        <v>43001073</v>
      </c>
      <c r="D66" s="55" t="s">
        <v>792</v>
      </c>
      <c r="E66" s="53" t="s">
        <v>1076</v>
      </c>
      <c r="F66" s="84">
        <v>44136</v>
      </c>
      <c r="G66" s="84">
        <v>45778</v>
      </c>
      <c r="H66" s="82">
        <f t="shared" si="5"/>
        <v>5</v>
      </c>
      <c r="I66" s="55" t="s">
        <v>83</v>
      </c>
      <c r="J66" s="55" t="s">
        <v>1429</v>
      </c>
      <c r="K66" s="55" t="s">
        <v>902</v>
      </c>
      <c r="L66" s="55"/>
      <c r="M66" s="79"/>
      <c r="N66" s="55" t="str">
        <f t="shared" ref="N66:N129" si="6">IF(ISNUMBER(SEARCH("2G",J66)),"OUI","NON")</f>
        <v>OUI</v>
      </c>
      <c r="O66" s="55" t="str">
        <f t="shared" ref="O66:O129" si="7">IF(ISNUMBER(SEARCH("P1",M66)),"OUI","NON")</f>
        <v>NON</v>
      </c>
      <c r="P66" s="55" t="str">
        <f t="shared" ref="P66:P129" si="8">IF(ISNUMBER(SEARCH("P2",M66)),"OUI","NON")</f>
        <v>NON</v>
      </c>
      <c r="Q66" s="55" t="str">
        <f t="shared" ref="Q66:Q129" si="9">IF(ISNUMBER(SEARCH("P3",M66)),"OUI","NON")</f>
        <v>NON</v>
      </c>
    </row>
    <row r="67" spans="1:17" ht="15" customHeight="1">
      <c r="A67" s="64">
        <v>130000409</v>
      </c>
      <c r="B67" s="20" t="s">
        <v>759</v>
      </c>
      <c r="C67" s="4">
        <v>43001240</v>
      </c>
      <c r="D67" s="55" t="s">
        <v>825</v>
      </c>
      <c r="E67" s="53" t="s">
        <v>826</v>
      </c>
      <c r="F67" s="85">
        <v>43770</v>
      </c>
      <c r="G67" s="85">
        <v>45413</v>
      </c>
      <c r="H67" s="82">
        <f t="shared" si="5"/>
        <v>5</v>
      </c>
      <c r="I67" s="20" t="s">
        <v>83</v>
      </c>
      <c r="J67" s="55" t="s">
        <v>44</v>
      </c>
      <c r="K67" s="20" t="s">
        <v>105</v>
      </c>
      <c r="L67" s="20" t="s">
        <v>432</v>
      </c>
      <c r="M67" s="55" t="s">
        <v>469</v>
      </c>
      <c r="N67" s="55" t="str">
        <f t="shared" si="6"/>
        <v>NON</v>
      </c>
      <c r="O67" s="55" t="str">
        <f t="shared" si="7"/>
        <v>NON</v>
      </c>
      <c r="P67" s="55" t="str">
        <f t="shared" si="8"/>
        <v>OUI</v>
      </c>
      <c r="Q67" s="55" t="str">
        <f t="shared" si="9"/>
        <v>NON</v>
      </c>
    </row>
    <row r="68" spans="1:17" ht="15" customHeight="1">
      <c r="A68" s="64">
        <v>130000409</v>
      </c>
      <c r="B68" s="20" t="s">
        <v>759</v>
      </c>
      <c r="C68" s="4">
        <v>43001240</v>
      </c>
      <c r="D68" s="55" t="s">
        <v>825</v>
      </c>
      <c r="E68" s="53" t="s">
        <v>826</v>
      </c>
      <c r="F68" s="85">
        <v>43770</v>
      </c>
      <c r="G68" s="85">
        <v>45413</v>
      </c>
      <c r="H68" s="82">
        <f t="shared" si="5"/>
        <v>5</v>
      </c>
      <c r="I68" s="20" t="s">
        <v>83</v>
      </c>
      <c r="J68" s="55" t="s">
        <v>44</v>
      </c>
      <c r="K68" s="20" t="s">
        <v>105</v>
      </c>
      <c r="L68" s="20" t="s">
        <v>432</v>
      </c>
      <c r="M68" s="55" t="s">
        <v>587</v>
      </c>
      <c r="N68" s="55" t="str">
        <f t="shared" si="6"/>
        <v>NON</v>
      </c>
      <c r="O68" s="55" t="str">
        <f t="shared" si="7"/>
        <v>NON</v>
      </c>
      <c r="P68" s="55" t="str">
        <f t="shared" si="8"/>
        <v>OUI</v>
      </c>
      <c r="Q68" s="55" t="str">
        <f t="shared" si="9"/>
        <v>NON</v>
      </c>
    </row>
    <row r="69" spans="1:17" ht="15" customHeight="1">
      <c r="A69" s="64">
        <v>130000409</v>
      </c>
      <c r="B69" s="20" t="s">
        <v>759</v>
      </c>
      <c r="C69" s="4">
        <v>43001240</v>
      </c>
      <c r="D69" s="55" t="s">
        <v>825</v>
      </c>
      <c r="E69" s="53" t="s">
        <v>826</v>
      </c>
      <c r="F69" s="85">
        <v>43770</v>
      </c>
      <c r="G69" s="85">
        <v>45413</v>
      </c>
      <c r="H69" s="82">
        <f t="shared" si="5"/>
        <v>5</v>
      </c>
      <c r="I69" s="20" t="s">
        <v>83</v>
      </c>
      <c r="J69" s="55" t="s">
        <v>44</v>
      </c>
      <c r="K69" s="20" t="s">
        <v>105</v>
      </c>
      <c r="L69" s="20" t="s">
        <v>432</v>
      </c>
      <c r="M69" s="55" t="s">
        <v>1979</v>
      </c>
      <c r="N69" s="55" t="str">
        <f t="shared" si="6"/>
        <v>NON</v>
      </c>
      <c r="O69" s="55" t="str">
        <f t="shared" si="7"/>
        <v>OUI</v>
      </c>
      <c r="P69" s="55" t="str">
        <f t="shared" si="8"/>
        <v>NON</v>
      </c>
      <c r="Q69" s="55" t="str">
        <f t="shared" si="9"/>
        <v>NON</v>
      </c>
    </row>
    <row r="70" spans="1:17" ht="15" customHeight="1">
      <c r="A70" s="64">
        <v>130000409</v>
      </c>
      <c r="B70" s="20" t="s">
        <v>759</v>
      </c>
      <c r="C70" s="4">
        <v>43001240</v>
      </c>
      <c r="D70" s="55" t="s">
        <v>825</v>
      </c>
      <c r="E70" s="53" t="s">
        <v>826</v>
      </c>
      <c r="F70" s="85">
        <v>43770</v>
      </c>
      <c r="G70" s="85">
        <v>45413</v>
      </c>
      <c r="H70" s="82">
        <f t="shared" si="5"/>
        <v>5</v>
      </c>
      <c r="I70" s="20" t="s">
        <v>83</v>
      </c>
      <c r="J70" s="55" t="s">
        <v>44</v>
      </c>
      <c r="K70" s="20" t="s">
        <v>105</v>
      </c>
      <c r="L70" s="20" t="s">
        <v>432</v>
      </c>
      <c r="M70" s="20" t="s">
        <v>1959</v>
      </c>
      <c r="N70" s="55" t="str">
        <f t="shared" si="6"/>
        <v>NON</v>
      </c>
      <c r="O70" s="55" t="str">
        <f t="shared" si="7"/>
        <v>OUI</v>
      </c>
      <c r="P70" s="55" t="str">
        <f t="shared" si="8"/>
        <v>OUI</v>
      </c>
      <c r="Q70" s="55" t="str">
        <f t="shared" si="9"/>
        <v>NON</v>
      </c>
    </row>
    <row r="71" spans="1:17" s="73" customFormat="1" ht="15" customHeight="1">
      <c r="A71" s="64">
        <v>130000409</v>
      </c>
      <c r="B71" s="20" t="s">
        <v>759</v>
      </c>
      <c r="C71" s="4">
        <v>43001240</v>
      </c>
      <c r="D71" s="55" t="s">
        <v>825</v>
      </c>
      <c r="E71" s="116" t="s">
        <v>826</v>
      </c>
      <c r="F71" s="85">
        <v>44136</v>
      </c>
      <c r="G71" s="85">
        <v>45778</v>
      </c>
      <c r="H71" s="82">
        <f t="shared" si="5"/>
        <v>5</v>
      </c>
      <c r="I71" s="20" t="s">
        <v>83</v>
      </c>
      <c r="J71" s="55" t="s">
        <v>44</v>
      </c>
      <c r="K71" s="20" t="s">
        <v>171</v>
      </c>
      <c r="L71" s="20" t="s">
        <v>172</v>
      </c>
      <c r="M71" s="20" t="s">
        <v>836</v>
      </c>
      <c r="N71" s="55" t="str">
        <f t="shared" si="6"/>
        <v>NON</v>
      </c>
      <c r="O71" s="55" t="str">
        <f t="shared" si="7"/>
        <v>OUI</v>
      </c>
      <c r="P71" s="55" t="str">
        <f t="shared" si="8"/>
        <v>NON</v>
      </c>
      <c r="Q71" s="55" t="str">
        <f t="shared" si="9"/>
        <v>NON</v>
      </c>
    </row>
    <row r="72" spans="1:17" ht="15" customHeight="1">
      <c r="A72" s="64">
        <v>130000409</v>
      </c>
      <c r="B72" s="20" t="s">
        <v>759</v>
      </c>
      <c r="C72" s="4">
        <v>43001240</v>
      </c>
      <c r="D72" s="55" t="s">
        <v>825</v>
      </c>
      <c r="E72" s="53" t="s">
        <v>826</v>
      </c>
      <c r="F72" s="84">
        <v>44501</v>
      </c>
      <c r="G72" s="84">
        <v>46143</v>
      </c>
      <c r="H72" s="82">
        <f t="shared" si="5"/>
        <v>5</v>
      </c>
      <c r="I72" s="20" t="s">
        <v>83</v>
      </c>
      <c r="J72" s="55" t="s">
        <v>44</v>
      </c>
      <c r="K72" s="20" t="s">
        <v>95</v>
      </c>
      <c r="L72" s="20" t="s">
        <v>96</v>
      </c>
      <c r="M72" s="20" t="s">
        <v>815</v>
      </c>
      <c r="N72" s="55" t="str">
        <f t="shared" si="6"/>
        <v>NON</v>
      </c>
      <c r="O72" s="55" t="str">
        <f t="shared" si="7"/>
        <v>NON</v>
      </c>
      <c r="P72" s="55" t="str">
        <f t="shared" si="8"/>
        <v>OUI</v>
      </c>
      <c r="Q72" s="55" t="str">
        <f t="shared" si="9"/>
        <v>NON</v>
      </c>
    </row>
    <row r="73" spans="1:17" ht="15" customHeight="1">
      <c r="A73" s="64">
        <v>130000409</v>
      </c>
      <c r="B73" s="20" t="s">
        <v>759</v>
      </c>
      <c r="C73" s="4">
        <v>43001240</v>
      </c>
      <c r="D73" s="55" t="s">
        <v>825</v>
      </c>
      <c r="E73" s="53" t="s">
        <v>826</v>
      </c>
      <c r="F73" s="85">
        <v>44136</v>
      </c>
      <c r="G73" s="85">
        <v>45778</v>
      </c>
      <c r="H73" s="82">
        <f t="shared" si="5"/>
        <v>5</v>
      </c>
      <c r="I73" s="20" t="s">
        <v>83</v>
      </c>
      <c r="J73" s="55" t="s">
        <v>44</v>
      </c>
      <c r="K73" s="20" t="s">
        <v>314</v>
      </c>
      <c r="L73" s="20" t="s">
        <v>96</v>
      </c>
      <c r="M73" s="20" t="s">
        <v>471</v>
      </c>
      <c r="N73" s="55" t="str">
        <f t="shared" si="6"/>
        <v>NON</v>
      </c>
      <c r="O73" s="55" t="str">
        <f t="shared" si="7"/>
        <v>OUI</v>
      </c>
      <c r="P73" s="55" t="str">
        <f t="shared" si="8"/>
        <v>OUI</v>
      </c>
      <c r="Q73" s="55" t="str">
        <f t="shared" si="9"/>
        <v>OUI</v>
      </c>
    </row>
    <row r="74" spans="1:17" ht="15" customHeight="1">
      <c r="A74" s="64">
        <v>130000409</v>
      </c>
      <c r="B74" s="20" t="s">
        <v>759</v>
      </c>
      <c r="C74" s="4">
        <v>43001240</v>
      </c>
      <c r="D74" s="55" t="s">
        <v>825</v>
      </c>
      <c r="E74" s="53" t="s">
        <v>826</v>
      </c>
      <c r="F74" s="84">
        <v>44501</v>
      </c>
      <c r="G74" s="84">
        <v>46143</v>
      </c>
      <c r="H74" s="82">
        <f t="shared" si="5"/>
        <v>5</v>
      </c>
      <c r="I74" s="20" t="s">
        <v>83</v>
      </c>
      <c r="J74" s="55" t="s">
        <v>1429</v>
      </c>
      <c r="K74" s="20" t="s">
        <v>765</v>
      </c>
      <c r="L74" s="5"/>
      <c r="M74" s="79"/>
      <c r="N74" s="55" t="str">
        <f t="shared" si="6"/>
        <v>OUI</v>
      </c>
      <c r="O74" s="55" t="str">
        <f t="shared" si="7"/>
        <v>NON</v>
      </c>
      <c r="P74" s="55" t="str">
        <f t="shared" si="8"/>
        <v>NON</v>
      </c>
      <c r="Q74" s="55" t="str">
        <f t="shared" si="9"/>
        <v>NON</v>
      </c>
    </row>
    <row r="75" spans="1:17" ht="15" customHeight="1">
      <c r="A75" s="64">
        <v>130000409</v>
      </c>
      <c r="B75" s="20" t="s">
        <v>759</v>
      </c>
      <c r="C75" s="4">
        <v>43001240</v>
      </c>
      <c r="D75" s="55" t="s">
        <v>825</v>
      </c>
      <c r="E75" s="53" t="s">
        <v>826</v>
      </c>
      <c r="F75" s="84">
        <v>44501</v>
      </c>
      <c r="G75" s="84">
        <v>46143</v>
      </c>
      <c r="H75" s="82">
        <f t="shared" si="5"/>
        <v>5</v>
      </c>
      <c r="I75" s="20" t="s">
        <v>83</v>
      </c>
      <c r="J75" s="55" t="s">
        <v>1429</v>
      </c>
      <c r="K75" s="20" t="s">
        <v>102</v>
      </c>
      <c r="L75" s="5"/>
      <c r="M75" s="79"/>
      <c r="N75" s="55" t="str">
        <f t="shared" si="6"/>
        <v>OUI</v>
      </c>
      <c r="O75" s="55" t="str">
        <f t="shared" si="7"/>
        <v>NON</v>
      </c>
      <c r="P75" s="55" t="str">
        <f t="shared" si="8"/>
        <v>NON</v>
      </c>
      <c r="Q75" s="55" t="str">
        <f t="shared" si="9"/>
        <v>NON</v>
      </c>
    </row>
    <row r="76" spans="1:17" ht="15" customHeight="1">
      <c r="A76" s="64">
        <v>130000409</v>
      </c>
      <c r="B76" s="20" t="s">
        <v>759</v>
      </c>
      <c r="C76" s="4">
        <v>43001240</v>
      </c>
      <c r="D76" s="55" t="s">
        <v>825</v>
      </c>
      <c r="E76" s="53" t="s">
        <v>826</v>
      </c>
      <c r="F76" s="85">
        <v>43770</v>
      </c>
      <c r="G76" s="85">
        <v>45413</v>
      </c>
      <c r="H76" s="82">
        <f t="shared" si="5"/>
        <v>5</v>
      </c>
      <c r="I76" s="20" t="s">
        <v>83</v>
      </c>
      <c r="J76" s="55" t="s">
        <v>1429</v>
      </c>
      <c r="K76" s="20" t="s">
        <v>366</v>
      </c>
      <c r="L76" s="55" t="s">
        <v>105</v>
      </c>
      <c r="M76" s="79"/>
      <c r="N76" s="55" t="str">
        <f t="shared" si="6"/>
        <v>OUI</v>
      </c>
      <c r="O76" s="55" t="str">
        <f t="shared" si="7"/>
        <v>NON</v>
      </c>
      <c r="P76" s="55" t="str">
        <f t="shared" si="8"/>
        <v>NON</v>
      </c>
      <c r="Q76" s="55" t="str">
        <f t="shared" si="9"/>
        <v>NON</v>
      </c>
    </row>
    <row r="77" spans="1:17" ht="15" customHeight="1">
      <c r="A77" s="64">
        <v>130000409</v>
      </c>
      <c r="B77" s="20" t="s">
        <v>759</v>
      </c>
      <c r="C77" s="4">
        <v>43001240</v>
      </c>
      <c r="D77" s="55" t="s">
        <v>825</v>
      </c>
      <c r="E77" s="53" t="s">
        <v>826</v>
      </c>
      <c r="F77" s="85">
        <v>43770</v>
      </c>
      <c r="G77" s="85">
        <v>45413</v>
      </c>
      <c r="H77" s="82">
        <f t="shared" si="5"/>
        <v>5</v>
      </c>
      <c r="I77" s="20" t="s">
        <v>83</v>
      </c>
      <c r="J77" s="55" t="s">
        <v>1429</v>
      </c>
      <c r="K77" s="20" t="s">
        <v>104</v>
      </c>
      <c r="L77" s="55" t="s">
        <v>105</v>
      </c>
      <c r="M77" s="79"/>
      <c r="N77" s="55" t="str">
        <f t="shared" si="6"/>
        <v>OUI</v>
      </c>
      <c r="O77" s="55" t="str">
        <f t="shared" si="7"/>
        <v>NON</v>
      </c>
      <c r="P77" s="55" t="str">
        <f t="shared" si="8"/>
        <v>NON</v>
      </c>
      <c r="Q77" s="55" t="str">
        <f t="shared" si="9"/>
        <v>NON</v>
      </c>
    </row>
    <row r="78" spans="1:17" ht="15" customHeight="1">
      <c r="A78" s="64">
        <v>130000409</v>
      </c>
      <c r="B78" s="20" t="s">
        <v>759</v>
      </c>
      <c r="C78" s="4">
        <v>43001240</v>
      </c>
      <c r="D78" s="55" t="s">
        <v>825</v>
      </c>
      <c r="E78" s="53" t="s">
        <v>826</v>
      </c>
      <c r="F78" s="85">
        <v>43770</v>
      </c>
      <c r="G78" s="85">
        <v>45413</v>
      </c>
      <c r="H78" s="82">
        <f t="shared" si="5"/>
        <v>5</v>
      </c>
      <c r="I78" s="20" t="s">
        <v>83</v>
      </c>
      <c r="J78" s="55" t="s">
        <v>1429</v>
      </c>
      <c r="K78" s="20" t="s">
        <v>292</v>
      </c>
      <c r="L78" s="55" t="s">
        <v>95</v>
      </c>
      <c r="M78" s="79"/>
      <c r="N78" s="55" t="str">
        <f t="shared" si="6"/>
        <v>OUI</v>
      </c>
      <c r="O78" s="55" t="str">
        <f t="shared" si="7"/>
        <v>NON</v>
      </c>
      <c r="P78" s="55" t="str">
        <f t="shared" si="8"/>
        <v>NON</v>
      </c>
      <c r="Q78" s="55" t="str">
        <f t="shared" si="9"/>
        <v>NON</v>
      </c>
    </row>
    <row r="79" spans="1:17" ht="15" customHeight="1">
      <c r="A79" s="64">
        <v>130000409</v>
      </c>
      <c r="B79" s="20" t="s">
        <v>759</v>
      </c>
      <c r="C79" s="4">
        <v>43001240</v>
      </c>
      <c r="D79" s="55" t="s">
        <v>825</v>
      </c>
      <c r="E79" s="53" t="s">
        <v>826</v>
      </c>
      <c r="F79" s="85">
        <v>43770</v>
      </c>
      <c r="G79" s="85">
        <v>45413</v>
      </c>
      <c r="H79" s="82">
        <f t="shared" si="5"/>
        <v>5</v>
      </c>
      <c r="I79" s="20" t="s">
        <v>83</v>
      </c>
      <c r="J79" s="55" t="s">
        <v>1429</v>
      </c>
      <c r="K79" s="20" t="s">
        <v>776</v>
      </c>
      <c r="L79" s="55" t="s">
        <v>95</v>
      </c>
      <c r="M79" s="79"/>
      <c r="N79" s="55" t="str">
        <f t="shared" si="6"/>
        <v>OUI</v>
      </c>
      <c r="O79" s="55" t="str">
        <f t="shared" si="7"/>
        <v>NON</v>
      </c>
      <c r="P79" s="55" t="str">
        <f t="shared" si="8"/>
        <v>NON</v>
      </c>
      <c r="Q79" s="55" t="str">
        <f t="shared" si="9"/>
        <v>NON</v>
      </c>
    </row>
    <row r="80" spans="1:17" ht="15" customHeight="1">
      <c r="A80" s="2">
        <v>50000132</v>
      </c>
      <c r="B80" s="55" t="s">
        <v>451</v>
      </c>
      <c r="C80" s="3">
        <v>93000173</v>
      </c>
      <c r="D80" s="55" t="s">
        <v>452</v>
      </c>
      <c r="E80" s="18" t="s">
        <v>455</v>
      </c>
      <c r="F80" s="84">
        <v>44501</v>
      </c>
      <c r="G80" s="84">
        <v>46143</v>
      </c>
      <c r="H80" s="82">
        <f t="shared" si="5"/>
        <v>5</v>
      </c>
      <c r="I80" s="55" t="s">
        <v>83</v>
      </c>
      <c r="J80" s="55" t="s">
        <v>44</v>
      </c>
      <c r="K80" s="55" t="s">
        <v>129</v>
      </c>
      <c r="L80" s="55" t="s">
        <v>128</v>
      </c>
      <c r="M80" s="55" t="s">
        <v>454</v>
      </c>
      <c r="N80" s="55" t="str">
        <f t="shared" si="6"/>
        <v>NON</v>
      </c>
      <c r="O80" s="55" t="str">
        <f t="shared" si="7"/>
        <v>NON</v>
      </c>
      <c r="P80" s="55" t="str">
        <f t="shared" si="8"/>
        <v>OUI</v>
      </c>
      <c r="Q80" s="55" t="str">
        <f t="shared" si="9"/>
        <v>OUI</v>
      </c>
    </row>
    <row r="81" spans="1:17" ht="15" customHeight="1">
      <c r="A81" s="3">
        <v>130783293</v>
      </c>
      <c r="B81" s="55" t="s">
        <v>1205</v>
      </c>
      <c r="C81" s="3">
        <v>43002150</v>
      </c>
      <c r="D81" s="55" t="s">
        <v>1273</v>
      </c>
      <c r="E81" s="53" t="s">
        <v>1274</v>
      </c>
      <c r="F81" s="84">
        <v>44501</v>
      </c>
      <c r="G81" s="84">
        <v>46143</v>
      </c>
      <c r="H81" s="82">
        <f t="shared" si="5"/>
        <v>5</v>
      </c>
      <c r="I81" s="55" t="s">
        <v>83</v>
      </c>
      <c r="J81" s="55" t="s">
        <v>44</v>
      </c>
      <c r="K81" s="55" t="s">
        <v>95</v>
      </c>
      <c r="L81" s="55" t="s">
        <v>96</v>
      </c>
      <c r="M81" s="54" t="s">
        <v>815</v>
      </c>
      <c r="N81" s="55" t="str">
        <f t="shared" si="6"/>
        <v>NON</v>
      </c>
      <c r="O81" s="55" t="str">
        <f t="shared" si="7"/>
        <v>NON</v>
      </c>
      <c r="P81" s="55" t="str">
        <f t="shared" si="8"/>
        <v>OUI</v>
      </c>
      <c r="Q81" s="55" t="str">
        <f t="shared" si="9"/>
        <v>NON</v>
      </c>
    </row>
    <row r="82" spans="1:17" ht="15" customHeight="1">
      <c r="A82" s="3">
        <v>130783293</v>
      </c>
      <c r="B82" s="55" t="s">
        <v>1205</v>
      </c>
      <c r="C82" s="3">
        <v>43002150</v>
      </c>
      <c r="D82" s="55" t="s">
        <v>1273</v>
      </c>
      <c r="E82" s="53" t="s">
        <v>1274</v>
      </c>
      <c r="F82" s="84">
        <v>44501</v>
      </c>
      <c r="G82" s="84">
        <v>46143</v>
      </c>
      <c r="H82" s="82">
        <f t="shared" si="5"/>
        <v>5</v>
      </c>
      <c r="I82" s="55" t="s">
        <v>83</v>
      </c>
      <c r="J82" s="55" t="s">
        <v>44</v>
      </c>
      <c r="K82" s="55" t="s">
        <v>95</v>
      </c>
      <c r="L82" s="55" t="s">
        <v>96</v>
      </c>
      <c r="M82" s="54" t="s">
        <v>1983</v>
      </c>
      <c r="N82" s="55" t="str">
        <f t="shared" si="6"/>
        <v>NON</v>
      </c>
      <c r="O82" s="55" t="str">
        <f t="shared" si="7"/>
        <v>OUI</v>
      </c>
      <c r="P82" s="55" t="str">
        <f t="shared" si="8"/>
        <v>OUI</v>
      </c>
      <c r="Q82" s="55" t="str">
        <f t="shared" si="9"/>
        <v>NON</v>
      </c>
    </row>
    <row r="83" spans="1:17" ht="15" customHeight="1">
      <c r="A83" s="3">
        <v>130783293</v>
      </c>
      <c r="B83" s="55" t="s">
        <v>1205</v>
      </c>
      <c r="C83" s="3">
        <v>43002150</v>
      </c>
      <c r="D83" s="55" t="s">
        <v>1273</v>
      </c>
      <c r="E83" s="53" t="s">
        <v>1274</v>
      </c>
      <c r="F83" s="84">
        <v>44501</v>
      </c>
      <c r="G83" s="84">
        <v>46143</v>
      </c>
      <c r="H83" s="82">
        <f t="shared" si="5"/>
        <v>5</v>
      </c>
      <c r="I83" s="55" t="s">
        <v>83</v>
      </c>
      <c r="J83" s="55" t="s">
        <v>44</v>
      </c>
      <c r="K83" s="55" t="s">
        <v>95</v>
      </c>
      <c r="L83" s="55" t="s">
        <v>96</v>
      </c>
      <c r="M83" s="54" t="s">
        <v>1980</v>
      </c>
      <c r="N83" s="55" t="str">
        <f t="shared" si="6"/>
        <v>NON</v>
      </c>
      <c r="O83" s="55" t="str">
        <f t="shared" si="7"/>
        <v>OUI</v>
      </c>
      <c r="P83" s="55" t="str">
        <f t="shared" si="8"/>
        <v>NON</v>
      </c>
      <c r="Q83" s="55" t="str">
        <f t="shared" si="9"/>
        <v>NON</v>
      </c>
    </row>
    <row r="84" spans="1:17" ht="15" customHeight="1">
      <c r="A84" s="3">
        <v>130783293</v>
      </c>
      <c r="B84" s="55" t="s">
        <v>1205</v>
      </c>
      <c r="C84" s="3">
        <v>43002150</v>
      </c>
      <c r="D84" s="55" t="s">
        <v>1273</v>
      </c>
      <c r="E84" s="53" t="s">
        <v>1274</v>
      </c>
      <c r="F84" s="84">
        <v>44136</v>
      </c>
      <c r="G84" s="84">
        <v>45778</v>
      </c>
      <c r="H84" s="82">
        <f t="shared" si="5"/>
        <v>5</v>
      </c>
      <c r="I84" s="55" t="s">
        <v>83</v>
      </c>
      <c r="J84" s="55" t="s">
        <v>44</v>
      </c>
      <c r="K84" s="55" t="s">
        <v>314</v>
      </c>
      <c r="L84" s="55" t="s">
        <v>96</v>
      </c>
      <c r="M84" s="54" t="s">
        <v>2325</v>
      </c>
      <c r="N84" s="55" t="str">
        <f t="shared" si="6"/>
        <v>NON</v>
      </c>
      <c r="O84" s="55" t="str">
        <f t="shared" si="7"/>
        <v>OUI</v>
      </c>
      <c r="P84" s="55" t="str">
        <f t="shared" si="8"/>
        <v>OUI</v>
      </c>
      <c r="Q84" s="55" t="str">
        <f t="shared" si="9"/>
        <v>OUI</v>
      </c>
    </row>
    <row r="85" spans="1:17" ht="15" customHeight="1">
      <c r="A85" s="3">
        <v>130783293</v>
      </c>
      <c r="B85" s="55" t="s">
        <v>1205</v>
      </c>
      <c r="C85" s="3">
        <v>43002150</v>
      </c>
      <c r="D85" s="55" t="s">
        <v>1273</v>
      </c>
      <c r="E85" s="53" t="s">
        <v>1274</v>
      </c>
      <c r="F85" s="84">
        <v>44501</v>
      </c>
      <c r="G85" s="84">
        <v>46143</v>
      </c>
      <c r="H85" s="82">
        <f t="shared" si="5"/>
        <v>5</v>
      </c>
      <c r="I85" s="55" t="s">
        <v>83</v>
      </c>
      <c r="J85" s="55" t="s">
        <v>1429</v>
      </c>
      <c r="K85" s="55" t="s">
        <v>292</v>
      </c>
      <c r="L85" s="55" t="s">
        <v>95</v>
      </c>
      <c r="M85" s="79"/>
      <c r="N85" s="55" t="str">
        <f t="shared" si="6"/>
        <v>OUI</v>
      </c>
      <c r="O85" s="55" t="str">
        <f t="shared" si="7"/>
        <v>NON</v>
      </c>
      <c r="P85" s="55" t="str">
        <f t="shared" si="8"/>
        <v>NON</v>
      </c>
      <c r="Q85" s="55" t="str">
        <f t="shared" si="9"/>
        <v>NON</v>
      </c>
    </row>
    <row r="86" spans="1:17" ht="15" customHeight="1">
      <c r="A86" s="3">
        <v>130783293</v>
      </c>
      <c r="B86" s="55" t="s">
        <v>1205</v>
      </c>
      <c r="C86" s="3">
        <v>43002150</v>
      </c>
      <c r="D86" s="55" t="s">
        <v>1273</v>
      </c>
      <c r="E86" s="53" t="s">
        <v>1274</v>
      </c>
      <c r="F86" s="84">
        <v>44501</v>
      </c>
      <c r="G86" s="84">
        <v>46143</v>
      </c>
      <c r="H86" s="82">
        <f t="shared" si="5"/>
        <v>5</v>
      </c>
      <c r="I86" s="55" t="s">
        <v>83</v>
      </c>
      <c r="J86" s="55" t="s">
        <v>1429</v>
      </c>
      <c r="K86" s="55" t="s">
        <v>102</v>
      </c>
      <c r="L86" s="55"/>
      <c r="M86" s="79"/>
      <c r="N86" s="55" t="str">
        <f t="shared" si="6"/>
        <v>OUI</v>
      </c>
      <c r="O86" s="55" t="str">
        <f t="shared" si="7"/>
        <v>NON</v>
      </c>
      <c r="P86" s="55" t="str">
        <f t="shared" si="8"/>
        <v>NON</v>
      </c>
      <c r="Q86" s="55" t="str">
        <f t="shared" si="9"/>
        <v>NON</v>
      </c>
    </row>
    <row r="87" spans="1:17" ht="15" customHeight="1">
      <c r="A87" s="3">
        <v>130784234</v>
      </c>
      <c r="B87" s="55" t="s">
        <v>1152</v>
      </c>
      <c r="C87" s="3">
        <v>43001386</v>
      </c>
      <c r="D87" s="55" t="s">
        <v>772</v>
      </c>
      <c r="E87" s="53" t="s">
        <v>1182</v>
      </c>
      <c r="F87" s="84">
        <v>44501</v>
      </c>
      <c r="G87" s="84">
        <v>46143</v>
      </c>
      <c r="H87" s="82">
        <f t="shared" si="5"/>
        <v>5</v>
      </c>
      <c r="I87" s="55" t="s">
        <v>83</v>
      </c>
      <c r="J87" s="55" t="s">
        <v>44</v>
      </c>
      <c r="K87" s="55" t="s">
        <v>332</v>
      </c>
      <c r="L87" s="55" t="s">
        <v>333</v>
      </c>
      <c r="M87" s="54" t="s">
        <v>1947</v>
      </c>
      <c r="N87" s="55" t="str">
        <f t="shared" si="6"/>
        <v>NON</v>
      </c>
      <c r="O87" s="55" t="str">
        <f t="shared" si="7"/>
        <v>OUI</v>
      </c>
      <c r="P87" s="55" t="str">
        <f t="shared" si="8"/>
        <v>OUI</v>
      </c>
      <c r="Q87" s="55" t="str">
        <f t="shared" si="9"/>
        <v>OUI</v>
      </c>
    </row>
    <row r="88" spans="1:17" ht="15" customHeight="1">
      <c r="A88" s="3">
        <v>130784234</v>
      </c>
      <c r="B88" s="55" t="s">
        <v>1152</v>
      </c>
      <c r="C88" s="3">
        <v>43001386</v>
      </c>
      <c r="D88" s="55" t="s">
        <v>772</v>
      </c>
      <c r="E88" s="53" t="s">
        <v>1182</v>
      </c>
      <c r="F88" s="84">
        <v>44501</v>
      </c>
      <c r="G88" s="84">
        <v>46143</v>
      </c>
      <c r="H88" s="82">
        <f t="shared" si="5"/>
        <v>5</v>
      </c>
      <c r="I88" s="55" t="s">
        <v>83</v>
      </c>
      <c r="J88" s="55" t="s">
        <v>44</v>
      </c>
      <c r="K88" s="55" t="s">
        <v>332</v>
      </c>
      <c r="L88" s="55" t="s">
        <v>333</v>
      </c>
      <c r="M88" s="54" t="s">
        <v>1986</v>
      </c>
      <c r="N88" s="55" t="str">
        <f t="shared" si="6"/>
        <v>NON</v>
      </c>
      <c r="O88" s="55" t="str">
        <f t="shared" si="7"/>
        <v>NON</v>
      </c>
      <c r="P88" s="55" t="str">
        <f t="shared" si="8"/>
        <v>OUI</v>
      </c>
      <c r="Q88" s="55" t="str">
        <f t="shared" si="9"/>
        <v>NON</v>
      </c>
    </row>
    <row r="89" spans="1:17" ht="15" customHeight="1">
      <c r="A89" s="3">
        <v>130784234</v>
      </c>
      <c r="B89" s="55" t="s">
        <v>1152</v>
      </c>
      <c r="C89" s="3">
        <v>43001386</v>
      </c>
      <c r="D89" s="55" t="s">
        <v>772</v>
      </c>
      <c r="E89" s="53" t="s">
        <v>1182</v>
      </c>
      <c r="F89" s="84">
        <v>44136</v>
      </c>
      <c r="G89" s="84">
        <v>45778</v>
      </c>
      <c r="H89" s="82">
        <f t="shared" ref="H89:H152" si="10">DATEDIF(F89,G89,"y")+1</f>
        <v>5</v>
      </c>
      <c r="I89" s="55" t="s">
        <v>83</v>
      </c>
      <c r="J89" s="55" t="s">
        <v>1429</v>
      </c>
      <c r="K89" s="55" t="s">
        <v>290</v>
      </c>
      <c r="L89" s="55" t="s">
        <v>123</v>
      </c>
      <c r="M89" s="79"/>
      <c r="N89" s="55" t="str">
        <f t="shared" si="6"/>
        <v>OUI</v>
      </c>
      <c r="O89" s="55" t="str">
        <f t="shared" si="7"/>
        <v>NON</v>
      </c>
      <c r="P89" s="55" t="str">
        <f t="shared" si="8"/>
        <v>NON</v>
      </c>
      <c r="Q89" s="55" t="str">
        <f t="shared" si="9"/>
        <v>NON</v>
      </c>
    </row>
    <row r="90" spans="1:17" ht="15" customHeight="1">
      <c r="A90" s="3">
        <v>130784234</v>
      </c>
      <c r="B90" s="55" t="s">
        <v>1152</v>
      </c>
      <c r="C90" s="3">
        <v>43001386</v>
      </c>
      <c r="D90" s="55" t="s">
        <v>772</v>
      </c>
      <c r="E90" s="53" t="s">
        <v>1182</v>
      </c>
      <c r="F90" s="84">
        <v>44136</v>
      </c>
      <c r="G90" s="84">
        <v>45778</v>
      </c>
      <c r="H90" s="82">
        <f t="shared" si="10"/>
        <v>5</v>
      </c>
      <c r="I90" s="55" t="s">
        <v>83</v>
      </c>
      <c r="J90" s="55" t="s">
        <v>1429</v>
      </c>
      <c r="K90" s="55" t="s">
        <v>354</v>
      </c>
      <c r="L90" s="55"/>
      <c r="M90" s="79"/>
      <c r="N90" s="55" t="str">
        <f t="shared" si="6"/>
        <v>OUI</v>
      </c>
      <c r="O90" s="55" t="str">
        <f t="shared" si="7"/>
        <v>NON</v>
      </c>
      <c r="P90" s="55" t="str">
        <f t="shared" si="8"/>
        <v>NON</v>
      </c>
      <c r="Q90" s="55" t="str">
        <f t="shared" si="9"/>
        <v>NON</v>
      </c>
    </row>
    <row r="91" spans="1:17" ht="15" customHeight="1">
      <c r="A91" s="3">
        <v>130784234</v>
      </c>
      <c r="B91" s="55" t="s">
        <v>1152</v>
      </c>
      <c r="C91" s="3">
        <v>43001386</v>
      </c>
      <c r="D91" s="55" t="s">
        <v>772</v>
      </c>
      <c r="E91" s="53" t="s">
        <v>1182</v>
      </c>
      <c r="F91" s="84">
        <v>44136</v>
      </c>
      <c r="G91" s="84">
        <v>45778</v>
      </c>
      <c r="H91" s="82">
        <f t="shared" si="10"/>
        <v>5</v>
      </c>
      <c r="I91" s="55" t="s">
        <v>83</v>
      </c>
      <c r="J91" s="55" t="s">
        <v>1429</v>
      </c>
      <c r="K91" s="55" t="s">
        <v>1158</v>
      </c>
      <c r="L91" s="55"/>
      <c r="M91" s="79"/>
      <c r="N91" s="55" t="str">
        <f t="shared" si="6"/>
        <v>OUI</v>
      </c>
      <c r="O91" s="55" t="str">
        <f t="shared" si="7"/>
        <v>NON</v>
      </c>
      <c r="P91" s="55" t="str">
        <f t="shared" si="8"/>
        <v>NON</v>
      </c>
      <c r="Q91" s="55" t="str">
        <f t="shared" si="9"/>
        <v>NON</v>
      </c>
    </row>
    <row r="92" spans="1:17" ht="15" customHeight="1">
      <c r="A92" s="3">
        <v>130784234</v>
      </c>
      <c r="B92" s="55" t="s">
        <v>1152</v>
      </c>
      <c r="C92" s="3">
        <v>43001386</v>
      </c>
      <c r="D92" s="55" t="s">
        <v>772</v>
      </c>
      <c r="E92" s="53" t="s">
        <v>1182</v>
      </c>
      <c r="F92" s="84">
        <v>44501</v>
      </c>
      <c r="G92" s="84">
        <v>46143</v>
      </c>
      <c r="H92" s="82">
        <f t="shared" si="10"/>
        <v>5</v>
      </c>
      <c r="I92" s="55" t="s">
        <v>83</v>
      </c>
      <c r="J92" s="55" t="s">
        <v>44</v>
      </c>
      <c r="K92" s="55" t="s">
        <v>1196</v>
      </c>
      <c r="L92" s="55" t="s">
        <v>260</v>
      </c>
      <c r="M92" s="54" t="s">
        <v>2404</v>
      </c>
      <c r="N92" s="55" t="str">
        <f t="shared" si="6"/>
        <v>NON</v>
      </c>
      <c r="O92" s="55" t="str">
        <f t="shared" si="7"/>
        <v>NON</v>
      </c>
      <c r="P92" s="55" t="str">
        <f t="shared" si="8"/>
        <v>OUI</v>
      </c>
      <c r="Q92" s="55" t="str">
        <f t="shared" si="9"/>
        <v>NON</v>
      </c>
    </row>
    <row r="93" spans="1:17" ht="15" customHeight="1">
      <c r="A93" s="3">
        <v>130783293</v>
      </c>
      <c r="B93" s="55" t="s">
        <v>1205</v>
      </c>
      <c r="C93" s="3">
        <v>43001016</v>
      </c>
      <c r="D93" s="55" t="s">
        <v>772</v>
      </c>
      <c r="E93" s="53" t="s">
        <v>1182</v>
      </c>
      <c r="F93" s="84">
        <v>43770</v>
      </c>
      <c r="G93" s="84">
        <v>45413</v>
      </c>
      <c r="H93" s="82">
        <f t="shared" si="10"/>
        <v>5</v>
      </c>
      <c r="I93" s="55" t="s">
        <v>83</v>
      </c>
      <c r="J93" s="55" t="s">
        <v>44</v>
      </c>
      <c r="K93" s="55" t="s">
        <v>332</v>
      </c>
      <c r="L93" s="55" t="s">
        <v>333</v>
      </c>
      <c r="M93" s="55" t="s">
        <v>1976</v>
      </c>
      <c r="N93" s="55" t="str">
        <f t="shared" si="6"/>
        <v>NON</v>
      </c>
      <c r="O93" s="55" t="str">
        <f t="shared" si="7"/>
        <v>NON</v>
      </c>
      <c r="P93" s="55" t="str">
        <f t="shared" si="8"/>
        <v>OUI</v>
      </c>
      <c r="Q93" s="55" t="str">
        <f t="shared" si="9"/>
        <v>NON</v>
      </c>
    </row>
    <row r="94" spans="1:17" ht="15" customHeight="1">
      <c r="A94" s="3">
        <v>130783293</v>
      </c>
      <c r="B94" s="55" t="s">
        <v>1205</v>
      </c>
      <c r="C94" s="3">
        <v>43001016</v>
      </c>
      <c r="D94" s="55" t="s">
        <v>772</v>
      </c>
      <c r="E94" s="53" t="s">
        <v>1182</v>
      </c>
      <c r="F94" s="84">
        <v>43770</v>
      </c>
      <c r="G94" s="84">
        <v>45413</v>
      </c>
      <c r="H94" s="82">
        <f t="shared" si="10"/>
        <v>5</v>
      </c>
      <c r="I94" s="55" t="s">
        <v>83</v>
      </c>
      <c r="J94" s="55" t="s">
        <v>44</v>
      </c>
      <c r="K94" s="55" t="s">
        <v>332</v>
      </c>
      <c r="L94" s="55" t="s">
        <v>333</v>
      </c>
      <c r="M94" s="55" t="s">
        <v>1984</v>
      </c>
      <c r="N94" s="55" t="str">
        <f t="shared" si="6"/>
        <v>NON</v>
      </c>
      <c r="O94" s="55" t="str">
        <f t="shared" si="7"/>
        <v>OUI</v>
      </c>
      <c r="P94" s="55" t="str">
        <f t="shared" si="8"/>
        <v>OUI</v>
      </c>
      <c r="Q94" s="55" t="str">
        <f t="shared" si="9"/>
        <v>NON</v>
      </c>
    </row>
    <row r="95" spans="1:17" ht="15" customHeight="1">
      <c r="A95" s="3">
        <v>130783293</v>
      </c>
      <c r="B95" s="55" t="s">
        <v>1205</v>
      </c>
      <c r="C95" s="3">
        <v>43001016</v>
      </c>
      <c r="D95" s="55" t="s">
        <v>772</v>
      </c>
      <c r="E95" s="53" t="s">
        <v>1182</v>
      </c>
      <c r="F95" s="84">
        <v>43770</v>
      </c>
      <c r="G95" s="84">
        <v>45413</v>
      </c>
      <c r="H95" s="82">
        <f t="shared" si="10"/>
        <v>5</v>
      </c>
      <c r="I95" s="55" t="s">
        <v>83</v>
      </c>
      <c r="J95" s="55" t="s">
        <v>44</v>
      </c>
      <c r="K95" s="55" t="s">
        <v>332</v>
      </c>
      <c r="L95" s="55" t="s">
        <v>333</v>
      </c>
      <c r="M95" s="54" t="s">
        <v>334</v>
      </c>
      <c r="N95" s="55" t="str">
        <f t="shared" si="6"/>
        <v>NON</v>
      </c>
      <c r="O95" s="55" t="str">
        <f t="shared" si="7"/>
        <v>OUI</v>
      </c>
      <c r="P95" s="55" t="str">
        <f t="shared" si="8"/>
        <v>OUI</v>
      </c>
      <c r="Q95" s="55" t="str">
        <f t="shared" si="9"/>
        <v>NON</v>
      </c>
    </row>
    <row r="96" spans="1:17" ht="15" customHeight="1">
      <c r="A96" s="3">
        <v>130783293</v>
      </c>
      <c r="B96" s="55" t="s">
        <v>1205</v>
      </c>
      <c r="C96" s="3">
        <v>43001016</v>
      </c>
      <c r="D96" s="55" t="s">
        <v>772</v>
      </c>
      <c r="E96" s="53" t="s">
        <v>1182</v>
      </c>
      <c r="F96" s="84">
        <v>44501</v>
      </c>
      <c r="G96" s="84">
        <v>46143</v>
      </c>
      <c r="H96" s="82">
        <f t="shared" si="10"/>
        <v>5</v>
      </c>
      <c r="I96" s="55" t="s">
        <v>83</v>
      </c>
      <c r="J96" s="55" t="s">
        <v>44</v>
      </c>
      <c r="K96" s="55" t="s">
        <v>974</v>
      </c>
      <c r="L96" s="55"/>
      <c r="M96" s="54" t="s">
        <v>1313</v>
      </c>
      <c r="N96" s="55" t="str">
        <f t="shared" si="6"/>
        <v>NON</v>
      </c>
      <c r="O96" s="55" t="str">
        <f t="shared" si="7"/>
        <v>NON</v>
      </c>
      <c r="P96" s="55" t="str">
        <f t="shared" si="8"/>
        <v>NON</v>
      </c>
      <c r="Q96" s="55" t="str">
        <f t="shared" si="9"/>
        <v>OUI</v>
      </c>
    </row>
    <row r="97" spans="1:17" ht="15" customHeight="1">
      <c r="A97" s="3">
        <v>130783293</v>
      </c>
      <c r="B97" s="55" t="s">
        <v>1205</v>
      </c>
      <c r="C97" s="3">
        <v>43001016</v>
      </c>
      <c r="D97" s="55" t="s">
        <v>772</v>
      </c>
      <c r="E97" s="53" t="s">
        <v>1182</v>
      </c>
      <c r="F97" s="84">
        <v>44136</v>
      </c>
      <c r="G97" s="84">
        <v>45778</v>
      </c>
      <c r="H97" s="82">
        <f t="shared" si="10"/>
        <v>5</v>
      </c>
      <c r="I97" s="55" t="s">
        <v>83</v>
      </c>
      <c r="J97" s="55" t="s">
        <v>1429</v>
      </c>
      <c r="K97" s="55" t="s">
        <v>290</v>
      </c>
      <c r="L97" s="55" t="s">
        <v>123</v>
      </c>
      <c r="M97" s="79"/>
      <c r="N97" s="55" t="str">
        <f t="shared" si="6"/>
        <v>OUI</v>
      </c>
      <c r="O97" s="55" t="str">
        <f t="shared" si="7"/>
        <v>NON</v>
      </c>
      <c r="P97" s="55" t="str">
        <f t="shared" si="8"/>
        <v>NON</v>
      </c>
      <c r="Q97" s="55" t="str">
        <f t="shared" si="9"/>
        <v>NON</v>
      </c>
    </row>
    <row r="98" spans="1:17" ht="15" customHeight="1">
      <c r="A98" s="3">
        <v>130783293</v>
      </c>
      <c r="B98" s="55" t="s">
        <v>1205</v>
      </c>
      <c r="C98" s="3">
        <v>43001016</v>
      </c>
      <c r="D98" s="55" t="s">
        <v>772</v>
      </c>
      <c r="E98" s="53" t="s">
        <v>1182</v>
      </c>
      <c r="F98" s="84">
        <v>44136</v>
      </c>
      <c r="G98" s="84">
        <v>45778</v>
      </c>
      <c r="H98" s="82">
        <f t="shared" si="10"/>
        <v>5</v>
      </c>
      <c r="I98" s="55" t="s">
        <v>83</v>
      </c>
      <c r="J98" s="55" t="s">
        <v>1429</v>
      </c>
      <c r="K98" s="55" t="s">
        <v>354</v>
      </c>
      <c r="L98" s="55"/>
      <c r="M98" s="79"/>
      <c r="N98" s="55" t="str">
        <f t="shared" si="6"/>
        <v>OUI</v>
      </c>
      <c r="O98" s="55" t="str">
        <f t="shared" si="7"/>
        <v>NON</v>
      </c>
      <c r="P98" s="55" t="str">
        <f t="shared" si="8"/>
        <v>NON</v>
      </c>
      <c r="Q98" s="55" t="str">
        <f t="shared" si="9"/>
        <v>NON</v>
      </c>
    </row>
    <row r="99" spans="1:17" ht="15" customHeight="1">
      <c r="A99" s="3">
        <v>130783293</v>
      </c>
      <c r="B99" s="55" t="s">
        <v>1205</v>
      </c>
      <c r="C99" s="3">
        <v>43001016</v>
      </c>
      <c r="D99" s="55" t="s">
        <v>772</v>
      </c>
      <c r="E99" s="53" t="s">
        <v>1182</v>
      </c>
      <c r="F99" s="84">
        <v>44501</v>
      </c>
      <c r="G99" s="84">
        <v>46143</v>
      </c>
      <c r="H99" s="82">
        <f t="shared" si="10"/>
        <v>5</v>
      </c>
      <c r="I99" s="55" t="s">
        <v>83</v>
      </c>
      <c r="J99" s="55" t="s">
        <v>44</v>
      </c>
      <c r="K99" s="55" t="s">
        <v>1196</v>
      </c>
      <c r="L99" s="55" t="s">
        <v>260</v>
      </c>
      <c r="M99" s="54" t="s">
        <v>2437</v>
      </c>
      <c r="N99" s="55" t="str">
        <f t="shared" si="6"/>
        <v>NON</v>
      </c>
      <c r="O99" s="55" t="str">
        <f t="shared" si="7"/>
        <v>NON</v>
      </c>
      <c r="P99" s="55" t="str">
        <f t="shared" si="8"/>
        <v>OUI</v>
      </c>
      <c r="Q99" s="55" t="str">
        <f t="shared" si="9"/>
        <v>NON</v>
      </c>
    </row>
    <row r="100" spans="1:17" ht="15" customHeight="1">
      <c r="A100" s="2">
        <v>130807233</v>
      </c>
      <c r="B100" s="55" t="s">
        <v>1665</v>
      </c>
      <c r="C100" s="3">
        <v>93000353</v>
      </c>
      <c r="D100" s="55" t="s">
        <v>1666</v>
      </c>
      <c r="E100" s="53" t="s">
        <v>1667</v>
      </c>
      <c r="F100" s="84">
        <v>43770</v>
      </c>
      <c r="G100" s="84">
        <v>45413</v>
      </c>
      <c r="H100" s="82">
        <f t="shared" si="10"/>
        <v>5</v>
      </c>
      <c r="I100" s="55" t="s">
        <v>83</v>
      </c>
      <c r="J100" s="55" t="s">
        <v>44</v>
      </c>
      <c r="K100" s="55" t="s">
        <v>272</v>
      </c>
      <c r="L100" s="55" t="s">
        <v>273</v>
      </c>
      <c r="M100" s="55" t="s">
        <v>77</v>
      </c>
      <c r="N100" s="55" t="str">
        <f t="shared" si="6"/>
        <v>NON</v>
      </c>
      <c r="O100" s="55" t="str">
        <f t="shared" si="7"/>
        <v>OUI</v>
      </c>
      <c r="P100" s="55" t="str">
        <f t="shared" si="8"/>
        <v>OUI</v>
      </c>
      <c r="Q100" s="55" t="str">
        <f t="shared" si="9"/>
        <v>NON</v>
      </c>
    </row>
    <row r="101" spans="1:17" ht="15" customHeight="1">
      <c r="A101" s="2">
        <v>130807233</v>
      </c>
      <c r="B101" s="55" t="s">
        <v>1665</v>
      </c>
      <c r="C101" s="3">
        <v>93000353</v>
      </c>
      <c r="D101" s="55" t="s">
        <v>1666</v>
      </c>
      <c r="E101" s="53" t="s">
        <v>1667</v>
      </c>
      <c r="F101" s="84">
        <v>43770</v>
      </c>
      <c r="G101" s="84">
        <v>45413</v>
      </c>
      <c r="H101" s="82">
        <f t="shared" si="10"/>
        <v>5</v>
      </c>
      <c r="I101" s="55" t="s">
        <v>83</v>
      </c>
      <c r="J101" s="55" t="s">
        <v>44</v>
      </c>
      <c r="K101" s="55" t="s">
        <v>272</v>
      </c>
      <c r="L101" s="55" t="s">
        <v>273</v>
      </c>
      <c r="M101" s="55" t="s">
        <v>1987</v>
      </c>
      <c r="N101" s="55" t="str">
        <f t="shared" si="6"/>
        <v>NON</v>
      </c>
      <c r="O101" s="55" t="str">
        <f t="shared" si="7"/>
        <v>OUI</v>
      </c>
      <c r="P101" s="55" t="str">
        <f t="shared" si="8"/>
        <v>NON</v>
      </c>
      <c r="Q101" s="55" t="str">
        <f t="shared" si="9"/>
        <v>NON</v>
      </c>
    </row>
    <row r="102" spans="1:17" ht="15" customHeight="1">
      <c r="A102" s="2">
        <v>130807233</v>
      </c>
      <c r="B102" s="55" t="s">
        <v>1665</v>
      </c>
      <c r="C102" s="3">
        <v>93000353</v>
      </c>
      <c r="D102" s="55" t="s">
        <v>1666</v>
      </c>
      <c r="E102" s="53" t="s">
        <v>1667</v>
      </c>
      <c r="F102" s="84">
        <v>43770</v>
      </c>
      <c r="G102" s="84">
        <v>45413</v>
      </c>
      <c r="H102" s="82">
        <f t="shared" si="10"/>
        <v>5</v>
      </c>
      <c r="I102" s="55" t="s">
        <v>83</v>
      </c>
      <c r="J102" s="55" t="s">
        <v>1429</v>
      </c>
      <c r="K102" s="55" t="s">
        <v>265</v>
      </c>
      <c r="L102" s="55"/>
      <c r="M102" s="79"/>
      <c r="N102" s="55" t="str">
        <f t="shared" si="6"/>
        <v>OUI</v>
      </c>
      <c r="O102" s="55" t="str">
        <f t="shared" si="7"/>
        <v>NON</v>
      </c>
      <c r="P102" s="55" t="str">
        <f t="shared" si="8"/>
        <v>NON</v>
      </c>
      <c r="Q102" s="55" t="str">
        <f t="shared" si="9"/>
        <v>NON</v>
      </c>
    </row>
    <row r="103" spans="1:17" ht="15" customHeight="1">
      <c r="A103" s="3">
        <v>130043664</v>
      </c>
      <c r="B103" s="55" t="s">
        <v>1611</v>
      </c>
      <c r="C103" s="3">
        <v>43001297</v>
      </c>
      <c r="D103" s="55" t="s">
        <v>200</v>
      </c>
      <c r="E103" s="53" t="s">
        <v>1614</v>
      </c>
      <c r="F103" s="84">
        <v>44136</v>
      </c>
      <c r="G103" s="84">
        <v>45778</v>
      </c>
      <c r="H103" s="82">
        <f t="shared" si="10"/>
        <v>5</v>
      </c>
      <c r="I103" s="55" t="s">
        <v>83</v>
      </c>
      <c r="J103" s="55" t="s">
        <v>44</v>
      </c>
      <c r="K103" s="55" t="s">
        <v>442</v>
      </c>
      <c r="L103" s="55" t="s">
        <v>86</v>
      </c>
      <c r="M103" s="55" t="s">
        <v>1617</v>
      </c>
      <c r="N103" s="55" t="str">
        <f t="shared" si="6"/>
        <v>NON</v>
      </c>
      <c r="O103" s="55" t="str">
        <f t="shared" si="7"/>
        <v>OUI</v>
      </c>
      <c r="P103" s="55" t="str">
        <f t="shared" si="8"/>
        <v>OUI</v>
      </c>
      <c r="Q103" s="55" t="str">
        <f t="shared" si="9"/>
        <v>NON</v>
      </c>
    </row>
    <row r="104" spans="1:17" ht="15" customHeight="1">
      <c r="A104" s="3">
        <v>130043664</v>
      </c>
      <c r="B104" s="55" t="s">
        <v>1611</v>
      </c>
      <c r="C104" s="3">
        <v>43001297</v>
      </c>
      <c r="D104" s="55" t="s">
        <v>200</v>
      </c>
      <c r="E104" s="53" t="s">
        <v>1614</v>
      </c>
      <c r="F104" s="84">
        <v>44501</v>
      </c>
      <c r="G104" s="84">
        <v>46143</v>
      </c>
      <c r="H104" s="82">
        <f t="shared" si="10"/>
        <v>5</v>
      </c>
      <c r="I104" s="55" t="s">
        <v>83</v>
      </c>
      <c r="J104" s="55" t="s">
        <v>44</v>
      </c>
      <c r="K104" s="55" t="s">
        <v>85</v>
      </c>
      <c r="L104" s="55" t="s">
        <v>86</v>
      </c>
      <c r="M104" s="55" t="s">
        <v>833</v>
      </c>
      <c r="N104" s="55" t="str">
        <f t="shared" si="6"/>
        <v>NON</v>
      </c>
      <c r="O104" s="55" t="str">
        <f t="shared" si="7"/>
        <v>NON</v>
      </c>
      <c r="P104" s="55" t="str">
        <f t="shared" si="8"/>
        <v>OUI</v>
      </c>
      <c r="Q104" s="55" t="str">
        <f t="shared" si="9"/>
        <v>OUI</v>
      </c>
    </row>
    <row r="105" spans="1:17" ht="15" customHeight="1">
      <c r="A105" s="3">
        <v>130043664</v>
      </c>
      <c r="B105" s="55" t="s">
        <v>1611</v>
      </c>
      <c r="C105" s="3">
        <v>43001297</v>
      </c>
      <c r="D105" s="55" t="s">
        <v>200</v>
      </c>
      <c r="E105" s="53" t="s">
        <v>1614</v>
      </c>
      <c r="F105" s="84">
        <v>44501</v>
      </c>
      <c r="G105" s="84">
        <v>46143</v>
      </c>
      <c r="H105" s="82">
        <f t="shared" si="10"/>
        <v>5</v>
      </c>
      <c r="I105" s="55" t="s">
        <v>83</v>
      </c>
      <c r="J105" s="55" t="s">
        <v>44</v>
      </c>
      <c r="K105" s="55" t="s">
        <v>85</v>
      </c>
      <c r="L105" s="55" t="s">
        <v>86</v>
      </c>
      <c r="M105" s="55" t="s">
        <v>1959</v>
      </c>
      <c r="N105" s="55" t="str">
        <f t="shared" si="6"/>
        <v>NON</v>
      </c>
      <c r="O105" s="55" t="str">
        <f t="shared" si="7"/>
        <v>OUI</v>
      </c>
      <c r="P105" s="55" t="str">
        <f t="shared" si="8"/>
        <v>OUI</v>
      </c>
      <c r="Q105" s="55" t="str">
        <f t="shared" si="9"/>
        <v>NON</v>
      </c>
    </row>
    <row r="106" spans="1:17" ht="15" customHeight="1">
      <c r="A106" s="3">
        <v>130043664</v>
      </c>
      <c r="B106" s="55" t="s">
        <v>1611</v>
      </c>
      <c r="C106" s="3">
        <v>43001297</v>
      </c>
      <c r="D106" s="55" t="s">
        <v>200</v>
      </c>
      <c r="E106" s="53" t="s">
        <v>1614</v>
      </c>
      <c r="F106" s="84">
        <v>44501</v>
      </c>
      <c r="G106" s="84">
        <v>46143</v>
      </c>
      <c r="H106" s="82">
        <f t="shared" si="10"/>
        <v>5</v>
      </c>
      <c r="I106" s="55" t="s">
        <v>83</v>
      </c>
      <c r="J106" s="55" t="s">
        <v>44</v>
      </c>
      <c r="K106" s="55" t="s">
        <v>85</v>
      </c>
      <c r="L106" s="55" t="s">
        <v>86</v>
      </c>
      <c r="M106" s="55" t="s">
        <v>832</v>
      </c>
      <c r="N106" s="55" t="str">
        <f t="shared" si="6"/>
        <v>NON</v>
      </c>
      <c r="O106" s="55" t="str">
        <f t="shared" si="7"/>
        <v>NON</v>
      </c>
      <c r="P106" s="55" t="str">
        <f t="shared" si="8"/>
        <v>OUI</v>
      </c>
      <c r="Q106" s="55" t="str">
        <f t="shared" si="9"/>
        <v>NON</v>
      </c>
    </row>
    <row r="107" spans="1:17" ht="15" customHeight="1">
      <c r="A107" s="3">
        <v>130043664</v>
      </c>
      <c r="B107" s="55" t="s">
        <v>1611</v>
      </c>
      <c r="C107" s="3">
        <v>43001297</v>
      </c>
      <c r="D107" s="55" t="s">
        <v>200</v>
      </c>
      <c r="E107" s="53" t="s">
        <v>1614</v>
      </c>
      <c r="F107" s="84">
        <v>44501</v>
      </c>
      <c r="G107" s="84">
        <v>46143</v>
      </c>
      <c r="H107" s="82">
        <f t="shared" si="10"/>
        <v>5</v>
      </c>
      <c r="I107" s="55" t="s">
        <v>83</v>
      </c>
      <c r="J107" s="55" t="s">
        <v>44</v>
      </c>
      <c r="K107" s="55" t="s">
        <v>85</v>
      </c>
      <c r="L107" s="55" t="s">
        <v>86</v>
      </c>
      <c r="M107" s="55" t="s">
        <v>1952</v>
      </c>
      <c r="N107" s="55" t="str">
        <f t="shared" si="6"/>
        <v>NON</v>
      </c>
      <c r="O107" s="55" t="str">
        <f t="shared" si="7"/>
        <v>NON</v>
      </c>
      <c r="P107" s="55" t="str">
        <f t="shared" si="8"/>
        <v>OUI</v>
      </c>
      <c r="Q107" s="55" t="str">
        <f t="shared" si="9"/>
        <v>NON</v>
      </c>
    </row>
    <row r="108" spans="1:17" ht="15" customHeight="1">
      <c r="A108" s="3">
        <v>130043664</v>
      </c>
      <c r="B108" s="55" t="s">
        <v>1611</v>
      </c>
      <c r="C108" s="3">
        <v>43001297</v>
      </c>
      <c r="D108" s="55" t="s">
        <v>200</v>
      </c>
      <c r="E108" s="53" t="s">
        <v>1614</v>
      </c>
      <c r="F108" s="84">
        <v>44501</v>
      </c>
      <c r="G108" s="84">
        <v>46143</v>
      </c>
      <c r="H108" s="82">
        <f t="shared" si="10"/>
        <v>5</v>
      </c>
      <c r="I108" s="55" t="s">
        <v>83</v>
      </c>
      <c r="J108" s="55" t="s">
        <v>44</v>
      </c>
      <c r="K108" s="55" t="s">
        <v>85</v>
      </c>
      <c r="L108" s="55" t="s">
        <v>86</v>
      </c>
      <c r="M108" s="54" t="s">
        <v>1988</v>
      </c>
      <c r="N108" s="55" t="str">
        <f t="shared" si="6"/>
        <v>NON</v>
      </c>
      <c r="O108" s="55" t="str">
        <f t="shared" si="7"/>
        <v>NON</v>
      </c>
      <c r="P108" s="55" t="str">
        <f t="shared" si="8"/>
        <v>OUI</v>
      </c>
      <c r="Q108" s="55" t="str">
        <f t="shared" si="9"/>
        <v>NON</v>
      </c>
    </row>
    <row r="109" spans="1:17" ht="15" customHeight="1">
      <c r="A109" s="3">
        <v>130043664</v>
      </c>
      <c r="B109" s="55" t="s">
        <v>1611</v>
      </c>
      <c r="C109" s="3">
        <v>43001297</v>
      </c>
      <c r="D109" s="55" t="s">
        <v>200</v>
      </c>
      <c r="E109" s="53" t="s">
        <v>1614</v>
      </c>
      <c r="F109" s="84">
        <v>44501</v>
      </c>
      <c r="G109" s="84">
        <v>46143</v>
      </c>
      <c r="H109" s="82">
        <f t="shared" si="10"/>
        <v>5</v>
      </c>
      <c r="I109" s="55" t="s">
        <v>83</v>
      </c>
      <c r="J109" s="55" t="s">
        <v>1429</v>
      </c>
      <c r="K109" s="55" t="s">
        <v>202</v>
      </c>
      <c r="L109" s="55" t="s">
        <v>203</v>
      </c>
      <c r="M109" s="79"/>
      <c r="N109" s="55" t="str">
        <f t="shared" si="6"/>
        <v>OUI</v>
      </c>
      <c r="O109" s="55" t="str">
        <f t="shared" si="7"/>
        <v>NON</v>
      </c>
      <c r="P109" s="55" t="str">
        <f t="shared" si="8"/>
        <v>NON</v>
      </c>
      <c r="Q109" s="55" t="str">
        <f t="shared" si="9"/>
        <v>NON</v>
      </c>
    </row>
    <row r="110" spans="1:17" ht="15" customHeight="1">
      <c r="A110" s="2">
        <v>130000073</v>
      </c>
      <c r="B110" s="55" t="s">
        <v>1773</v>
      </c>
      <c r="C110" s="3">
        <v>43001924</v>
      </c>
      <c r="D110" s="55" t="s">
        <v>1774</v>
      </c>
      <c r="E110" s="53" t="s">
        <v>1775</v>
      </c>
      <c r="F110" s="84">
        <v>43770</v>
      </c>
      <c r="G110" s="84">
        <v>45413</v>
      </c>
      <c r="H110" s="82">
        <f t="shared" si="10"/>
        <v>5</v>
      </c>
      <c r="I110" s="55" t="s">
        <v>16</v>
      </c>
      <c r="J110" s="55" t="s">
        <v>44</v>
      </c>
      <c r="K110" s="55" t="s">
        <v>25</v>
      </c>
      <c r="L110" s="55"/>
      <c r="M110" s="55" t="s">
        <v>26</v>
      </c>
      <c r="N110" s="55" t="str">
        <f t="shared" si="6"/>
        <v>NON</v>
      </c>
      <c r="O110" s="55" t="str">
        <f t="shared" si="7"/>
        <v>NON</v>
      </c>
      <c r="P110" s="55" t="str">
        <f t="shared" si="8"/>
        <v>OUI</v>
      </c>
      <c r="Q110" s="55" t="str">
        <f t="shared" si="9"/>
        <v>NON</v>
      </c>
    </row>
    <row r="111" spans="1:17" ht="15" customHeight="1">
      <c r="A111" s="2">
        <v>130000073</v>
      </c>
      <c r="B111" s="55" t="s">
        <v>1773</v>
      </c>
      <c r="C111" s="3">
        <v>43001924</v>
      </c>
      <c r="D111" s="55" t="s">
        <v>1774</v>
      </c>
      <c r="E111" s="53" t="s">
        <v>1775</v>
      </c>
      <c r="F111" s="84">
        <v>43770</v>
      </c>
      <c r="G111" s="84">
        <v>45413</v>
      </c>
      <c r="H111" s="82">
        <f t="shared" si="10"/>
        <v>5</v>
      </c>
      <c r="I111" s="55" t="s">
        <v>16</v>
      </c>
      <c r="J111" s="55" t="s">
        <v>1429</v>
      </c>
      <c r="K111" s="55" t="s">
        <v>24</v>
      </c>
      <c r="L111" s="55"/>
      <c r="M111" s="79"/>
      <c r="N111" s="55" t="str">
        <f t="shared" si="6"/>
        <v>OUI</v>
      </c>
      <c r="O111" s="55" t="str">
        <f t="shared" si="7"/>
        <v>NON</v>
      </c>
      <c r="P111" s="55" t="str">
        <f t="shared" si="8"/>
        <v>NON</v>
      </c>
      <c r="Q111" s="55" t="str">
        <f t="shared" si="9"/>
        <v>NON</v>
      </c>
    </row>
    <row r="112" spans="1:17" ht="15" customHeight="1">
      <c r="A112" s="2">
        <v>130000433</v>
      </c>
      <c r="B112" s="55" t="s">
        <v>632</v>
      </c>
      <c r="C112" s="3">
        <v>43001799</v>
      </c>
      <c r="D112" s="55" t="s">
        <v>662</v>
      </c>
      <c r="E112" s="53" t="s">
        <v>663</v>
      </c>
      <c r="F112" s="84">
        <v>44501</v>
      </c>
      <c r="G112" s="84">
        <v>46143</v>
      </c>
      <c r="H112" s="82">
        <f t="shared" si="10"/>
        <v>5</v>
      </c>
      <c r="I112" s="55" t="s">
        <v>83</v>
      </c>
      <c r="J112" s="55" t="s">
        <v>44</v>
      </c>
      <c r="K112" s="55" t="s">
        <v>274</v>
      </c>
      <c r="L112" s="55" t="s">
        <v>260</v>
      </c>
      <c r="M112" s="55" t="s">
        <v>2450</v>
      </c>
      <c r="N112" s="55" t="str">
        <f t="shared" si="6"/>
        <v>NON</v>
      </c>
      <c r="O112" s="55" t="str">
        <f t="shared" si="7"/>
        <v>NON</v>
      </c>
      <c r="P112" s="55" t="str">
        <f t="shared" si="8"/>
        <v>OUI</v>
      </c>
      <c r="Q112" s="55" t="str">
        <f t="shared" si="9"/>
        <v>NON</v>
      </c>
    </row>
    <row r="113" spans="1:17" ht="15" customHeight="1">
      <c r="A113" s="2">
        <v>130000433</v>
      </c>
      <c r="B113" s="55" t="s">
        <v>632</v>
      </c>
      <c r="C113" s="3">
        <v>43001799</v>
      </c>
      <c r="D113" s="55" t="s">
        <v>662</v>
      </c>
      <c r="E113" s="53" t="s">
        <v>663</v>
      </c>
      <c r="F113" s="84">
        <v>44136</v>
      </c>
      <c r="G113" s="84">
        <v>45778</v>
      </c>
      <c r="H113" s="82">
        <f t="shared" si="10"/>
        <v>5</v>
      </c>
      <c r="I113" s="55" t="s">
        <v>83</v>
      </c>
      <c r="J113" s="55" t="s">
        <v>44</v>
      </c>
      <c r="K113" s="55" t="s">
        <v>15</v>
      </c>
      <c r="L113" s="55" t="s">
        <v>17</v>
      </c>
      <c r="M113" s="55" t="s">
        <v>87</v>
      </c>
      <c r="N113" s="55" t="str">
        <f t="shared" si="6"/>
        <v>NON</v>
      </c>
      <c r="O113" s="55" t="str">
        <f t="shared" si="7"/>
        <v>NON</v>
      </c>
      <c r="P113" s="55" t="str">
        <f t="shared" si="8"/>
        <v>OUI</v>
      </c>
      <c r="Q113" s="55" t="str">
        <f t="shared" si="9"/>
        <v>NON</v>
      </c>
    </row>
    <row r="114" spans="1:17" ht="15" customHeight="1">
      <c r="A114" s="2">
        <v>130000433</v>
      </c>
      <c r="B114" s="55" t="s">
        <v>632</v>
      </c>
      <c r="C114" s="3">
        <v>43001799</v>
      </c>
      <c r="D114" s="55" t="s">
        <v>662</v>
      </c>
      <c r="E114" s="53" t="s">
        <v>663</v>
      </c>
      <c r="F114" s="84">
        <v>44136</v>
      </c>
      <c r="G114" s="84">
        <v>45778</v>
      </c>
      <c r="H114" s="82">
        <f t="shared" si="10"/>
        <v>5</v>
      </c>
      <c r="I114" s="55" t="s">
        <v>83</v>
      </c>
      <c r="J114" s="55" t="s">
        <v>44</v>
      </c>
      <c r="K114" s="55" t="s">
        <v>129</v>
      </c>
      <c r="L114" s="55" t="s">
        <v>128</v>
      </c>
      <c r="M114" s="55" t="s">
        <v>454</v>
      </c>
      <c r="N114" s="55" t="str">
        <f t="shared" si="6"/>
        <v>NON</v>
      </c>
      <c r="O114" s="55" t="str">
        <f t="shared" si="7"/>
        <v>NON</v>
      </c>
      <c r="P114" s="55" t="str">
        <f t="shared" si="8"/>
        <v>OUI</v>
      </c>
      <c r="Q114" s="55" t="str">
        <f t="shared" si="9"/>
        <v>OUI</v>
      </c>
    </row>
    <row r="115" spans="1:17" ht="15" customHeight="1">
      <c r="A115" s="2">
        <v>130000433</v>
      </c>
      <c r="B115" s="55" t="s">
        <v>632</v>
      </c>
      <c r="C115" s="3">
        <v>43001799</v>
      </c>
      <c r="D115" s="55" t="s">
        <v>662</v>
      </c>
      <c r="E115" s="53" t="s">
        <v>663</v>
      </c>
      <c r="F115" s="84">
        <v>44136</v>
      </c>
      <c r="G115" s="84">
        <v>45778</v>
      </c>
      <c r="H115" s="82">
        <f t="shared" si="10"/>
        <v>5</v>
      </c>
      <c r="I115" s="55" t="s">
        <v>83</v>
      </c>
      <c r="J115" s="55" t="s">
        <v>1429</v>
      </c>
      <c r="K115" s="55" t="s">
        <v>268</v>
      </c>
      <c r="L115" s="55"/>
      <c r="M115" s="79"/>
      <c r="N115" s="55" t="str">
        <f t="shared" si="6"/>
        <v>OUI</v>
      </c>
      <c r="O115" s="55" t="str">
        <f t="shared" si="7"/>
        <v>NON</v>
      </c>
      <c r="P115" s="55" t="str">
        <f t="shared" si="8"/>
        <v>NON</v>
      </c>
      <c r="Q115" s="55" t="str">
        <f t="shared" si="9"/>
        <v>NON</v>
      </c>
    </row>
    <row r="116" spans="1:17" ht="15" customHeight="1">
      <c r="A116" s="3">
        <v>840001861</v>
      </c>
      <c r="B116" s="55" t="s">
        <v>359</v>
      </c>
      <c r="C116" s="3">
        <v>43000693</v>
      </c>
      <c r="D116" s="55" t="s">
        <v>383</v>
      </c>
      <c r="E116" s="53" t="s">
        <v>384</v>
      </c>
      <c r="F116" s="84">
        <v>43770</v>
      </c>
      <c r="G116" s="84">
        <v>45413</v>
      </c>
      <c r="H116" s="82">
        <f t="shared" si="10"/>
        <v>5</v>
      </c>
      <c r="I116" s="55" t="s">
        <v>83</v>
      </c>
      <c r="J116" s="55" t="s">
        <v>44</v>
      </c>
      <c r="K116" s="55" t="s">
        <v>421</v>
      </c>
      <c r="L116" s="55" t="s">
        <v>322</v>
      </c>
      <c r="M116" s="55" t="s">
        <v>1662</v>
      </c>
      <c r="N116" s="55" t="str">
        <f t="shared" si="6"/>
        <v>NON</v>
      </c>
      <c r="O116" s="55" t="str">
        <f t="shared" si="7"/>
        <v>OUI</v>
      </c>
      <c r="P116" s="55" t="str">
        <f t="shared" si="8"/>
        <v>OUI</v>
      </c>
      <c r="Q116" s="55" t="str">
        <f t="shared" si="9"/>
        <v>OUI</v>
      </c>
    </row>
    <row r="117" spans="1:17" ht="15" customHeight="1">
      <c r="A117" s="3">
        <v>840001861</v>
      </c>
      <c r="B117" s="55" t="s">
        <v>359</v>
      </c>
      <c r="C117" s="3">
        <v>43000693</v>
      </c>
      <c r="D117" s="55" t="s">
        <v>383</v>
      </c>
      <c r="E117" s="53" t="s">
        <v>384</v>
      </c>
      <c r="F117" s="84">
        <v>44501</v>
      </c>
      <c r="G117" s="84">
        <v>46143</v>
      </c>
      <c r="H117" s="82">
        <f t="shared" si="10"/>
        <v>5</v>
      </c>
      <c r="I117" s="55" t="s">
        <v>83</v>
      </c>
      <c r="J117" s="55" t="s">
        <v>44</v>
      </c>
      <c r="K117" s="55" t="s">
        <v>321</v>
      </c>
      <c r="L117" s="55" t="s">
        <v>322</v>
      </c>
      <c r="M117" s="55" t="s">
        <v>734</v>
      </c>
      <c r="N117" s="55" t="str">
        <f t="shared" si="6"/>
        <v>NON</v>
      </c>
      <c r="O117" s="55" t="str">
        <f t="shared" si="7"/>
        <v>NON</v>
      </c>
      <c r="P117" s="55" t="str">
        <f t="shared" si="8"/>
        <v>OUI</v>
      </c>
      <c r="Q117" s="55" t="str">
        <f t="shared" si="9"/>
        <v>NON</v>
      </c>
    </row>
    <row r="118" spans="1:17" ht="15" customHeight="1">
      <c r="A118" s="3">
        <v>840001861</v>
      </c>
      <c r="B118" s="55" t="s">
        <v>359</v>
      </c>
      <c r="C118" s="3">
        <v>43000693</v>
      </c>
      <c r="D118" s="55" t="s">
        <v>383</v>
      </c>
      <c r="E118" s="53" t="s">
        <v>384</v>
      </c>
      <c r="F118" s="84">
        <v>43770</v>
      </c>
      <c r="G118" s="84">
        <v>45413</v>
      </c>
      <c r="H118" s="82">
        <f t="shared" si="10"/>
        <v>5</v>
      </c>
      <c r="I118" s="55" t="s">
        <v>83</v>
      </c>
      <c r="J118" s="55" t="s">
        <v>1429</v>
      </c>
      <c r="K118" s="55" t="s">
        <v>385</v>
      </c>
      <c r="L118" s="55" t="s">
        <v>386</v>
      </c>
      <c r="M118" s="79"/>
      <c r="N118" s="55" t="str">
        <f t="shared" si="6"/>
        <v>OUI</v>
      </c>
      <c r="O118" s="55" t="str">
        <f t="shared" si="7"/>
        <v>NON</v>
      </c>
      <c r="P118" s="55" t="str">
        <f t="shared" si="8"/>
        <v>NON</v>
      </c>
      <c r="Q118" s="55" t="str">
        <f t="shared" si="9"/>
        <v>NON</v>
      </c>
    </row>
    <row r="119" spans="1:17" ht="15" customHeight="1">
      <c r="A119" s="2">
        <v>830000011</v>
      </c>
      <c r="B119" s="55" t="s">
        <v>1478</v>
      </c>
      <c r="C119" s="3">
        <v>43001636</v>
      </c>
      <c r="D119" s="55" t="s">
        <v>1479</v>
      </c>
      <c r="E119" s="53" t="s">
        <v>1480</v>
      </c>
      <c r="F119" s="84">
        <v>43770</v>
      </c>
      <c r="G119" s="84">
        <v>45413</v>
      </c>
      <c r="H119" s="82">
        <f t="shared" si="10"/>
        <v>5</v>
      </c>
      <c r="I119" s="55" t="s">
        <v>16</v>
      </c>
      <c r="J119" s="55" t="s">
        <v>44</v>
      </c>
      <c r="K119" s="55" t="s">
        <v>25</v>
      </c>
      <c r="L119" s="55"/>
      <c r="M119" s="55" t="s">
        <v>92</v>
      </c>
      <c r="N119" s="55" t="str">
        <f t="shared" si="6"/>
        <v>NON</v>
      </c>
      <c r="O119" s="55" t="str">
        <f t="shared" si="7"/>
        <v>NON</v>
      </c>
      <c r="P119" s="55" t="str">
        <f t="shared" si="8"/>
        <v>OUI</v>
      </c>
      <c r="Q119" s="55" t="str">
        <f t="shared" si="9"/>
        <v>NON</v>
      </c>
    </row>
    <row r="120" spans="1:17" ht="15" customHeight="1">
      <c r="A120" s="2">
        <v>830000011</v>
      </c>
      <c r="B120" s="55" t="s">
        <v>1478</v>
      </c>
      <c r="C120" s="3">
        <v>43001636</v>
      </c>
      <c r="D120" s="55" t="s">
        <v>1479</v>
      </c>
      <c r="E120" s="53" t="s">
        <v>1480</v>
      </c>
      <c r="F120" s="84">
        <v>43040</v>
      </c>
      <c r="G120" s="84">
        <v>44682</v>
      </c>
      <c r="H120" s="82">
        <f t="shared" si="10"/>
        <v>5</v>
      </c>
      <c r="I120" s="55" t="s">
        <v>16</v>
      </c>
      <c r="J120" s="55" t="s">
        <v>1429</v>
      </c>
      <c r="K120" s="55" t="s">
        <v>24</v>
      </c>
      <c r="L120" s="55"/>
      <c r="M120" s="79"/>
      <c r="N120" s="55" t="str">
        <f t="shared" si="6"/>
        <v>OUI</v>
      </c>
      <c r="O120" s="55" t="str">
        <f t="shared" si="7"/>
        <v>NON</v>
      </c>
      <c r="P120" s="55" t="str">
        <f t="shared" si="8"/>
        <v>NON</v>
      </c>
      <c r="Q120" s="55" t="str">
        <f t="shared" si="9"/>
        <v>NON</v>
      </c>
    </row>
    <row r="121" spans="1:17" ht="15" customHeight="1">
      <c r="A121" s="2" t="s">
        <v>1897</v>
      </c>
      <c r="B121" s="55" t="s">
        <v>1898</v>
      </c>
      <c r="C121" s="3">
        <v>93000350</v>
      </c>
      <c r="D121" s="55" t="s">
        <v>1898</v>
      </c>
      <c r="E121" s="53" t="s">
        <v>1899</v>
      </c>
      <c r="F121" s="84">
        <v>44136</v>
      </c>
      <c r="G121" s="84">
        <v>45778</v>
      </c>
      <c r="H121" s="82">
        <f t="shared" si="10"/>
        <v>5</v>
      </c>
      <c r="I121" s="55" t="s">
        <v>16</v>
      </c>
      <c r="J121" s="55" t="s">
        <v>1795</v>
      </c>
      <c r="K121" s="55" t="s">
        <v>1794</v>
      </c>
      <c r="L121" s="55"/>
      <c r="M121" s="55" t="s">
        <v>1803</v>
      </c>
      <c r="N121" s="55" t="str">
        <f t="shared" si="6"/>
        <v>NON</v>
      </c>
      <c r="O121" s="55" t="str">
        <f t="shared" si="7"/>
        <v>NON</v>
      </c>
      <c r="P121" s="55" t="str">
        <f t="shared" si="8"/>
        <v>OUI</v>
      </c>
      <c r="Q121" s="55" t="str">
        <f t="shared" si="9"/>
        <v>NON</v>
      </c>
    </row>
    <row r="122" spans="1:17" ht="15" customHeight="1">
      <c r="A122" s="2" t="s">
        <v>1897</v>
      </c>
      <c r="B122" s="55" t="s">
        <v>1898</v>
      </c>
      <c r="C122" s="3">
        <v>93000350</v>
      </c>
      <c r="D122" s="55" t="s">
        <v>1898</v>
      </c>
      <c r="E122" s="53" t="s">
        <v>1899</v>
      </c>
      <c r="F122" s="84">
        <v>43770</v>
      </c>
      <c r="G122" s="84">
        <v>45413</v>
      </c>
      <c r="H122" s="82">
        <f t="shared" si="10"/>
        <v>5</v>
      </c>
      <c r="I122" s="55" t="s">
        <v>16</v>
      </c>
      <c r="J122" s="55" t="s">
        <v>1800</v>
      </c>
      <c r="K122" s="55"/>
      <c r="L122" s="55"/>
      <c r="M122" s="79"/>
      <c r="N122" s="55" t="str">
        <f t="shared" si="6"/>
        <v>OUI</v>
      </c>
      <c r="O122" s="55" t="str">
        <f t="shared" si="7"/>
        <v>NON</v>
      </c>
      <c r="P122" s="55" t="str">
        <f t="shared" si="8"/>
        <v>NON</v>
      </c>
      <c r="Q122" s="55" t="str">
        <f t="shared" si="9"/>
        <v>NON</v>
      </c>
    </row>
    <row r="123" spans="1:17" ht="15" customHeight="1">
      <c r="A123" s="3">
        <v>130780521</v>
      </c>
      <c r="B123" s="55" t="s">
        <v>1056</v>
      </c>
      <c r="C123" s="3">
        <v>43001009</v>
      </c>
      <c r="D123" s="55" t="s">
        <v>1060</v>
      </c>
      <c r="E123" s="53" t="s">
        <v>1061</v>
      </c>
      <c r="F123" s="84">
        <v>43770</v>
      </c>
      <c r="G123" s="84">
        <v>45413</v>
      </c>
      <c r="H123" s="82">
        <f t="shared" si="10"/>
        <v>5</v>
      </c>
      <c r="I123" s="55" t="s">
        <v>83</v>
      </c>
      <c r="J123" s="55" t="s">
        <v>44</v>
      </c>
      <c r="K123" s="55" t="s">
        <v>219</v>
      </c>
      <c r="L123" s="55" t="s">
        <v>217</v>
      </c>
      <c r="M123" s="54" t="s">
        <v>832</v>
      </c>
      <c r="N123" s="55" t="str">
        <f t="shared" si="6"/>
        <v>NON</v>
      </c>
      <c r="O123" s="55" t="str">
        <f t="shared" si="7"/>
        <v>NON</v>
      </c>
      <c r="P123" s="55" t="str">
        <f t="shared" si="8"/>
        <v>OUI</v>
      </c>
      <c r="Q123" s="55" t="str">
        <f t="shared" si="9"/>
        <v>NON</v>
      </c>
    </row>
    <row r="124" spans="1:17" ht="15" customHeight="1">
      <c r="A124" s="3">
        <v>130780521</v>
      </c>
      <c r="B124" s="55" t="s">
        <v>1056</v>
      </c>
      <c r="C124" s="3">
        <v>43001009</v>
      </c>
      <c r="D124" s="55" t="s">
        <v>1060</v>
      </c>
      <c r="E124" s="53" t="s">
        <v>1061</v>
      </c>
      <c r="F124" s="84">
        <v>43770</v>
      </c>
      <c r="G124" s="84">
        <v>45413</v>
      </c>
      <c r="H124" s="82">
        <f t="shared" si="10"/>
        <v>5</v>
      </c>
      <c r="I124" s="55" t="s">
        <v>83</v>
      </c>
      <c r="J124" s="55" t="s">
        <v>44</v>
      </c>
      <c r="K124" s="55" t="s">
        <v>219</v>
      </c>
      <c r="L124" s="55" t="s">
        <v>217</v>
      </c>
      <c r="M124" s="54" t="s">
        <v>1315</v>
      </c>
      <c r="N124" s="55" t="str">
        <f t="shared" si="6"/>
        <v>NON</v>
      </c>
      <c r="O124" s="55" t="str">
        <f t="shared" si="7"/>
        <v>NON</v>
      </c>
      <c r="P124" s="55" t="str">
        <f t="shared" si="8"/>
        <v>OUI</v>
      </c>
      <c r="Q124" s="55" t="str">
        <f t="shared" si="9"/>
        <v>NON</v>
      </c>
    </row>
    <row r="125" spans="1:17" ht="15" customHeight="1">
      <c r="A125" s="3">
        <v>130780521</v>
      </c>
      <c r="B125" s="55" t="s">
        <v>1056</v>
      </c>
      <c r="C125" s="3">
        <v>43001009</v>
      </c>
      <c r="D125" s="55" t="s">
        <v>1060</v>
      </c>
      <c r="E125" s="53" t="s">
        <v>1061</v>
      </c>
      <c r="F125" s="84">
        <v>43770</v>
      </c>
      <c r="G125" s="84">
        <v>45413</v>
      </c>
      <c r="H125" s="82">
        <f t="shared" si="10"/>
        <v>5</v>
      </c>
      <c r="I125" s="55" t="s">
        <v>83</v>
      </c>
      <c r="J125" s="55" t="s">
        <v>44</v>
      </c>
      <c r="K125" s="55" t="s">
        <v>219</v>
      </c>
      <c r="L125" s="55" t="s">
        <v>217</v>
      </c>
      <c r="M125" s="54" t="s">
        <v>734</v>
      </c>
      <c r="N125" s="55" t="str">
        <f t="shared" si="6"/>
        <v>NON</v>
      </c>
      <c r="O125" s="55" t="str">
        <f t="shared" si="7"/>
        <v>NON</v>
      </c>
      <c r="P125" s="55" t="str">
        <f t="shared" si="8"/>
        <v>OUI</v>
      </c>
      <c r="Q125" s="55" t="str">
        <f t="shared" si="9"/>
        <v>NON</v>
      </c>
    </row>
    <row r="126" spans="1:17" ht="15" customHeight="1">
      <c r="A126" s="3">
        <v>130780521</v>
      </c>
      <c r="B126" s="55" t="s">
        <v>1056</v>
      </c>
      <c r="C126" s="3">
        <v>43001009</v>
      </c>
      <c r="D126" s="55" t="s">
        <v>1060</v>
      </c>
      <c r="E126" s="53" t="s">
        <v>1061</v>
      </c>
      <c r="F126" s="84">
        <v>43770</v>
      </c>
      <c r="G126" s="84">
        <v>45413</v>
      </c>
      <c r="H126" s="82">
        <f t="shared" si="10"/>
        <v>5</v>
      </c>
      <c r="I126" s="55" t="s">
        <v>83</v>
      </c>
      <c r="J126" s="55" t="s">
        <v>44</v>
      </c>
      <c r="K126" s="55" t="s">
        <v>219</v>
      </c>
      <c r="L126" s="55" t="s">
        <v>217</v>
      </c>
      <c r="M126" s="54" t="s">
        <v>958</v>
      </c>
      <c r="N126" s="55" t="str">
        <f t="shared" si="6"/>
        <v>NON</v>
      </c>
      <c r="O126" s="55" t="str">
        <f t="shared" si="7"/>
        <v>OUI</v>
      </c>
      <c r="P126" s="55" t="str">
        <f t="shared" si="8"/>
        <v>OUI</v>
      </c>
      <c r="Q126" s="55" t="str">
        <f t="shared" si="9"/>
        <v>NON</v>
      </c>
    </row>
    <row r="127" spans="1:17" ht="15" customHeight="1">
      <c r="A127" s="3">
        <v>130780521</v>
      </c>
      <c r="B127" s="55" t="s">
        <v>1056</v>
      </c>
      <c r="C127" s="3">
        <v>43001009</v>
      </c>
      <c r="D127" s="55" t="s">
        <v>1060</v>
      </c>
      <c r="E127" s="53" t="s">
        <v>1061</v>
      </c>
      <c r="F127" s="84">
        <v>43770</v>
      </c>
      <c r="G127" s="84">
        <v>45413</v>
      </c>
      <c r="H127" s="82">
        <f t="shared" si="10"/>
        <v>5</v>
      </c>
      <c r="I127" s="55" t="s">
        <v>83</v>
      </c>
      <c r="J127" s="55" t="s">
        <v>44</v>
      </c>
      <c r="K127" s="55" t="s">
        <v>219</v>
      </c>
      <c r="L127" s="55" t="s">
        <v>217</v>
      </c>
      <c r="M127" s="54" t="s">
        <v>1989</v>
      </c>
      <c r="N127" s="55" t="str">
        <f t="shared" si="6"/>
        <v>NON</v>
      </c>
      <c r="O127" s="55" t="str">
        <f t="shared" si="7"/>
        <v>OUI</v>
      </c>
      <c r="P127" s="55" t="str">
        <f t="shared" si="8"/>
        <v>OUI</v>
      </c>
      <c r="Q127" s="55" t="str">
        <f t="shared" si="9"/>
        <v>NON</v>
      </c>
    </row>
    <row r="128" spans="1:17" ht="15" customHeight="1">
      <c r="A128" s="3">
        <v>130780521</v>
      </c>
      <c r="B128" s="55" t="s">
        <v>1056</v>
      </c>
      <c r="C128" s="3">
        <v>43001009</v>
      </c>
      <c r="D128" s="55" t="s">
        <v>1060</v>
      </c>
      <c r="E128" s="53" t="s">
        <v>1061</v>
      </c>
      <c r="F128" s="84">
        <v>44501</v>
      </c>
      <c r="G128" s="84">
        <v>46143</v>
      </c>
      <c r="H128" s="82">
        <f t="shared" si="10"/>
        <v>5</v>
      </c>
      <c r="I128" s="55" t="s">
        <v>83</v>
      </c>
      <c r="J128" s="55" t="s">
        <v>44</v>
      </c>
      <c r="K128" s="55" t="s">
        <v>219</v>
      </c>
      <c r="L128" s="55" t="s">
        <v>219</v>
      </c>
      <c r="M128" s="54" t="s">
        <v>1144</v>
      </c>
      <c r="N128" s="55" t="str">
        <f t="shared" si="6"/>
        <v>NON</v>
      </c>
      <c r="O128" s="55" t="str">
        <f t="shared" si="7"/>
        <v>NON</v>
      </c>
      <c r="P128" s="55" t="str">
        <f t="shared" si="8"/>
        <v>NON</v>
      </c>
      <c r="Q128" s="55" t="str">
        <f t="shared" si="9"/>
        <v>OUI</v>
      </c>
    </row>
    <row r="129" spans="1:17" ht="15" customHeight="1">
      <c r="A129" s="3">
        <v>130780521</v>
      </c>
      <c r="B129" s="55" t="s">
        <v>1056</v>
      </c>
      <c r="C129" s="3">
        <v>43001009</v>
      </c>
      <c r="D129" s="55" t="s">
        <v>1060</v>
      </c>
      <c r="E129" s="53" t="s">
        <v>1061</v>
      </c>
      <c r="F129" s="84">
        <v>44501</v>
      </c>
      <c r="G129" s="84">
        <v>46143</v>
      </c>
      <c r="H129" s="82">
        <f t="shared" si="10"/>
        <v>5</v>
      </c>
      <c r="I129" s="55" t="s">
        <v>83</v>
      </c>
      <c r="J129" s="55" t="s">
        <v>1429</v>
      </c>
      <c r="K129" s="55" t="s">
        <v>24</v>
      </c>
      <c r="L129" s="55" t="s">
        <v>90</v>
      </c>
      <c r="M129" s="79"/>
      <c r="N129" s="55" t="str">
        <f t="shared" si="6"/>
        <v>OUI</v>
      </c>
      <c r="O129" s="55" t="str">
        <f t="shared" si="7"/>
        <v>NON</v>
      </c>
      <c r="P129" s="55" t="str">
        <f t="shared" si="8"/>
        <v>NON</v>
      </c>
      <c r="Q129" s="55" t="str">
        <f t="shared" si="9"/>
        <v>NON</v>
      </c>
    </row>
    <row r="130" spans="1:17" ht="15" customHeight="1">
      <c r="A130" s="3">
        <v>130780521</v>
      </c>
      <c r="B130" s="55" t="s">
        <v>1056</v>
      </c>
      <c r="C130" s="3">
        <v>43001009</v>
      </c>
      <c r="D130" s="55" t="s">
        <v>1060</v>
      </c>
      <c r="E130" s="53" t="s">
        <v>1061</v>
      </c>
      <c r="F130" s="84">
        <v>44136</v>
      </c>
      <c r="G130" s="84">
        <v>45778</v>
      </c>
      <c r="H130" s="82">
        <f t="shared" si="10"/>
        <v>5</v>
      </c>
      <c r="I130" s="55" t="s">
        <v>83</v>
      </c>
      <c r="J130" s="55" t="s">
        <v>1429</v>
      </c>
      <c r="K130" s="55" t="s">
        <v>102</v>
      </c>
      <c r="L130" s="55"/>
      <c r="M130" s="79"/>
      <c r="N130" s="55" t="str">
        <f t="shared" ref="N130:N194" si="11">IF(ISNUMBER(SEARCH("2G",J130)),"OUI","NON")</f>
        <v>OUI</v>
      </c>
      <c r="O130" s="55" t="str">
        <f t="shared" ref="O130:O194" si="12">IF(ISNUMBER(SEARCH("P1",M130)),"OUI","NON")</f>
        <v>NON</v>
      </c>
      <c r="P130" s="55" t="str">
        <f t="shared" ref="P130:P194" si="13">IF(ISNUMBER(SEARCH("P2",M130)),"OUI","NON")</f>
        <v>NON</v>
      </c>
      <c r="Q130" s="55" t="str">
        <f t="shared" ref="Q130:Q194" si="14">IF(ISNUMBER(SEARCH("P3",M130)),"OUI","NON")</f>
        <v>NON</v>
      </c>
    </row>
    <row r="131" spans="1:17" ht="15" customHeight="1">
      <c r="A131" s="3">
        <v>130780521</v>
      </c>
      <c r="B131" s="55" t="s">
        <v>1056</v>
      </c>
      <c r="C131" s="3">
        <v>43001009</v>
      </c>
      <c r="D131" s="55" t="s">
        <v>1060</v>
      </c>
      <c r="E131" s="53" t="s">
        <v>1061</v>
      </c>
      <c r="F131" s="84">
        <v>44136</v>
      </c>
      <c r="G131" s="84">
        <v>45778</v>
      </c>
      <c r="H131" s="82">
        <f t="shared" si="10"/>
        <v>5</v>
      </c>
      <c r="I131" s="55" t="s">
        <v>83</v>
      </c>
      <c r="J131" s="55" t="s">
        <v>1429</v>
      </c>
      <c r="K131" s="55" t="s">
        <v>217</v>
      </c>
      <c r="L131" s="55" t="s">
        <v>219</v>
      </c>
      <c r="M131" s="79"/>
      <c r="N131" s="55" t="str">
        <f t="shared" si="11"/>
        <v>OUI</v>
      </c>
      <c r="O131" s="55" t="str">
        <f t="shared" si="12"/>
        <v>NON</v>
      </c>
      <c r="P131" s="55" t="str">
        <f t="shared" si="13"/>
        <v>NON</v>
      </c>
      <c r="Q131" s="55" t="str">
        <f t="shared" si="14"/>
        <v>NON</v>
      </c>
    </row>
    <row r="132" spans="1:17" ht="15" customHeight="1">
      <c r="A132" s="3">
        <v>130780521</v>
      </c>
      <c r="B132" s="55" t="s">
        <v>1056</v>
      </c>
      <c r="C132" s="3">
        <v>43001009</v>
      </c>
      <c r="D132" s="55" t="s">
        <v>1060</v>
      </c>
      <c r="E132" s="53" t="s">
        <v>1061</v>
      </c>
      <c r="F132" s="84">
        <v>44136</v>
      </c>
      <c r="G132" s="84">
        <v>45778</v>
      </c>
      <c r="H132" s="82">
        <f t="shared" si="10"/>
        <v>5</v>
      </c>
      <c r="I132" s="55" t="s">
        <v>83</v>
      </c>
      <c r="J132" s="55" t="s">
        <v>1429</v>
      </c>
      <c r="K132" s="55" t="s">
        <v>185</v>
      </c>
      <c r="L132" s="55"/>
      <c r="M132" s="79"/>
      <c r="N132" s="55" t="str">
        <f t="shared" si="11"/>
        <v>OUI</v>
      </c>
      <c r="O132" s="55" t="str">
        <f t="shared" si="12"/>
        <v>NON</v>
      </c>
      <c r="P132" s="55" t="str">
        <f t="shared" si="13"/>
        <v>NON</v>
      </c>
      <c r="Q132" s="55" t="str">
        <f t="shared" si="14"/>
        <v>NON</v>
      </c>
    </row>
    <row r="133" spans="1:17" ht="15" customHeight="1">
      <c r="A133" s="3">
        <v>130780521</v>
      </c>
      <c r="B133" s="55" t="s">
        <v>1056</v>
      </c>
      <c r="C133" s="3">
        <v>43001009</v>
      </c>
      <c r="D133" s="55" t="s">
        <v>1060</v>
      </c>
      <c r="E133" s="53" t="s">
        <v>1061</v>
      </c>
      <c r="F133" s="84">
        <v>44136</v>
      </c>
      <c r="G133" s="84">
        <v>45778</v>
      </c>
      <c r="H133" s="82">
        <f t="shared" si="10"/>
        <v>5</v>
      </c>
      <c r="I133" s="55" t="s">
        <v>83</v>
      </c>
      <c r="J133" s="55" t="s">
        <v>44</v>
      </c>
      <c r="K133" s="55" t="s">
        <v>259</v>
      </c>
      <c r="L133" s="55" t="s">
        <v>260</v>
      </c>
      <c r="M133" s="54" t="s">
        <v>2472</v>
      </c>
      <c r="N133" s="55" t="str">
        <f t="shared" si="11"/>
        <v>NON</v>
      </c>
      <c r="O133" s="55" t="str">
        <f t="shared" si="12"/>
        <v>OUI</v>
      </c>
      <c r="P133" s="55" t="str">
        <f t="shared" si="13"/>
        <v>OUI</v>
      </c>
      <c r="Q133" s="55" t="str">
        <f t="shared" si="14"/>
        <v>NON</v>
      </c>
    </row>
    <row r="134" spans="1:17" ht="15" customHeight="1">
      <c r="A134" s="3">
        <v>50000348</v>
      </c>
      <c r="B134" s="55" t="s">
        <v>844</v>
      </c>
      <c r="C134" s="3">
        <v>43001733</v>
      </c>
      <c r="D134" s="55" t="s">
        <v>542</v>
      </c>
      <c r="E134" s="53" t="s">
        <v>856</v>
      </c>
      <c r="F134" s="84">
        <v>43770</v>
      </c>
      <c r="G134" s="84">
        <v>45413</v>
      </c>
      <c r="H134" s="82">
        <f t="shared" si="10"/>
        <v>5</v>
      </c>
      <c r="I134" s="55" t="s">
        <v>83</v>
      </c>
      <c r="J134" s="55" t="s">
        <v>44</v>
      </c>
      <c r="K134" s="55" t="s">
        <v>140</v>
      </c>
      <c r="L134" s="55" t="s">
        <v>141</v>
      </c>
      <c r="M134" s="55" t="s">
        <v>1986</v>
      </c>
      <c r="N134" s="55" t="str">
        <f t="shared" si="11"/>
        <v>NON</v>
      </c>
      <c r="O134" s="55" t="str">
        <f t="shared" si="12"/>
        <v>NON</v>
      </c>
      <c r="P134" s="55" t="str">
        <f t="shared" si="13"/>
        <v>OUI</v>
      </c>
      <c r="Q134" s="55" t="str">
        <f t="shared" si="14"/>
        <v>NON</v>
      </c>
    </row>
    <row r="135" spans="1:17" ht="15" customHeight="1">
      <c r="A135" s="3">
        <v>50000348</v>
      </c>
      <c r="B135" s="55" t="s">
        <v>844</v>
      </c>
      <c r="C135" s="3">
        <v>43001733</v>
      </c>
      <c r="D135" s="55" t="s">
        <v>542</v>
      </c>
      <c r="E135" s="53" t="s">
        <v>856</v>
      </c>
      <c r="F135" s="84">
        <v>43770</v>
      </c>
      <c r="G135" s="84">
        <v>45413</v>
      </c>
      <c r="H135" s="82">
        <f t="shared" si="10"/>
        <v>5</v>
      </c>
      <c r="I135" s="55" t="s">
        <v>83</v>
      </c>
      <c r="J135" s="55" t="s">
        <v>44</v>
      </c>
      <c r="K135" s="55" t="s">
        <v>140</v>
      </c>
      <c r="L135" s="55" t="s">
        <v>141</v>
      </c>
      <c r="M135" s="55" t="s">
        <v>1990</v>
      </c>
      <c r="N135" s="55" t="str">
        <f t="shared" si="11"/>
        <v>NON</v>
      </c>
      <c r="O135" s="55" t="str">
        <f t="shared" si="12"/>
        <v>NON</v>
      </c>
      <c r="P135" s="55" t="str">
        <f t="shared" si="13"/>
        <v>OUI</v>
      </c>
      <c r="Q135" s="55" t="str">
        <f t="shared" si="14"/>
        <v>NON</v>
      </c>
    </row>
    <row r="136" spans="1:17" ht="15" customHeight="1">
      <c r="A136" s="3">
        <v>50000348</v>
      </c>
      <c r="B136" s="55" t="s">
        <v>844</v>
      </c>
      <c r="C136" s="3">
        <v>43001733</v>
      </c>
      <c r="D136" s="55" t="s">
        <v>542</v>
      </c>
      <c r="E136" s="53" t="s">
        <v>856</v>
      </c>
      <c r="F136" s="84">
        <v>43770</v>
      </c>
      <c r="G136" s="84">
        <v>45413</v>
      </c>
      <c r="H136" s="82">
        <f t="shared" si="10"/>
        <v>5</v>
      </c>
      <c r="I136" s="55" t="s">
        <v>83</v>
      </c>
      <c r="J136" s="55" t="s">
        <v>44</v>
      </c>
      <c r="K136" s="55" t="s">
        <v>140</v>
      </c>
      <c r="L136" s="55" t="s">
        <v>141</v>
      </c>
      <c r="M136" s="55" t="s">
        <v>1991</v>
      </c>
      <c r="N136" s="55" t="str">
        <f t="shared" si="11"/>
        <v>NON</v>
      </c>
      <c r="O136" s="55" t="str">
        <f t="shared" si="12"/>
        <v>NON</v>
      </c>
      <c r="P136" s="55" t="str">
        <f t="shared" si="13"/>
        <v>OUI</v>
      </c>
      <c r="Q136" s="55" t="str">
        <f t="shared" si="14"/>
        <v>NON</v>
      </c>
    </row>
    <row r="137" spans="1:17" ht="15" customHeight="1">
      <c r="A137" s="3">
        <v>50000348</v>
      </c>
      <c r="B137" s="55" t="s">
        <v>844</v>
      </c>
      <c r="C137" s="3">
        <v>43001733</v>
      </c>
      <c r="D137" s="55" t="s">
        <v>542</v>
      </c>
      <c r="E137" s="53" t="s">
        <v>856</v>
      </c>
      <c r="F137" s="84">
        <v>43770</v>
      </c>
      <c r="G137" s="84">
        <v>45413</v>
      </c>
      <c r="H137" s="82">
        <f t="shared" si="10"/>
        <v>5</v>
      </c>
      <c r="I137" s="55" t="s">
        <v>83</v>
      </c>
      <c r="J137" s="55" t="s">
        <v>44</v>
      </c>
      <c r="K137" s="55" t="s">
        <v>140</v>
      </c>
      <c r="L137" s="55" t="s">
        <v>141</v>
      </c>
      <c r="M137" s="55" t="s">
        <v>1955</v>
      </c>
      <c r="N137" s="55" t="str">
        <f t="shared" si="11"/>
        <v>NON</v>
      </c>
      <c r="O137" s="55" t="str">
        <f t="shared" si="12"/>
        <v>NON</v>
      </c>
      <c r="P137" s="55" t="str">
        <f t="shared" si="13"/>
        <v>OUI</v>
      </c>
      <c r="Q137" s="55" t="str">
        <f t="shared" si="14"/>
        <v>NON</v>
      </c>
    </row>
    <row r="138" spans="1:17" ht="15" customHeight="1">
      <c r="A138" s="3">
        <v>50000348</v>
      </c>
      <c r="B138" s="55" t="s">
        <v>844</v>
      </c>
      <c r="C138" s="3">
        <v>43001733</v>
      </c>
      <c r="D138" s="55" t="s">
        <v>542</v>
      </c>
      <c r="E138" s="53" t="s">
        <v>856</v>
      </c>
      <c r="F138" s="84">
        <v>43770</v>
      </c>
      <c r="G138" s="84">
        <v>45413</v>
      </c>
      <c r="H138" s="82">
        <f t="shared" si="10"/>
        <v>5</v>
      </c>
      <c r="I138" s="55" t="s">
        <v>83</v>
      </c>
      <c r="J138" s="55" t="s">
        <v>44</v>
      </c>
      <c r="K138" s="55" t="s">
        <v>140</v>
      </c>
      <c r="L138" s="55" t="s">
        <v>141</v>
      </c>
      <c r="M138" s="55" t="s">
        <v>1992</v>
      </c>
      <c r="N138" s="55" t="str">
        <f t="shared" si="11"/>
        <v>NON</v>
      </c>
      <c r="O138" s="55" t="str">
        <f t="shared" si="12"/>
        <v>NON</v>
      </c>
      <c r="P138" s="55" t="str">
        <f t="shared" si="13"/>
        <v>OUI</v>
      </c>
      <c r="Q138" s="55" t="str">
        <f t="shared" si="14"/>
        <v>NON</v>
      </c>
    </row>
    <row r="139" spans="1:17" ht="15" customHeight="1">
      <c r="A139" s="3">
        <v>50000348</v>
      </c>
      <c r="B139" s="55" t="s">
        <v>844</v>
      </c>
      <c r="C139" s="3">
        <v>43001733</v>
      </c>
      <c r="D139" s="55" t="s">
        <v>542</v>
      </c>
      <c r="E139" s="53" t="s">
        <v>856</v>
      </c>
      <c r="F139" s="84">
        <v>43770</v>
      </c>
      <c r="G139" s="84">
        <v>45413</v>
      </c>
      <c r="H139" s="82">
        <f t="shared" si="10"/>
        <v>5</v>
      </c>
      <c r="I139" s="55" t="s">
        <v>83</v>
      </c>
      <c r="J139" s="55" t="s">
        <v>1429</v>
      </c>
      <c r="K139" s="55" t="s">
        <v>232</v>
      </c>
      <c r="L139" s="55" t="s">
        <v>123</v>
      </c>
      <c r="M139" s="79"/>
      <c r="N139" s="55" t="str">
        <f t="shared" si="11"/>
        <v>OUI</v>
      </c>
      <c r="O139" s="55" t="str">
        <f t="shared" si="12"/>
        <v>NON</v>
      </c>
      <c r="P139" s="55" t="str">
        <f t="shared" si="13"/>
        <v>NON</v>
      </c>
      <c r="Q139" s="55" t="str">
        <f t="shared" si="14"/>
        <v>NON</v>
      </c>
    </row>
    <row r="140" spans="1:17" ht="15" customHeight="1">
      <c r="A140" s="3">
        <v>130783293</v>
      </c>
      <c r="B140" s="55" t="s">
        <v>1205</v>
      </c>
      <c r="C140" s="3">
        <v>43001366</v>
      </c>
      <c r="D140" s="55" t="s">
        <v>1216</v>
      </c>
      <c r="E140" s="53" t="s">
        <v>1217</v>
      </c>
      <c r="F140" s="84">
        <v>43770</v>
      </c>
      <c r="G140" s="84">
        <v>45413</v>
      </c>
      <c r="H140" s="82">
        <f t="shared" si="10"/>
        <v>5</v>
      </c>
      <c r="I140" s="55" t="s">
        <v>83</v>
      </c>
      <c r="J140" s="55" t="s">
        <v>44</v>
      </c>
      <c r="K140" s="55" t="s">
        <v>212</v>
      </c>
      <c r="L140" s="55" t="s">
        <v>211</v>
      </c>
      <c r="M140" s="55" t="s">
        <v>1996</v>
      </c>
      <c r="N140" s="55" t="str">
        <f t="shared" si="11"/>
        <v>NON</v>
      </c>
      <c r="O140" s="55" t="str">
        <f t="shared" si="12"/>
        <v>NON</v>
      </c>
      <c r="P140" s="55" t="str">
        <f t="shared" si="13"/>
        <v>OUI</v>
      </c>
      <c r="Q140" s="55" t="str">
        <f t="shared" si="14"/>
        <v>NON</v>
      </c>
    </row>
    <row r="141" spans="1:17" ht="15" customHeight="1">
      <c r="A141" s="3">
        <v>130783293</v>
      </c>
      <c r="B141" s="55" t="s">
        <v>1205</v>
      </c>
      <c r="C141" s="3">
        <v>43001366</v>
      </c>
      <c r="D141" s="55" t="s">
        <v>1216</v>
      </c>
      <c r="E141" s="53" t="s">
        <v>1217</v>
      </c>
      <c r="F141" s="84">
        <v>43770</v>
      </c>
      <c r="G141" s="84">
        <v>45413</v>
      </c>
      <c r="H141" s="82">
        <f t="shared" si="10"/>
        <v>5</v>
      </c>
      <c r="I141" s="55" t="s">
        <v>83</v>
      </c>
      <c r="J141" s="55" t="s">
        <v>44</v>
      </c>
      <c r="K141" s="55" t="s">
        <v>212</v>
      </c>
      <c r="L141" s="55" t="s">
        <v>211</v>
      </c>
      <c r="M141" s="55" t="s">
        <v>2006</v>
      </c>
      <c r="N141" s="55" t="str">
        <f t="shared" si="11"/>
        <v>NON</v>
      </c>
      <c r="O141" s="55" t="str">
        <f t="shared" si="12"/>
        <v>NON</v>
      </c>
      <c r="P141" s="55" t="str">
        <f t="shared" si="13"/>
        <v>OUI</v>
      </c>
      <c r="Q141" s="55" t="str">
        <f t="shared" si="14"/>
        <v>NON</v>
      </c>
    </row>
    <row r="142" spans="1:17" ht="15" customHeight="1">
      <c r="A142" s="3">
        <v>130783293</v>
      </c>
      <c r="B142" s="55" t="s">
        <v>1205</v>
      </c>
      <c r="C142" s="3">
        <v>43001366</v>
      </c>
      <c r="D142" s="55" t="s">
        <v>1216</v>
      </c>
      <c r="E142" s="53" t="s">
        <v>1217</v>
      </c>
      <c r="F142" s="84">
        <v>43770</v>
      </c>
      <c r="G142" s="84">
        <v>45413</v>
      </c>
      <c r="H142" s="82">
        <f t="shared" si="10"/>
        <v>5</v>
      </c>
      <c r="I142" s="55" t="s">
        <v>83</v>
      </c>
      <c r="J142" s="55" t="s">
        <v>44</v>
      </c>
      <c r="K142" s="55" t="s">
        <v>212</v>
      </c>
      <c r="L142" s="55" t="s">
        <v>211</v>
      </c>
      <c r="M142" s="55" t="s">
        <v>1952</v>
      </c>
      <c r="N142" s="55" t="str">
        <f t="shared" si="11"/>
        <v>NON</v>
      </c>
      <c r="O142" s="55" t="str">
        <f t="shared" si="12"/>
        <v>NON</v>
      </c>
      <c r="P142" s="55" t="str">
        <f t="shared" si="13"/>
        <v>OUI</v>
      </c>
      <c r="Q142" s="55" t="str">
        <f t="shared" si="14"/>
        <v>NON</v>
      </c>
    </row>
    <row r="143" spans="1:17" ht="15" customHeight="1">
      <c r="A143" s="3">
        <v>130783293</v>
      </c>
      <c r="B143" s="55" t="s">
        <v>1205</v>
      </c>
      <c r="C143" s="3">
        <v>43001366</v>
      </c>
      <c r="D143" s="55" t="s">
        <v>1216</v>
      </c>
      <c r="E143" s="53" t="s">
        <v>1217</v>
      </c>
      <c r="F143" s="84">
        <v>43770</v>
      </c>
      <c r="G143" s="84">
        <v>45413</v>
      </c>
      <c r="H143" s="82">
        <f t="shared" si="10"/>
        <v>5</v>
      </c>
      <c r="I143" s="55" t="s">
        <v>83</v>
      </c>
      <c r="J143" s="55" t="s">
        <v>44</v>
      </c>
      <c r="K143" s="55" t="s">
        <v>212</v>
      </c>
      <c r="L143" s="55" t="s">
        <v>211</v>
      </c>
      <c r="M143" s="55" t="s">
        <v>1994</v>
      </c>
      <c r="N143" s="55" t="str">
        <f t="shared" si="11"/>
        <v>NON</v>
      </c>
      <c r="O143" s="55" t="str">
        <f t="shared" si="12"/>
        <v>OUI</v>
      </c>
      <c r="P143" s="55" t="str">
        <f t="shared" si="13"/>
        <v>OUI</v>
      </c>
      <c r="Q143" s="55" t="str">
        <f t="shared" si="14"/>
        <v>OUI</v>
      </c>
    </row>
    <row r="144" spans="1:17" ht="15" customHeight="1">
      <c r="A144" s="3">
        <v>130783293</v>
      </c>
      <c r="B144" s="55" t="s">
        <v>1205</v>
      </c>
      <c r="C144" s="3">
        <v>43001366</v>
      </c>
      <c r="D144" s="55" t="s">
        <v>1216</v>
      </c>
      <c r="E144" s="53" t="s">
        <v>1217</v>
      </c>
      <c r="F144" s="84">
        <v>43770</v>
      </c>
      <c r="G144" s="84">
        <v>45413</v>
      </c>
      <c r="H144" s="82">
        <f t="shared" si="10"/>
        <v>5</v>
      </c>
      <c r="I144" s="55" t="s">
        <v>83</v>
      </c>
      <c r="J144" s="55" t="s">
        <v>44</v>
      </c>
      <c r="K144" s="55" t="s">
        <v>212</v>
      </c>
      <c r="L144" s="55" t="s">
        <v>211</v>
      </c>
      <c r="M144" s="55" t="s">
        <v>1993</v>
      </c>
      <c r="N144" s="55" t="str">
        <f t="shared" si="11"/>
        <v>NON</v>
      </c>
      <c r="O144" s="55" t="str">
        <f t="shared" si="12"/>
        <v>NON</v>
      </c>
      <c r="P144" s="55" t="str">
        <f t="shared" si="13"/>
        <v>OUI</v>
      </c>
      <c r="Q144" s="55" t="str">
        <f t="shared" si="14"/>
        <v>NON</v>
      </c>
    </row>
    <row r="145" spans="1:17" ht="15" customHeight="1">
      <c r="A145" s="3">
        <v>130783293</v>
      </c>
      <c r="B145" s="55" t="s">
        <v>1205</v>
      </c>
      <c r="C145" s="3">
        <v>43001366</v>
      </c>
      <c r="D145" s="55" t="s">
        <v>1216</v>
      </c>
      <c r="E145" s="53" t="s">
        <v>1217</v>
      </c>
      <c r="F145" s="84">
        <v>43770</v>
      </c>
      <c r="G145" s="84">
        <v>45413</v>
      </c>
      <c r="H145" s="82">
        <f t="shared" si="10"/>
        <v>5</v>
      </c>
      <c r="I145" s="55" t="s">
        <v>83</v>
      </c>
      <c r="J145" s="55" t="s">
        <v>44</v>
      </c>
      <c r="K145" s="55" t="s">
        <v>212</v>
      </c>
      <c r="L145" s="55" t="s">
        <v>211</v>
      </c>
      <c r="M145" s="54" t="s">
        <v>2001</v>
      </c>
      <c r="N145" s="55" t="str">
        <f t="shared" si="11"/>
        <v>NON</v>
      </c>
      <c r="O145" s="55" t="str">
        <f t="shared" si="12"/>
        <v>NON</v>
      </c>
      <c r="P145" s="55" t="str">
        <f t="shared" si="13"/>
        <v>OUI</v>
      </c>
      <c r="Q145" s="55" t="str">
        <f t="shared" si="14"/>
        <v>NON</v>
      </c>
    </row>
    <row r="146" spans="1:17" ht="15" customHeight="1">
      <c r="A146" s="3">
        <v>130783293</v>
      </c>
      <c r="B146" s="55" t="s">
        <v>1205</v>
      </c>
      <c r="C146" s="3">
        <v>43001366</v>
      </c>
      <c r="D146" s="55" t="s">
        <v>1216</v>
      </c>
      <c r="E146" s="53" t="s">
        <v>1217</v>
      </c>
      <c r="F146" s="84">
        <v>44501</v>
      </c>
      <c r="G146" s="84">
        <v>46143</v>
      </c>
      <c r="H146" s="82">
        <f t="shared" si="10"/>
        <v>5</v>
      </c>
      <c r="I146" s="55" t="s">
        <v>83</v>
      </c>
      <c r="J146" s="55" t="s">
        <v>1429</v>
      </c>
      <c r="K146" s="55" t="s">
        <v>211</v>
      </c>
      <c r="L146" s="55" t="s">
        <v>212</v>
      </c>
      <c r="M146" s="79"/>
      <c r="N146" s="55" t="str">
        <f t="shared" si="11"/>
        <v>OUI</v>
      </c>
      <c r="O146" s="55" t="str">
        <f t="shared" si="12"/>
        <v>NON</v>
      </c>
      <c r="P146" s="55" t="str">
        <f t="shared" si="13"/>
        <v>NON</v>
      </c>
      <c r="Q146" s="55" t="str">
        <f t="shared" si="14"/>
        <v>NON</v>
      </c>
    </row>
    <row r="147" spans="1:17" ht="15" customHeight="1">
      <c r="A147" s="3">
        <v>130783293</v>
      </c>
      <c r="B147" s="55" t="s">
        <v>1205</v>
      </c>
      <c r="C147" s="3">
        <v>43001366</v>
      </c>
      <c r="D147" s="55" t="s">
        <v>1216</v>
      </c>
      <c r="E147" s="53" t="s">
        <v>1217</v>
      </c>
      <c r="F147" s="84">
        <v>44136</v>
      </c>
      <c r="G147" s="84">
        <v>45778</v>
      </c>
      <c r="H147" s="82">
        <f t="shared" si="10"/>
        <v>5</v>
      </c>
      <c r="I147" s="55" t="s">
        <v>83</v>
      </c>
      <c r="J147" s="55" t="s">
        <v>1429</v>
      </c>
      <c r="K147" s="55" t="s">
        <v>241</v>
      </c>
      <c r="L147" s="55" t="s">
        <v>240</v>
      </c>
      <c r="M147" s="79"/>
      <c r="N147" s="55" t="str">
        <f t="shared" si="11"/>
        <v>OUI</v>
      </c>
      <c r="O147" s="55" t="str">
        <f t="shared" si="12"/>
        <v>NON</v>
      </c>
      <c r="P147" s="55" t="str">
        <f t="shared" si="13"/>
        <v>NON</v>
      </c>
      <c r="Q147" s="55" t="str">
        <f t="shared" si="14"/>
        <v>NON</v>
      </c>
    </row>
    <row r="148" spans="1:17" ht="15" customHeight="1">
      <c r="A148" s="2">
        <v>130000003</v>
      </c>
      <c r="B148" s="55" t="s">
        <v>1538</v>
      </c>
      <c r="C148" s="3">
        <v>43001414</v>
      </c>
      <c r="D148" s="55" t="s">
        <v>1539</v>
      </c>
      <c r="E148" s="53" t="s">
        <v>1540</v>
      </c>
      <c r="F148" s="84">
        <v>44136</v>
      </c>
      <c r="G148" s="84">
        <v>45778</v>
      </c>
      <c r="H148" s="82">
        <f t="shared" si="10"/>
        <v>5</v>
      </c>
      <c r="I148" s="55" t="s">
        <v>16</v>
      </c>
      <c r="J148" s="55" t="s">
        <v>1795</v>
      </c>
      <c r="K148" s="55"/>
      <c r="L148" s="55"/>
      <c r="M148" s="55" t="s">
        <v>1841</v>
      </c>
      <c r="N148" s="55" t="str">
        <f t="shared" si="11"/>
        <v>NON</v>
      </c>
      <c r="O148" s="55" t="str">
        <f t="shared" si="12"/>
        <v>OUI</v>
      </c>
      <c r="P148" s="55" t="str">
        <f t="shared" si="13"/>
        <v>OUI</v>
      </c>
      <c r="Q148" s="55" t="str">
        <f t="shared" si="14"/>
        <v>NON</v>
      </c>
    </row>
    <row r="149" spans="1:17" ht="15" customHeight="1">
      <c r="A149" s="2">
        <v>130000003</v>
      </c>
      <c r="B149" s="55" t="s">
        <v>1538</v>
      </c>
      <c r="C149" s="3">
        <v>43001414</v>
      </c>
      <c r="D149" s="55" t="s">
        <v>1539</v>
      </c>
      <c r="E149" s="53" t="s">
        <v>1540</v>
      </c>
      <c r="F149" s="84">
        <v>43770</v>
      </c>
      <c r="G149" s="84">
        <v>45413</v>
      </c>
      <c r="H149" s="82">
        <f t="shared" si="10"/>
        <v>5</v>
      </c>
      <c r="I149" s="55" t="s">
        <v>16</v>
      </c>
      <c r="J149" s="55" t="s">
        <v>44</v>
      </c>
      <c r="K149" s="55" t="s">
        <v>50</v>
      </c>
      <c r="L149" s="55" t="s">
        <v>91</v>
      </c>
      <c r="M149" s="55" t="s">
        <v>734</v>
      </c>
      <c r="N149" s="55" t="str">
        <f t="shared" si="11"/>
        <v>NON</v>
      </c>
      <c r="O149" s="55" t="str">
        <f t="shared" si="12"/>
        <v>NON</v>
      </c>
      <c r="P149" s="55" t="str">
        <f t="shared" si="13"/>
        <v>OUI</v>
      </c>
      <c r="Q149" s="55" t="str">
        <f t="shared" si="14"/>
        <v>NON</v>
      </c>
    </row>
    <row r="150" spans="1:17" ht="15" customHeight="1">
      <c r="A150" s="2">
        <v>130000003</v>
      </c>
      <c r="B150" s="55" t="s">
        <v>1538</v>
      </c>
      <c r="C150" s="3">
        <v>43001414</v>
      </c>
      <c r="D150" s="55" t="s">
        <v>1539</v>
      </c>
      <c r="E150" s="53" t="s">
        <v>1540</v>
      </c>
      <c r="F150" s="84">
        <v>43770</v>
      </c>
      <c r="G150" s="84">
        <v>45413</v>
      </c>
      <c r="H150" s="82">
        <f t="shared" si="10"/>
        <v>5</v>
      </c>
      <c r="I150" s="55" t="s">
        <v>16</v>
      </c>
      <c r="J150" s="55" t="s">
        <v>44</v>
      </c>
      <c r="K150" s="55" t="s">
        <v>50</v>
      </c>
      <c r="L150" s="55" t="s">
        <v>91</v>
      </c>
      <c r="M150" s="55" t="s">
        <v>60</v>
      </c>
      <c r="N150" s="55" t="str">
        <f t="shared" si="11"/>
        <v>NON</v>
      </c>
      <c r="O150" s="55" t="str">
        <f t="shared" si="12"/>
        <v>OUI</v>
      </c>
      <c r="P150" s="55" t="str">
        <f t="shared" si="13"/>
        <v>OUI</v>
      </c>
      <c r="Q150" s="55" t="str">
        <f t="shared" si="14"/>
        <v>OUI</v>
      </c>
    </row>
    <row r="151" spans="1:17" ht="15" customHeight="1">
      <c r="A151" s="2">
        <v>130000003</v>
      </c>
      <c r="B151" s="55" t="s">
        <v>1538</v>
      </c>
      <c r="C151" s="3">
        <v>43001414</v>
      </c>
      <c r="D151" s="55" t="s">
        <v>1539</v>
      </c>
      <c r="E151" s="53" t="s">
        <v>1540</v>
      </c>
      <c r="F151" s="84">
        <v>44136</v>
      </c>
      <c r="G151" s="84">
        <v>45778</v>
      </c>
      <c r="H151" s="82">
        <f t="shared" si="10"/>
        <v>5</v>
      </c>
      <c r="I151" s="55" t="s">
        <v>16</v>
      </c>
      <c r="J151" s="55" t="s">
        <v>1429</v>
      </c>
      <c r="K151" s="55" t="s">
        <v>1017</v>
      </c>
      <c r="L151" s="55"/>
      <c r="M151" s="79"/>
      <c r="N151" s="55" t="str">
        <f t="shared" si="11"/>
        <v>OUI</v>
      </c>
      <c r="O151" s="55" t="str">
        <f t="shared" si="12"/>
        <v>NON</v>
      </c>
      <c r="P151" s="55" t="str">
        <f t="shared" si="13"/>
        <v>NON</v>
      </c>
      <c r="Q151" s="55" t="str">
        <f t="shared" si="14"/>
        <v>NON</v>
      </c>
    </row>
    <row r="152" spans="1:17" ht="15" customHeight="1">
      <c r="A152" s="2">
        <v>130000003</v>
      </c>
      <c r="B152" s="55" t="s">
        <v>1538</v>
      </c>
      <c r="C152" s="3">
        <v>43001414</v>
      </c>
      <c r="D152" s="55" t="s">
        <v>1539</v>
      </c>
      <c r="E152" s="53" t="s">
        <v>1540</v>
      </c>
      <c r="F152" s="84">
        <v>44136</v>
      </c>
      <c r="G152" s="84">
        <v>45778</v>
      </c>
      <c r="H152" s="82">
        <f t="shared" si="10"/>
        <v>5</v>
      </c>
      <c r="I152" s="55" t="s">
        <v>16</v>
      </c>
      <c r="J152" s="55" t="s">
        <v>1429</v>
      </c>
      <c r="K152" s="55" t="s">
        <v>20</v>
      </c>
      <c r="L152" s="55"/>
      <c r="M152" s="79"/>
      <c r="N152" s="55" t="str">
        <f t="shared" si="11"/>
        <v>OUI</v>
      </c>
      <c r="O152" s="55" t="str">
        <f t="shared" si="12"/>
        <v>NON</v>
      </c>
      <c r="P152" s="55" t="str">
        <f t="shared" si="13"/>
        <v>NON</v>
      </c>
      <c r="Q152" s="55" t="str">
        <f t="shared" si="14"/>
        <v>NON</v>
      </c>
    </row>
    <row r="153" spans="1:17" ht="15" customHeight="1">
      <c r="A153" s="3">
        <v>130783293</v>
      </c>
      <c r="B153" s="55" t="s">
        <v>1205</v>
      </c>
      <c r="C153" s="3">
        <v>43001513</v>
      </c>
      <c r="D153" s="55" t="s">
        <v>1245</v>
      </c>
      <c r="E153" s="53" t="s">
        <v>1246</v>
      </c>
      <c r="F153" s="84">
        <v>43770</v>
      </c>
      <c r="G153" s="84">
        <v>45413</v>
      </c>
      <c r="H153" s="82">
        <f t="shared" ref="H153:H217" si="15">DATEDIF(F153,G153,"y")+1</f>
        <v>5</v>
      </c>
      <c r="I153" s="55" t="s">
        <v>83</v>
      </c>
      <c r="J153" s="55" t="s">
        <v>44</v>
      </c>
      <c r="K153" s="55" t="s">
        <v>50</v>
      </c>
      <c r="L153" s="55" t="s">
        <v>246</v>
      </c>
      <c r="M153" s="54" t="s">
        <v>60</v>
      </c>
      <c r="N153" s="55" t="str">
        <f t="shared" si="11"/>
        <v>NON</v>
      </c>
      <c r="O153" s="55" t="str">
        <f t="shared" si="12"/>
        <v>OUI</v>
      </c>
      <c r="P153" s="55" t="str">
        <f t="shared" si="13"/>
        <v>OUI</v>
      </c>
      <c r="Q153" s="55" t="str">
        <f t="shared" si="14"/>
        <v>OUI</v>
      </c>
    </row>
    <row r="154" spans="1:17" ht="15" customHeight="1">
      <c r="A154" s="3">
        <v>130783293</v>
      </c>
      <c r="B154" s="55" t="s">
        <v>1205</v>
      </c>
      <c r="C154" s="3">
        <v>43001513</v>
      </c>
      <c r="D154" s="55" t="s">
        <v>1245</v>
      </c>
      <c r="E154" s="53" t="s">
        <v>1246</v>
      </c>
      <c r="F154" s="84">
        <v>43770</v>
      </c>
      <c r="G154" s="84">
        <v>45413</v>
      </c>
      <c r="H154" s="82">
        <f t="shared" si="15"/>
        <v>5</v>
      </c>
      <c r="I154" s="55" t="s">
        <v>83</v>
      </c>
      <c r="J154" s="55" t="s">
        <v>44</v>
      </c>
      <c r="K154" s="55" t="s">
        <v>50</v>
      </c>
      <c r="L154" s="55" t="s">
        <v>246</v>
      </c>
      <c r="M154" s="54" t="s">
        <v>92</v>
      </c>
      <c r="N154" s="55" t="str">
        <f t="shared" si="11"/>
        <v>NON</v>
      </c>
      <c r="O154" s="55" t="str">
        <f t="shared" si="12"/>
        <v>NON</v>
      </c>
      <c r="P154" s="55" t="str">
        <f t="shared" si="13"/>
        <v>OUI</v>
      </c>
      <c r="Q154" s="55" t="str">
        <f t="shared" si="14"/>
        <v>NON</v>
      </c>
    </row>
    <row r="155" spans="1:17" ht="15" customHeight="1">
      <c r="A155" s="3">
        <v>130783293</v>
      </c>
      <c r="B155" s="55" t="s">
        <v>1205</v>
      </c>
      <c r="C155" s="3">
        <v>43001513</v>
      </c>
      <c r="D155" s="55" t="s">
        <v>1245</v>
      </c>
      <c r="E155" s="53" t="s">
        <v>1246</v>
      </c>
      <c r="F155" s="84">
        <v>43770</v>
      </c>
      <c r="G155" s="84">
        <v>45413</v>
      </c>
      <c r="H155" s="82">
        <f t="shared" si="15"/>
        <v>5</v>
      </c>
      <c r="I155" s="55" t="s">
        <v>83</v>
      </c>
      <c r="J155" s="55" t="s">
        <v>44</v>
      </c>
      <c r="K155" s="55" t="s">
        <v>50</v>
      </c>
      <c r="L155" s="55" t="s">
        <v>246</v>
      </c>
      <c r="M155" s="54" t="s">
        <v>734</v>
      </c>
      <c r="N155" s="55" t="str">
        <f t="shared" si="11"/>
        <v>NON</v>
      </c>
      <c r="O155" s="55" t="str">
        <f t="shared" si="12"/>
        <v>NON</v>
      </c>
      <c r="P155" s="55" t="str">
        <f t="shared" si="13"/>
        <v>OUI</v>
      </c>
      <c r="Q155" s="55" t="str">
        <f t="shared" si="14"/>
        <v>NON</v>
      </c>
    </row>
    <row r="156" spans="1:17" ht="15" customHeight="1">
      <c r="A156" s="3">
        <v>130783293</v>
      </c>
      <c r="B156" s="55" t="s">
        <v>1205</v>
      </c>
      <c r="C156" s="3">
        <v>43001513</v>
      </c>
      <c r="D156" s="55" t="s">
        <v>1245</v>
      </c>
      <c r="E156" s="53" t="s">
        <v>1246</v>
      </c>
      <c r="F156" s="84">
        <v>43770</v>
      </c>
      <c r="G156" s="84">
        <v>45413</v>
      </c>
      <c r="H156" s="82">
        <f t="shared" si="15"/>
        <v>5</v>
      </c>
      <c r="I156" s="55" t="s">
        <v>83</v>
      </c>
      <c r="J156" s="55" t="s">
        <v>1429</v>
      </c>
      <c r="K156" s="55" t="s">
        <v>102</v>
      </c>
      <c r="L156" s="55"/>
      <c r="M156" s="79"/>
      <c r="N156" s="55" t="str">
        <f t="shared" si="11"/>
        <v>OUI</v>
      </c>
      <c r="O156" s="55" t="str">
        <f t="shared" si="12"/>
        <v>NON</v>
      </c>
      <c r="P156" s="55" t="str">
        <f t="shared" si="13"/>
        <v>NON</v>
      </c>
      <c r="Q156" s="55" t="str">
        <f t="shared" si="14"/>
        <v>NON</v>
      </c>
    </row>
    <row r="157" spans="1:17" ht="15" customHeight="1">
      <c r="A157" s="3">
        <v>130783293</v>
      </c>
      <c r="B157" s="55" t="s">
        <v>1205</v>
      </c>
      <c r="C157" s="3">
        <v>43001513</v>
      </c>
      <c r="D157" s="55" t="s">
        <v>1245</v>
      </c>
      <c r="E157" s="53" t="s">
        <v>1246</v>
      </c>
      <c r="F157" s="84">
        <v>43770</v>
      </c>
      <c r="G157" s="84">
        <v>45413</v>
      </c>
      <c r="H157" s="82">
        <f t="shared" si="15"/>
        <v>5</v>
      </c>
      <c r="I157" s="55" t="s">
        <v>83</v>
      </c>
      <c r="J157" s="55" t="s">
        <v>1429</v>
      </c>
      <c r="K157" s="55" t="s">
        <v>20</v>
      </c>
      <c r="L157" s="55" t="s">
        <v>745</v>
      </c>
      <c r="M157" s="79"/>
      <c r="N157" s="55" t="str">
        <f t="shared" si="11"/>
        <v>OUI</v>
      </c>
      <c r="O157" s="55" t="str">
        <f t="shared" si="12"/>
        <v>NON</v>
      </c>
      <c r="P157" s="55" t="str">
        <f t="shared" si="13"/>
        <v>NON</v>
      </c>
      <c r="Q157" s="55" t="str">
        <f t="shared" si="14"/>
        <v>NON</v>
      </c>
    </row>
    <row r="158" spans="1:17" ht="15" customHeight="1">
      <c r="A158" s="3">
        <v>130783293</v>
      </c>
      <c r="B158" s="55" t="s">
        <v>1205</v>
      </c>
      <c r="C158" s="3">
        <v>43001513</v>
      </c>
      <c r="D158" s="55" t="s">
        <v>1245</v>
      </c>
      <c r="E158" s="53" t="s">
        <v>1246</v>
      </c>
      <c r="F158" s="84">
        <v>43770</v>
      </c>
      <c r="G158" s="84">
        <v>45413</v>
      </c>
      <c r="H158" s="82">
        <f t="shared" si="15"/>
        <v>5</v>
      </c>
      <c r="I158" s="55" t="s">
        <v>83</v>
      </c>
      <c r="J158" s="55" t="s">
        <v>1429</v>
      </c>
      <c r="K158" s="55" t="s">
        <v>24</v>
      </c>
      <c r="L158" s="55" t="s">
        <v>90</v>
      </c>
      <c r="M158" s="79"/>
      <c r="N158" s="55" t="str">
        <f t="shared" si="11"/>
        <v>OUI</v>
      </c>
      <c r="O158" s="55" t="str">
        <f t="shared" si="12"/>
        <v>NON</v>
      </c>
      <c r="P158" s="55" t="str">
        <f t="shared" si="13"/>
        <v>NON</v>
      </c>
      <c r="Q158" s="55" t="str">
        <f t="shared" si="14"/>
        <v>NON</v>
      </c>
    </row>
    <row r="159" spans="1:17" ht="15" customHeight="1">
      <c r="A159" s="3">
        <v>130783293</v>
      </c>
      <c r="B159" s="55" t="s">
        <v>1205</v>
      </c>
      <c r="C159" s="3">
        <v>43001513</v>
      </c>
      <c r="D159" s="55" t="s">
        <v>1245</v>
      </c>
      <c r="E159" s="53" t="s">
        <v>1246</v>
      </c>
      <c r="F159" s="84">
        <v>44136</v>
      </c>
      <c r="G159" s="84">
        <v>45778</v>
      </c>
      <c r="H159" s="82">
        <f t="shared" si="15"/>
        <v>5</v>
      </c>
      <c r="I159" s="55" t="s">
        <v>83</v>
      </c>
      <c r="J159" s="55" t="s">
        <v>1429</v>
      </c>
      <c r="K159" s="55" t="s">
        <v>1017</v>
      </c>
      <c r="L159" s="55"/>
      <c r="M159" s="79"/>
      <c r="N159" s="55" t="str">
        <f t="shared" si="11"/>
        <v>OUI</v>
      </c>
      <c r="O159" s="55" t="str">
        <f t="shared" si="12"/>
        <v>NON</v>
      </c>
      <c r="P159" s="55" t="str">
        <f t="shared" si="13"/>
        <v>NON</v>
      </c>
      <c r="Q159" s="55" t="str">
        <f t="shared" si="14"/>
        <v>NON</v>
      </c>
    </row>
    <row r="160" spans="1:17" ht="15" customHeight="1">
      <c r="A160" s="3">
        <v>130783293</v>
      </c>
      <c r="B160" s="55" t="s">
        <v>1205</v>
      </c>
      <c r="C160" s="3">
        <v>43001513</v>
      </c>
      <c r="D160" s="55" t="s">
        <v>1245</v>
      </c>
      <c r="E160" s="53" t="s">
        <v>1246</v>
      </c>
      <c r="F160" s="84">
        <v>44136</v>
      </c>
      <c r="G160" s="84">
        <v>45778</v>
      </c>
      <c r="H160" s="82">
        <f t="shared" si="15"/>
        <v>5</v>
      </c>
      <c r="I160" s="55" t="s">
        <v>83</v>
      </c>
      <c r="J160" s="55" t="s">
        <v>44</v>
      </c>
      <c r="K160" s="55" t="s">
        <v>1198</v>
      </c>
      <c r="L160" s="55" t="s">
        <v>260</v>
      </c>
      <c r="M160" s="54" t="s">
        <v>2439</v>
      </c>
      <c r="N160" s="55" t="str">
        <f t="shared" si="11"/>
        <v>NON</v>
      </c>
      <c r="O160" s="55" t="str">
        <f t="shared" si="12"/>
        <v>NON</v>
      </c>
      <c r="P160" s="55" t="str">
        <f t="shared" si="13"/>
        <v>OUI</v>
      </c>
      <c r="Q160" s="55" t="str">
        <f t="shared" si="14"/>
        <v>OUI</v>
      </c>
    </row>
    <row r="161" spans="1:17" ht="15" customHeight="1">
      <c r="A161" s="2">
        <v>830100574</v>
      </c>
      <c r="B161" s="55" t="s">
        <v>1572</v>
      </c>
      <c r="C161" s="3">
        <v>43000562</v>
      </c>
      <c r="D161" s="55" t="s">
        <v>1588</v>
      </c>
      <c r="E161" s="53" t="s">
        <v>1589</v>
      </c>
      <c r="F161" s="84">
        <v>44501</v>
      </c>
      <c r="G161" s="84">
        <v>46143</v>
      </c>
      <c r="H161" s="82">
        <f t="shared" si="15"/>
        <v>5</v>
      </c>
      <c r="I161" s="55" t="s">
        <v>83</v>
      </c>
      <c r="J161" s="55" t="s">
        <v>44</v>
      </c>
      <c r="K161" s="55" t="s">
        <v>1113</v>
      </c>
      <c r="L161" s="55" t="s">
        <v>1114</v>
      </c>
      <c r="M161" s="55" t="s">
        <v>2000</v>
      </c>
      <c r="N161" s="55" t="str">
        <f t="shared" si="11"/>
        <v>NON</v>
      </c>
      <c r="O161" s="55" t="str">
        <f t="shared" si="12"/>
        <v>NON</v>
      </c>
      <c r="P161" s="55" t="str">
        <f t="shared" si="13"/>
        <v>OUI</v>
      </c>
      <c r="Q161" s="55" t="str">
        <f t="shared" si="14"/>
        <v>NON</v>
      </c>
    </row>
    <row r="162" spans="1:17" ht="15" customHeight="1">
      <c r="A162" s="2">
        <v>830100574</v>
      </c>
      <c r="B162" s="55" t="s">
        <v>1572</v>
      </c>
      <c r="C162" s="3">
        <v>43000562</v>
      </c>
      <c r="D162" s="55" t="s">
        <v>1588</v>
      </c>
      <c r="E162" s="53" t="s">
        <v>1589</v>
      </c>
      <c r="F162" s="84">
        <v>44501</v>
      </c>
      <c r="G162" s="84">
        <v>46143</v>
      </c>
      <c r="H162" s="82">
        <f t="shared" si="15"/>
        <v>5</v>
      </c>
      <c r="I162" s="55" t="s">
        <v>83</v>
      </c>
      <c r="J162" s="55" t="s">
        <v>44</v>
      </c>
      <c r="K162" s="55" t="s">
        <v>1113</v>
      </c>
      <c r="L162" s="55" t="s">
        <v>1114</v>
      </c>
      <c r="M162" s="55" t="s">
        <v>1998</v>
      </c>
      <c r="N162" s="55" t="str">
        <f t="shared" si="11"/>
        <v>NON</v>
      </c>
      <c r="O162" s="55" t="str">
        <f t="shared" si="12"/>
        <v>NON</v>
      </c>
      <c r="P162" s="55" t="str">
        <f t="shared" si="13"/>
        <v>OUI</v>
      </c>
      <c r="Q162" s="55" t="str">
        <f t="shared" si="14"/>
        <v>NON</v>
      </c>
    </row>
    <row r="163" spans="1:17" ht="15" customHeight="1">
      <c r="A163" s="2">
        <v>830100574</v>
      </c>
      <c r="B163" s="55" t="s">
        <v>1572</v>
      </c>
      <c r="C163" s="3">
        <v>43000562</v>
      </c>
      <c r="D163" s="55" t="s">
        <v>1588</v>
      </c>
      <c r="E163" s="53" t="s">
        <v>1589</v>
      </c>
      <c r="F163" s="84">
        <v>44501</v>
      </c>
      <c r="G163" s="84">
        <v>46143</v>
      </c>
      <c r="H163" s="82">
        <f t="shared" si="15"/>
        <v>5</v>
      </c>
      <c r="I163" s="55" t="s">
        <v>83</v>
      </c>
      <c r="J163" s="55" t="s">
        <v>44</v>
      </c>
      <c r="K163" s="55" t="s">
        <v>1113</v>
      </c>
      <c r="L163" s="55" t="s">
        <v>1114</v>
      </c>
      <c r="M163" s="55" t="s">
        <v>1997</v>
      </c>
      <c r="N163" s="55" t="str">
        <f t="shared" si="11"/>
        <v>NON</v>
      </c>
      <c r="O163" s="55" t="str">
        <f t="shared" si="12"/>
        <v>OUI</v>
      </c>
      <c r="P163" s="55" t="str">
        <f t="shared" si="13"/>
        <v>OUI</v>
      </c>
      <c r="Q163" s="55" t="str">
        <f t="shared" si="14"/>
        <v>OUI</v>
      </c>
    </row>
    <row r="164" spans="1:17" ht="15" customHeight="1">
      <c r="A164" s="2">
        <v>830100574</v>
      </c>
      <c r="B164" s="55" t="s">
        <v>1572</v>
      </c>
      <c r="C164" s="3">
        <v>43000562</v>
      </c>
      <c r="D164" s="55" t="s">
        <v>1588</v>
      </c>
      <c r="E164" s="53" t="s">
        <v>1589</v>
      </c>
      <c r="F164" s="84">
        <v>44501</v>
      </c>
      <c r="G164" s="84">
        <v>46143</v>
      </c>
      <c r="H164" s="82">
        <f t="shared" si="15"/>
        <v>5</v>
      </c>
      <c r="I164" s="55" t="s">
        <v>83</v>
      </c>
      <c r="J164" s="55" t="s">
        <v>44</v>
      </c>
      <c r="K164" s="55" t="s">
        <v>1113</v>
      </c>
      <c r="L164" s="55" t="s">
        <v>1114</v>
      </c>
      <c r="M164" s="55" t="s">
        <v>1999</v>
      </c>
      <c r="N164" s="55" t="str">
        <f t="shared" si="11"/>
        <v>NON</v>
      </c>
      <c r="O164" s="55" t="str">
        <f t="shared" si="12"/>
        <v>NON</v>
      </c>
      <c r="P164" s="55" t="str">
        <f t="shared" si="13"/>
        <v>OUI</v>
      </c>
      <c r="Q164" s="55" t="str">
        <f t="shared" si="14"/>
        <v>NON</v>
      </c>
    </row>
    <row r="165" spans="1:17" ht="15" customHeight="1">
      <c r="A165" s="2">
        <v>830100574</v>
      </c>
      <c r="B165" s="55" t="s">
        <v>1572</v>
      </c>
      <c r="C165" s="3">
        <v>43000562</v>
      </c>
      <c r="D165" s="55" t="s">
        <v>1588</v>
      </c>
      <c r="E165" s="116" t="s">
        <v>1589</v>
      </c>
      <c r="F165" s="84">
        <v>43770</v>
      </c>
      <c r="G165" s="84">
        <v>45413</v>
      </c>
      <c r="H165" s="82">
        <f t="shared" ref="H165" si="16">DATEDIF(F165,G165,"y")+1</f>
        <v>5</v>
      </c>
      <c r="I165" s="55" t="s">
        <v>83</v>
      </c>
      <c r="J165" s="55" t="s">
        <v>44</v>
      </c>
      <c r="K165" s="55" t="s">
        <v>1113</v>
      </c>
      <c r="L165" s="55" t="s">
        <v>1114</v>
      </c>
      <c r="M165" s="55" t="s">
        <v>2460</v>
      </c>
      <c r="N165" s="55" t="str">
        <f t="shared" ref="N165" si="17">IF(ISNUMBER(SEARCH("2G",J165)),"OUI","NON")</f>
        <v>NON</v>
      </c>
      <c r="O165" s="55" t="str">
        <f t="shared" ref="O165" si="18">IF(ISNUMBER(SEARCH("P1",M165)),"OUI","NON")</f>
        <v>NON</v>
      </c>
      <c r="P165" s="55" t="str">
        <f t="shared" ref="P165" si="19">IF(ISNUMBER(SEARCH("P2",M165)),"OUI","NON")</f>
        <v>OUI</v>
      </c>
      <c r="Q165" s="55" t="str">
        <f t="shared" ref="Q165" si="20">IF(ISNUMBER(SEARCH("P3",M165)),"OUI","NON")</f>
        <v>OUI</v>
      </c>
    </row>
    <row r="166" spans="1:17" ht="15" customHeight="1">
      <c r="A166" s="2">
        <v>830100574</v>
      </c>
      <c r="B166" s="55" t="s">
        <v>1572</v>
      </c>
      <c r="C166" s="3">
        <v>43000562</v>
      </c>
      <c r="D166" s="55" t="s">
        <v>1588</v>
      </c>
      <c r="E166" s="53" t="s">
        <v>1589</v>
      </c>
      <c r="F166" s="84">
        <v>43770</v>
      </c>
      <c r="G166" s="84">
        <v>45413</v>
      </c>
      <c r="H166" s="82">
        <f t="shared" si="15"/>
        <v>5</v>
      </c>
      <c r="I166" s="55" t="s">
        <v>83</v>
      </c>
      <c r="J166" s="55" t="s">
        <v>1429</v>
      </c>
      <c r="K166" s="55" t="s">
        <v>901</v>
      </c>
      <c r="L166" s="55"/>
      <c r="M166" s="79"/>
      <c r="N166" s="55" t="str">
        <f t="shared" si="11"/>
        <v>OUI</v>
      </c>
      <c r="O166" s="55" t="str">
        <f t="shared" si="12"/>
        <v>NON</v>
      </c>
      <c r="P166" s="55" t="str">
        <f t="shared" si="13"/>
        <v>NON</v>
      </c>
      <c r="Q166" s="55" t="str">
        <f t="shared" si="14"/>
        <v>NON</v>
      </c>
    </row>
    <row r="167" spans="1:17" ht="15" customHeight="1">
      <c r="A167" s="2">
        <v>830100574</v>
      </c>
      <c r="B167" s="55" t="s">
        <v>1572</v>
      </c>
      <c r="C167" s="3">
        <v>43000562</v>
      </c>
      <c r="D167" s="55" t="s">
        <v>1588</v>
      </c>
      <c r="E167" s="53" t="s">
        <v>1589</v>
      </c>
      <c r="F167" s="84">
        <v>43770</v>
      </c>
      <c r="G167" s="84">
        <v>45413</v>
      </c>
      <c r="H167" s="82">
        <f t="shared" si="15"/>
        <v>5</v>
      </c>
      <c r="I167" s="55" t="s">
        <v>83</v>
      </c>
      <c r="J167" s="55" t="s">
        <v>1429</v>
      </c>
      <c r="K167" s="55" t="s">
        <v>290</v>
      </c>
      <c r="L167" s="55" t="s">
        <v>123</v>
      </c>
      <c r="M167" s="79"/>
      <c r="N167" s="55" t="str">
        <f t="shared" si="11"/>
        <v>OUI</v>
      </c>
      <c r="O167" s="55" t="str">
        <f t="shared" si="12"/>
        <v>NON</v>
      </c>
      <c r="P167" s="55" t="str">
        <f t="shared" si="13"/>
        <v>NON</v>
      </c>
      <c r="Q167" s="55" t="str">
        <f t="shared" si="14"/>
        <v>NON</v>
      </c>
    </row>
    <row r="168" spans="1:17" ht="15" customHeight="1">
      <c r="A168" s="2">
        <v>830100574</v>
      </c>
      <c r="B168" s="55" t="s">
        <v>1572</v>
      </c>
      <c r="C168" s="3">
        <v>43000562</v>
      </c>
      <c r="D168" s="55" t="s">
        <v>1588</v>
      </c>
      <c r="E168" s="53" t="s">
        <v>1589</v>
      </c>
      <c r="F168" s="84">
        <v>43770</v>
      </c>
      <c r="G168" s="84">
        <v>45413</v>
      </c>
      <c r="H168" s="82">
        <f t="shared" si="15"/>
        <v>5</v>
      </c>
      <c r="I168" s="55" t="s">
        <v>83</v>
      </c>
      <c r="J168" s="55" t="s">
        <v>1429</v>
      </c>
      <c r="K168" s="55" t="s">
        <v>232</v>
      </c>
      <c r="L168" s="55" t="s">
        <v>123</v>
      </c>
      <c r="M168" s="79"/>
      <c r="N168" s="55" t="str">
        <f t="shared" si="11"/>
        <v>OUI</v>
      </c>
      <c r="O168" s="55" t="str">
        <f t="shared" si="12"/>
        <v>NON</v>
      </c>
      <c r="P168" s="55" t="str">
        <f t="shared" si="13"/>
        <v>NON</v>
      </c>
      <c r="Q168" s="55" t="str">
        <f t="shared" si="14"/>
        <v>NON</v>
      </c>
    </row>
    <row r="169" spans="1:17" ht="15.75" customHeight="1">
      <c r="A169" s="3">
        <v>130783293</v>
      </c>
      <c r="B169" s="55" t="s">
        <v>1205</v>
      </c>
      <c r="C169" s="3">
        <v>43001212</v>
      </c>
      <c r="D169" s="55" t="s">
        <v>211</v>
      </c>
      <c r="E169" s="116" t="s">
        <v>1283</v>
      </c>
      <c r="F169" s="84">
        <v>43770</v>
      </c>
      <c r="G169" s="84">
        <v>45413</v>
      </c>
      <c r="H169" s="82">
        <f t="shared" si="15"/>
        <v>5</v>
      </c>
      <c r="I169" s="55" t="s">
        <v>83</v>
      </c>
      <c r="J169" s="55" t="s">
        <v>44</v>
      </c>
      <c r="K169" s="55" t="s">
        <v>212</v>
      </c>
      <c r="L169" s="55" t="s">
        <v>211</v>
      </c>
      <c r="M169" s="55" t="s">
        <v>2001</v>
      </c>
      <c r="N169" s="55" t="str">
        <f t="shared" si="11"/>
        <v>NON</v>
      </c>
      <c r="O169" s="55" t="str">
        <f t="shared" si="12"/>
        <v>NON</v>
      </c>
      <c r="P169" s="55" t="str">
        <f t="shared" si="13"/>
        <v>OUI</v>
      </c>
      <c r="Q169" s="55" t="str">
        <f t="shared" si="14"/>
        <v>NON</v>
      </c>
    </row>
    <row r="170" spans="1:17" ht="15.75" customHeight="1">
      <c r="A170" s="3">
        <v>130783293</v>
      </c>
      <c r="B170" s="55" t="s">
        <v>1205</v>
      </c>
      <c r="C170" s="3">
        <v>43001212</v>
      </c>
      <c r="D170" s="55" t="s">
        <v>211</v>
      </c>
      <c r="E170" s="116" t="s">
        <v>1283</v>
      </c>
      <c r="F170" s="84">
        <v>43770</v>
      </c>
      <c r="G170" s="84">
        <v>45413</v>
      </c>
      <c r="H170" s="82">
        <f t="shared" si="15"/>
        <v>5</v>
      </c>
      <c r="I170" s="55" t="s">
        <v>83</v>
      </c>
      <c r="J170" s="55" t="s">
        <v>44</v>
      </c>
      <c r="K170" s="55" t="s">
        <v>212</v>
      </c>
      <c r="L170" s="55" t="s">
        <v>211</v>
      </c>
      <c r="M170" s="55" t="s">
        <v>1952</v>
      </c>
      <c r="N170" s="55" t="str">
        <f t="shared" si="11"/>
        <v>NON</v>
      </c>
      <c r="O170" s="55" t="str">
        <f t="shared" si="12"/>
        <v>NON</v>
      </c>
      <c r="P170" s="55" t="str">
        <f t="shared" si="13"/>
        <v>OUI</v>
      </c>
      <c r="Q170" s="55" t="str">
        <f t="shared" si="14"/>
        <v>NON</v>
      </c>
    </row>
    <row r="171" spans="1:17" s="58" customFormat="1" ht="15" customHeight="1">
      <c r="A171" s="3">
        <v>130783293</v>
      </c>
      <c r="B171" s="55" t="s">
        <v>1205</v>
      </c>
      <c r="C171" s="3">
        <v>43001212</v>
      </c>
      <c r="D171" s="55" t="s">
        <v>211</v>
      </c>
      <c r="E171" s="116" t="s">
        <v>1283</v>
      </c>
      <c r="F171" s="84">
        <v>43770</v>
      </c>
      <c r="G171" s="84">
        <v>45413</v>
      </c>
      <c r="H171" s="82">
        <f t="shared" si="15"/>
        <v>5</v>
      </c>
      <c r="I171" s="55" t="s">
        <v>83</v>
      </c>
      <c r="J171" s="55" t="s">
        <v>44</v>
      </c>
      <c r="K171" s="55" t="s">
        <v>212</v>
      </c>
      <c r="L171" s="55" t="s">
        <v>211</v>
      </c>
      <c r="M171" s="55" t="s">
        <v>1315</v>
      </c>
      <c r="N171" s="55" t="str">
        <f t="shared" si="11"/>
        <v>NON</v>
      </c>
      <c r="O171" s="55" t="str">
        <f t="shared" si="12"/>
        <v>NON</v>
      </c>
      <c r="P171" s="55" t="str">
        <f t="shared" si="13"/>
        <v>OUI</v>
      </c>
      <c r="Q171" s="55" t="str">
        <f t="shared" si="14"/>
        <v>NON</v>
      </c>
    </row>
    <row r="172" spans="1:17" ht="15" customHeight="1">
      <c r="A172" s="3">
        <v>130783293</v>
      </c>
      <c r="B172" s="55" t="s">
        <v>1205</v>
      </c>
      <c r="C172" s="3">
        <v>43001212</v>
      </c>
      <c r="D172" s="55" t="s">
        <v>211</v>
      </c>
      <c r="E172" s="116" t="s">
        <v>1283</v>
      </c>
      <c r="F172" s="84">
        <v>43770</v>
      </c>
      <c r="G172" s="84">
        <v>45413</v>
      </c>
      <c r="H172" s="82">
        <f t="shared" si="15"/>
        <v>5</v>
      </c>
      <c r="I172" s="55" t="s">
        <v>83</v>
      </c>
      <c r="J172" s="55" t="s">
        <v>44</v>
      </c>
      <c r="K172" s="55" t="s">
        <v>212</v>
      </c>
      <c r="L172" s="55" t="s">
        <v>211</v>
      </c>
      <c r="M172" s="55" t="s">
        <v>2028</v>
      </c>
      <c r="N172" s="55" t="str">
        <f t="shared" si="11"/>
        <v>NON</v>
      </c>
      <c r="O172" s="55" t="str">
        <f t="shared" si="12"/>
        <v>NON</v>
      </c>
      <c r="P172" s="55" t="str">
        <f t="shared" si="13"/>
        <v>OUI</v>
      </c>
      <c r="Q172" s="55" t="str">
        <f t="shared" si="14"/>
        <v>NON</v>
      </c>
    </row>
    <row r="173" spans="1:17" ht="15" customHeight="1">
      <c r="A173" s="3">
        <v>130783293</v>
      </c>
      <c r="B173" s="55" t="s">
        <v>1205</v>
      </c>
      <c r="C173" s="3">
        <v>43001212</v>
      </c>
      <c r="D173" s="55" t="s">
        <v>211</v>
      </c>
      <c r="E173" s="53" t="s">
        <v>1283</v>
      </c>
      <c r="F173" s="84">
        <v>43770</v>
      </c>
      <c r="G173" s="84">
        <v>45413</v>
      </c>
      <c r="H173" s="82">
        <f t="shared" si="15"/>
        <v>5</v>
      </c>
      <c r="I173" s="55" t="s">
        <v>83</v>
      </c>
      <c r="J173" s="55" t="s">
        <v>44</v>
      </c>
      <c r="K173" s="55" t="s">
        <v>212</v>
      </c>
      <c r="L173" s="55" t="s">
        <v>211</v>
      </c>
      <c r="M173" s="55" t="s">
        <v>1308</v>
      </c>
      <c r="N173" s="55" t="str">
        <f t="shared" si="11"/>
        <v>NON</v>
      </c>
      <c r="O173" s="55" t="str">
        <f t="shared" si="12"/>
        <v>OUI</v>
      </c>
      <c r="P173" s="55" t="str">
        <f t="shared" si="13"/>
        <v>OUI</v>
      </c>
      <c r="Q173" s="55" t="str">
        <f t="shared" si="14"/>
        <v>OUI</v>
      </c>
    </row>
    <row r="174" spans="1:17" ht="15" customHeight="1">
      <c r="A174" s="3">
        <v>130783293</v>
      </c>
      <c r="B174" s="55" t="s">
        <v>1205</v>
      </c>
      <c r="C174" s="3">
        <v>43001212</v>
      </c>
      <c r="D174" s="55" t="s">
        <v>211</v>
      </c>
      <c r="E174" s="53" t="s">
        <v>1283</v>
      </c>
      <c r="F174" s="84">
        <v>43770</v>
      </c>
      <c r="G174" s="84">
        <v>45413</v>
      </c>
      <c r="H174" s="82">
        <f t="shared" si="15"/>
        <v>5</v>
      </c>
      <c r="I174" s="55" t="s">
        <v>83</v>
      </c>
      <c r="J174" s="55" t="s">
        <v>44</v>
      </c>
      <c r="K174" s="55" t="s">
        <v>212</v>
      </c>
      <c r="L174" s="55" t="s">
        <v>211</v>
      </c>
      <c r="M174" s="54" t="s">
        <v>1996</v>
      </c>
      <c r="N174" s="55" t="str">
        <f t="shared" si="11"/>
        <v>NON</v>
      </c>
      <c r="O174" s="55" t="str">
        <f t="shared" si="12"/>
        <v>NON</v>
      </c>
      <c r="P174" s="55" t="str">
        <f t="shared" si="13"/>
        <v>OUI</v>
      </c>
      <c r="Q174" s="55" t="str">
        <f t="shared" si="14"/>
        <v>NON</v>
      </c>
    </row>
    <row r="175" spans="1:17" ht="15" customHeight="1">
      <c r="A175" s="3">
        <v>130783293</v>
      </c>
      <c r="B175" s="55" t="s">
        <v>1205</v>
      </c>
      <c r="C175" s="3">
        <v>43001212</v>
      </c>
      <c r="D175" s="55" t="s">
        <v>211</v>
      </c>
      <c r="E175" s="53" t="s">
        <v>1283</v>
      </c>
      <c r="F175" s="84">
        <v>44136</v>
      </c>
      <c r="G175" s="84">
        <v>45778</v>
      </c>
      <c r="H175" s="82">
        <f t="shared" si="15"/>
        <v>5</v>
      </c>
      <c r="I175" s="55" t="s">
        <v>83</v>
      </c>
      <c r="J175" s="55" t="s">
        <v>1429</v>
      </c>
      <c r="K175" s="55" t="s">
        <v>211</v>
      </c>
      <c r="L175" s="55" t="s">
        <v>212</v>
      </c>
      <c r="M175" s="79"/>
      <c r="N175" s="55" t="str">
        <f t="shared" si="11"/>
        <v>OUI</v>
      </c>
      <c r="O175" s="55" t="str">
        <f t="shared" si="12"/>
        <v>NON</v>
      </c>
      <c r="P175" s="55" t="str">
        <f t="shared" si="13"/>
        <v>NON</v>
      </c>
      <c r="Q175" s="55" t="str">
        <f t="shared" si="14"/>
        <v>NON</v>
      </c>
    </row>
    <row r="176" spans="1:17" ht="15" customHeight="1">
      <c r="A176" s="3">
        <v>130783236</v>
      </c>
      <c r="B176" s="55" t="s">
        <v>975</v>
      </c>
      <c r="C176" s="3">
        <v>43001846</v>
      </c>
      <c r="D176" s="55" t="s">
        <v>1839</v>
      </c>
      <c r="E176" s="53" t="s">
        <v>1840</v>
      </c>
      <c r="F176" s="84">
        <v>43770</v>
      </c>
      <c r="G176" s="84">
        <v>45413</v>
      </c>
      <c r="H176" s="82">
        <f t="shared" si="15"/>
        <v>5</v>
      </c>
      <c r="I176" s="55" t="s">
        <v>83</v>
      </c>
      <c r="J176" s="55" t="s">
        <v>1795</v>
      </c>
      <c r="K176" s="55"/>
      <c r="L176" s="55"/>
      <c r="M176" s="54" t="s">
        <v>1841</v>
      </c>
      <c r="N176" s="55" t="str">
        <f t="shared" si="11"/>
        <v>NON</v>
      </c>
      <c r="O176" s="55" t="str">
        <f t="shared" si="12"/>
        <v>OUI</v>
      </c>
      <c r="P176" s="55" t="str">
        <f t="shared" si="13"/>
        <v>OUI</v>
      </c>
      <c r="Q176" s="55" t="str">
        <f t="shared" si="14"/>
        <v>NON</v>
      </c>
    </row>
    <row r="177" spans="1:17" ht="15" customHeight="1">
      <c r="A177" s="3">
        <v>130783236</v>
      </c>
      <c r="B177" s="55" t="s">
        <v>975</v>
      </c>
      <c r="C177" s="3">
        <v>43001846</v>
      </c>
      <c r="D177" s="55" t="s">
        <v>1839</v>
      </c>
      <c r="E177" s="53" t="s">
        <v>1840</v>
      </c>
      <c r="F177" s="84">
        <v>44136</v>
      </c>
      <c r="G177" s="84">
        <v>45778</v>
      </c>
      <c r="H177" s="82">
        <f t="shared" si="15"/>
        <v>5</v>
      </c>
      <c r="I177" s="55" t="s">
        <v>83</v>
      </c>
      <c r="J177" s="55" t="s">
        <v>1795</v>
      </c>
      <c r="K177" s="55"/>
      <c r="L177" s="55"/>
      <c r="M177" s="54" t="s">
        <v>1803</v>
      </c>
      <c r="N177" s="55" t="str">
        <f t="shared" si="11"/>
        <v>NON</v>
      </c>
      <c r="O177" s="55" t="str">
        <f t="shared" si="12"/>
        <v>NON</v>
      </c>
      <c r="P177" s="55" t="str">
        <f t="shared" si="13"/>
        <v>OUI</v>
      </c>
      <c r="Q177" s="55" t="str">
        <f t="shared" si="14"/>
        <v>NON</v>
      </c>
    </row>
    <row r="178" spans="1:17" ht="15" customHeight="1">
      <c r="A178" s="3">
        <v>130783236</v>
      </c>
      <c r="B178" s="55" t="s">
        <v>975</v>
      </c>
      <c r="C178" s="3">
        <v>43001846</v>
      </c>
      <c r="D178" s="55" t="s">
        <v>1839</v>
      </c>
      <c r="E178" s="53" t="s">
        <v>1840</v>
      </c>
      <c r="F178" s="84">
        <v>43770</v>
      </c>
      <c r="G178" s="84">
        <v>45413</v>
      </c>
      <c r="H178" s="82">
        <f t="shared" si="15"/>
        <v>5</v>
      </c>
      <c r="I178" s="55" t="s">
        <v>83</v>
      </c>
      <c r="J178" s="55" t="s">
        <v>1800</v>
      </c>
      <c r="K178" s="55"/>
      <c r="L178" s="55"/>
      <c r="M178" s="79"/>
      <c r="N178" s="55" t="str">
        <f t="shared" si="11"/>
        <v>OUI</v>
      </c>
      <c r="O178" s="55" t="str">
        <f t="shared" si="12"/>
        <v>NON</v>
      </c>
      <c r="P178" s="55" t="str">
        <f t="shared" si="13"/>
        <v>NON</v>
      </c>
      <c r="Q178" s="55" t="str">
        <f t="shared" si="14"/>
        <v>NON</v>
      </c>
    </row>
    <row r="179" spans="1:17" ht="15" customHeight="1">
      <c r="A179" s="3">
        <v>130783236</v>
      </c>
      <c r="B179" s="55" t="s">
        <v>975</v>
      </c>
      <c r="C179" s="3">
        <v>43001846</v>
      </c>
      <c r="D179" s="55" t="s">
        <v>1839</v>
      </c>
      <c r="E179" s="53" t="s">
        <v>1840</v>
      </c>
      <c r="F179" s="84">
        <v>43770</v>
      </c>
      <c r="G179" s="84">
        <v>45413</v>
      </c>
      <c r="H179" s="82">
        <f t="shared" si="15"/>
        <v>5</v>
      </c>
      <c r="I179" s="55" t="s">
        <v>83</v>
      </c>
      <c r="J179" s="55" t="s">
        <v>1800</v>
      </c>
      <c r="K179" s="55"/>
      <c r="L179" s="55"/>
      <c r="M179" s="79"/>
      <c r="N179" s="55" t="str">
        <f t="shared" si="11"/>
        <v>OUI</v>
      </c>
      <c r="O179" s="55" t="str">
        <f t="shared" si="12"/>
        <v>NON</v>
      </c>
      <c r="P179" s="55" t="str">
        <f t="shared" si="13"/>
        <v>NON</v>
      </c>
      <c r="Q179" s="55" t="str">
        <f t="shared" si="14"/>
        <v>NON</v>
      </c>
    </row>
    <row r="180" spans="1:17" ht="15" customHeight="1">
      <c r="A180" s="2">
        <v>130002835</v>
      </c>
      <c r="B180" s="55" t="s">
        <v>555</v>
      </c>
      <c r="C180" s="3">
        <v>43002053</v>
      </c>
      <c r="D180" s="55" t="s">
        <v>220</v>
      </c>
      <c r="E180" s="53" t="s">
        <v>577</v>
      </c>
      <c r="F180" s="84">
        <v>43770</v>
      </c>
      <c r="G180" s="84">
        <v>45413</v>
      </c>
      <c r="H180" s="82">
        <f t="shared" si="15"/>
        <v>5</v>
      </c>
      <c r="I180" s="55" t="s">
        <v>83</v>
      </c>
      <c r="J180" s="55" t="s">
        <v>44</v>
      </c>
      <c r="K180" s="55" t="s">
        <v>254</v>
      </c>
      <c r="L180" s="55" t="s">
        <v>255</v>
      </c>
      <c r="M180" s="55" t="s">
        <v>355</v>
      </c>
      <c r="N180" s="55" t="str">
        <f t="shared" si="11"/>
        <v>NON</v>
      </c>
      <c r="O180" s="55" t="str">
        <f t="shared" si="12"/>
        <v>OUI</v>
      </c>
      <c r="P180" s="55" t="str">
        <f t="shared" si="13"/>
        <v>OUI</v>
      </c>
      <c r="Q180" s="55" t="str">
        <f t="shared" si="14"/>
        <v>NON</v>
      </c>
    </row>
    <row r="181" spans="1:17" ht="15" customHeight="1">
      <c r="A181" s="2">
        <v>130002835</v>
      </c>
      <c r="B181" s="55" t="s">
        <v>555</v>
      </c>
      <c r="C181" s="3">
        <v>43002053</v>
      </c>
      <c r="D181" s="55" t="s">
        <v>220</v>
      </c>
      <c r="E181" s="116" t="s">
        <v>577</v>
      </c>
      <c r="F181" s="84">
        <v>43770</v>
      </c>
      <c r="G181" s="84">
        <v>45413</v>
      </c>
      <c r="H181" s="82">
        <f t="shared" si="15"/>
        <v>5</v>
      </c>
      <c r="I181" s="55" t="s">
        <v>83</v>
      </c>
      <c r="J181" s="55" t="s">
        <v>1429</v>
      </c>
      <c r="K181" s="55" t="s">
        <v>222</v>
      </c>
      <c r="L181" s="55" t="s">
        <v>223</v>
      </c>
      <c r="M181" s="79"/>
      <c r="N181" s="55" t="str">
        <f t="shared" si="11"/>
        <v>OUI</v>
      </c>
      <c r="O181" s="55" t="str">
        <f t="shared" si="12"/>
        <v>NON</v>
      </c>
      <c r="P181" s="55" t="str">
        <f t="shared" si="13"/>
        <v>NON</v>
      </c>
      <c r="Q181" s="55" t="str">
        <f t="shared" si="14"/>
        <v>NON</v>
      </c>
    </row>
    <row r="182" spans="1:17" ht="15" customHeight="1">
      <c r="A182" s="2">
        <v>830100574</v>
      </c>
      <c r="B182" s="55" t="s">
        <v>1572</v>
      </c>
      <c r="C182" s="3">
        <v>43000595</v>
      </c>
      <c r="D182" s="55" t="s">
        <v>1573</v>
      </c>
      <c r="E182" s="53" t="s">
        <v>1574</v>
      </c>
      <c r="F182" s="84">
        <v>44501</v>
      </c>
      <c r="G182" s="84">
        <v>46143</v>
      </c>
      <c r="H182" s="82">
        <f t="shared" si="15"/>
        <v>5</v>
      </c>
      <c r="I182" s="55" t="s">
        <v>83</v>
      </c>
      <c r="J182" s="55" t="s">
        <v>44</v>
      </c>
      <c r="K182" s="55" t="s">
        <v>140</v>
      </c>
      <c r="L182" s="55" t="s">
        <v>141</v>
      </c>
      <c r="M182" s="55" t="s">
        <v>1955</v>
      </c>
      <c r="N182" s="55" t="str">
        <f t="shared" si="11"/>
        <v>NON</v>
      </c>
      <c r="O182" s="55" t="str">
        <f t="shared" si="12"/>
        <v>NON</v>
      </c>
      <c r="P182" s="55" t="str">
        <f t="shared" si="13"/>
        <v>OUI</v>
      </c>
      <c r="Q182" s="55" t="str">
        <f t="shared" si="14"/>
        <v>NON</v>
      </c>
    </row>
    <row r="183" spans="1:17" ht="15" customHeight="1">
      <c r="A183" s="2">
        <v>830100574</v>
      </c>
      <c r="B183" s="55" t="s">
        <v>1572</v>
      </c>
      <c r="C183" s="3">
        <v>43000595</v>
      </c>
      <c r="D183" s="55" t="s">
        <v>1573</v>
      </c>
      <c r="E183" s="53" t="s">
        <v>1574</v>
      </c>
      <c r="F183" s="84">
        <v>44501</v>
      </c>
      <c r="G183" s="84">
        <v>46143</v>
      </c>
      <c r="H183" s="82">
        <f t="shared" si="15"/>
        <v>5</v>
      </c>
      <c r="I183" s="55" t="s">
        <v>83</v>
      </c>
      <c r="J183" s="55" t="s">
        <v>44</v>
      </c>
      <c r="K183" s="55" t="s">
        <v>140</v>
      </c>
      <c r="L183" s="55" t="s">
        <v>141</v>
      </c>
      <c r="M183" s="55" t="s">
        <v>2002</v>
      </c>
      <c r="N183" s="55" t="str">
        <f t="shared" si="11"/>
        <v>NON</v>
      </c>
      <c r="O183" s="55" t="str">
        <f t="shared" si="12"/>
        <v>NON</v>
      </c>
      <c r="P183" s="55" t="str">
        <f t="shared" si="13"/>
        <v>OUI</v>
      </c>
      <c r="Q183" s="55" t="str">
        <f t="shared" si="14"/>
        <v>NON</v>
      </c>
    </row>
    <row r="184" spans="1:17" ht="15" customHeight="1">
      <c r="A184" s="2">
        <v>830100574</v>
      </c>
      <c r="B184" s="55" t="s">
        <v>1572</v>
      </c>
      <c r="C184" s="3">
        <v>43000595</v>
      </c>
      <c r="D184" s="55" t="s">
        <v>1573</v>
      </c>
      <c r="E184" s="53" t="s">
        <v>1574</v>
      </c>
      <c r="F184" s="84">
        <v>44501</v>
      </c>
      <c r="G184" s="84">
        <v>46143</v>
      </c>
      <c r="H184" s="82">
        <f t="shared" si="15"/>
        <v>5</v>
      </c>
      <c r="I184" s="55" t="s">
        <v>83</v>
      </c>
      <c r="J184" s="55" t="s">
        <v>44</v>
      </c>
      <c r="K184" s="55" t="s">
        <v>140</v>
      </c>
      <c r="L184" s="55" t="s">
        <v>141</v>
      </c>
      <c r="M184" s="55" t="s">
        <v>1943</v>
      </c>
      <c r="N184" s="55" t="str">
        <f t="shared" si="11"/>
        <v>NON</v>
      </c>
      <c r="O184" s="55" t="str">
        <f t="shared" si="12"/>
        <v>OUI</v>
      </c>
      <c r="P184" s="55" t="str">
        <f t="shared" si="13"/>
        <v>OUI</v>
      </c>
      <c r="Q184" s="55" t="str">
        <f t="shared" si="14"/>
        <v>OUI</v>
      </c>
    </row>
    <row r="185" spans="1:17" ht="15" customHeight="1">
      <c r="A185" s="2">
        <v>830100574</v>
      </c>
      <c r="B185" s="55" t="s">
        <v>1572</v>
      </c>
      <c r="C185" s="3">
        <v>43000595</v>
      </c>
      <c r="D185" s="55" t="s">
        <v>1573</v>
      </c>
      <c r="E185" s="53" t="s">
        <v>1574</v>
      </c>
      <c r="F185" s="84">
        <v>44501</v>
      </c>
      <c r="G185" s="84">
        <v>46143</v>
      </c>
      <c r="H185" s="82">
        <f t="shared" si="15"/>
        <v>5</v>
      </c>
      <c r="I185" s="55" t="s">
        <v>83</v>
      </c>
      <c r="J185" s="55" t="s">
        <v>44</v>
      </c>
      <c r="K185" s="55" t="s">
        <v>140</v>
      </c>
      <c r="L185" s="55" t="s">
        <v>141</v>
      </c>
      <c r="M185" s="55" t="s">
        <v>1986</v>
      </c>
      <c r="N185" s="55" t="str">
        <f t="shared" si="11"/>
        <v>NON</v>
      </c>
      <c r="O185" s="55" t="str">
        <f t="shared" si="12"/>
        <v>NON</v>
      </c>
      <c r="P185" s="55" t="str">
        <f t="shared" si="13"/>
        <v>OUI</v>
      </c>
      <c r="Q185" s="55" t="str">
        <f t="shared" si="14"/>
        <v>NON</v>
      </c>
    </row>
    <row r="186" spans="1:17" ht="15" customHeight="1">
      <c r="A186" s="2">
        <v>830100574</v>
      </c>
      <c r="B186" s="55" t="s">
        <v>1572</v>
      </c>
      <c r="C186" s="3">
        <v>43000595</v>
      </c>
      <c r="D186" s="55" t="s">
        <v>1573</v>
      </c>
      <c r="E186" s="53" t="s">
        <v>1574</v>
      </c>
      <c r="F186" s="84">
        <v>44501</v>
      </c>
      <c r="G186" s="84">
        <v>46143</v>
      </c>
      <c r="H186" s="82">
        <f t="shared" si="15"/>
        <v>5</v>
      </c>
      <c r="I186" s="55" t="s">
        <v>83</v>
      </c>
      <c r="J186" s="55" t="s">
        <v>44</v>
      </c>
      <c r="K186" s="55" t="s">
        <v>140</v>
      </c>
      <c r="L186" s="55" t="s">
        <v>141</v>
      </c>
      <c r="M186" s="55" t="s">
        <v>1992</v>
      </c>
      <c r="N186" s="55" t="str">
        <f t="shared" si="11"/>
        <v>NON</v>
      </c>
      <c r="O186" s="55" t="str">
        <f t="shared" si="12"/>
        <v>NON</v>
      </c>
      <c r="P186" s="55" t="str">
        <f t="shared" si="13"/>
        <v>OUI</v>
      </c>
      <c r="Q186" s="55" t="str">
        <f t="shared" si="14"/>
        <v>NON</v>
      </c>
    </row>
    <row r="187" spans="1:17" ht="15" customHeight="1">
      <c r="A187" s="2">
        <v>830100574</v>
      </c>
      <c r="B187" s="55" t="s">
        <v>1572</v>
      </c>
      <c r="C187" s="3">
        <v>43000595</v>
      </c>
      <c r="D187" s="55" t="s">
        <v>1573</v>
      </c>
      <c r="E187" s="53" t="s">
        <v>1574</v>
      </c>
      <c r="F187" s="84">
        <v>44501</v>
      </c>
      <c r="G187" s="84">
        <v>46143</v>
      </c>
      <c r="H187" s="82">
        <f t="shared" si="15"/>
        <v>5</v>
      </c>
      <c r="I187" s="55" t="s">
        <v>83</v>
      </c>
      <c r="J187" s="55" t="s">
        <v>1429</v>
      </c>
      <c r="K187" s="55" t="s">
        <v>232</v>
      </c>
      <c r="L187" s="55" t="s">
        <v>123</v>
      </c>
      <c r="M187" s="79"/>
      <c r="N187" s="55" t="str">
        <f t="shared" si="11"/>
        <v>OUI</v>
      </c>
      <c r="O187" s="55" t="str">
        <f t="shared" si="12"/>
        <v>NON</v>
      </c>
      <c r="P187" s="55" t="str">
        <f t="shared" si="13"/>
        <v>NON</v>
      </c>
      <c r="Q187" s="55" t="str">
        <f t="shared" si="14"/>
        <v>NON</v>
      </c>
    </row>
    <row r="188" spans="1:17" ht="15" customHeight="1">
      <c r="A188" s="2">
        <v>830100574</v>
      </c>
      <c r="B188" s="55" t="s">
        <v>1572</v>
      </c>
      <c r="C188" s="3">
        <v>43000595</v>
      </c>
      <c r="D188" s="55" t="s">
        <v>1573</v>
      </c>
      <c r="E188" s="53" t="s">
        <v>1574</v>
      </c>
      <c r="F188" s="84">
        <v>44501</v>
      </c>
      <c r="G188" s="84">
        <v>46143</v>
      </c>
      <c r="H188" s="82">
        <f t="shared" si="15"/>
        <v>5</v>
      </c>
      <c r="I188" s="55" t="s">
        <v>83</v>
      </c>
      <c r="J188" s="55" t="s">
        <v>1429</v>
      </c>
      <c r="K188" s="55" t="s">
        <v>297</v>
      </c>
      <c r="L188" s="55"/>
      <c r="M188" s="79"/>
      <c r="N188" s="55" t="str">
        <f t="shared" si="11"/>
        <v>OUI</v>
      </c>
      <c r="O188" s="55" t="str">
        <f t="shared" si="12"/>
        <v>NON</v>
      </c>
      <c r="P188" s="55" t="str">
        <f t="shared" si="13"/>
        <v>NON</v>
      </c>
      <c r="Q188" s="55" t="str">
        <f t="shared" si="14"/>
        <v>NON</v>
      </c>
    </row>
    <row r="189" spans="1:17" ht="15" customHeight="1">
      <c r="A189" s="2">
        <v>830100574</v>
      </c>
      <c r="B189" s="55" t="s">
        <v>1572</v>
      </c>
      <c r="C189" s="3">
        <v>43000595</v>
      </c>
      <c r="D189" s="55" t="s">
        <v>1573</v>
      </c>
      <c r="E189" s="116" t="s">
        <v>1574</v>
      </c>
      <c r="F189" s="84">
        <v>44136</v>
      </c>
      <c r="G189" s="84">
        <v>45778</v>
      </c>
      <c r="H189" s="82">
        <f t="shared" si="15"/>
        <v>5</v>
      </c>
      <c r="I189" s="55" t="s">
        <v>83</v>
      </c>
      <c r="J189" s="55" t="s">
        <v>44</v>
      </c>
      <c r="K189" s="55" t="s">
        <v>1137</v>
      </c>
      <c r="L189" s="55" t="s">
        <v>260</v>
      </c>
      <c r="M189" s="55" t="s">
        <v>2444</v>
      </c>
      <c r="N189" s="55" t="str">
        <f t="shared" si="11"/>
        <v>NON</v>
      </c>
      <c r="O189" s="55" t="str">
        <f t="shared" si="12"/>
        <v>NON</v>
      </c>
      <c r="P189" s="55" t="str">
        <f t="shared" si="13"/>
        <v>OUI</v>
      </c>
      <c r="Q189" s="55" t="str">
        <f t="shared" si="14"/>
        <v>NON</v>
      </c>
    </row>
    <row r="190" spans="1:17" ht="15" customHeight="1">
      <c r="A190" s="2">
        <v>830000279</v>
      </c>
      <c r="B190" s="55" t="s">
        <v>147</v>
      </c>
      <c r="C190" s="3">
        <v>43001669</v>
      </c>
      <c r="D190" s="55" t="s">
        <v>150</v>
      </c>
      <c r="E190" s="53" t="s">
        <v>151</v>
      </c>
      <c r="F190" s="84">
        <v>43770</v>
      </c>
      <c r="G190" s="84">
        <v>45413</v>
      </c>
      <c r="H190" s="82">
        <f t="shared" si="15"/>
        <v>5</v>
      </c>
      <c r="I190" s="55" t="s">
        <v>83</v>
      </c>
      <c r="J190" s="55" t="s">
        <v>44</v>
      </c>
      <c r="K190" s="55" t="s">
        <v>15</v>
      </c>
      <c r="L190" s="55" t="s">
        <v>17</v>
      </c>
      <c r="M190" s="55" t="s">
        <v>77</v>
      </c>
      <c r="N190" s="55" t="str">
        <f t="shared" si="11"/>
        <v>NON</v>
      </c>
      <c r="O190" s="55" t="str">
        <f t="shared" si="12"/>
        <v>OUI</v>
      </c>
      <c r="P190" s="55" t="str">
        <f t="shared" si="13"/>
        <v>OUI</v>
      </c>
      <c r="Q190" s="55" t="str">
        <f t="shared" si="14"/>
        <v>NON</v>
      </c>
    </row>
    <row r="191" spans="1:17" ht="15" customHeight="1">
      <c r="A191" s="2">
        <v>830000279</v>
      </c>
      <c r="B191" s="55" t="s">
        <v>147</v>
      </c>
      <c r="C191" s="3">
        <v>43001669</v>
      </c>
      <c r="D191" s="55" t="s">
        <v>150</v>
      </c>
      <c r="E191" s="53" t="s">
        <v>151</v>
      </c>
      <c r="F191" s="84">
        <v>43770</v>
      </c>
      <c r="G191" s="84">
        <v>45413</v>
      </c>
      <c r="H191" s="82">
        <f t="shared" si="15"/>
        <v>5</v>
      </c>
      <c r="I191" s="55" t="s">
        <v>83</v>
      </c>
      <c r="J191" s="55" t="s">
        <v>1429</v>
      </c>
      <c r="K191" s="55" t="s">
        <v>76</v>
      </c>
      <c r="L191" s="55"/>
      <c r="M191" s="79"/>
      <c r="N191" s="55" t="str">
        <f t="shared" si="11"/>
        <v>OUI</v>
      </c>
      <c r="O191" s="55" t="str">
        <f t="shared" si="12"/>
        <v>NON</v>
      </c>
      <c r="P191" s="55" t="str">
        <f t="shared" si="13"/>
        <v>NON</v>
      </c>
      <c r="Q191" s="55" t="str">
        <f t="shared" si="14"/>
        <v>NON</v>
      </c>
    </row>
    <row r="192" spans="1:17" ht="15" customHeight="1">
      <c r="A192" s="64">
        <v>830100764</v>
      </c>
      <c r="B192" s="20" t="s">
        <v>1670</v>
      </c>
      <c r="C192" s="4">
        <v>43001910</v>
      </c>
      <c r="D192" s="20" t="s">
        <v>1671</v>
      </c>
      <c r="E192" s="21" t="s">
        <v>1672</v>
      </c>
      <c r="F192" s="85">
        <v>44501</v>
      </c>
      <c r="G192" s="85">
        <v>46143</v>
      </c>
      <c r="H192" s="82">
        <f t="shared" si="15"/>
        <v>5</v>
      </c>
      <c r="I192" s="20" t="s">
        <v>83</v>
      </c>
      <c r="J192" s="55" t="s">
        <v>44</v>
      </c>
      <c r="K192" s="20" t="s">
        <v>15</v>
      </c>
      <c r="L192" s="20" t="s">
        <v>17</v>
      </c>
      <c r="M192" s="20" t="s">
        <v>244</v>
      </c>
      <c r="N192" s="55" t="str">
        <f t="shared" si="11"/>
        <v>NON</v>
      </c>
      <c r="O192" s="55" t="str">
        <f t="shared" si="12"/>
        <v>NON</v>
      </c>
      <c r="P192" s="55" t="str">
        <f t="shared" si="13"/>
        <v>OUI</v>
      </c>
      <c r="Q192" s="55" t="str">
        <f t="shared" si="14"/>
        <v>OUI</v>
      </c>
    </row>
    <row r="193" spans="1:17" ht="15" customHeight="1">
      <c r="A193" s="2">
        <v>40000911</v>
      </c>
      <c r="B193" s="55" t="s">
        <v>160</v>
      </c>
      <c r="C193" s="3">
        <v>93000164</v>
      </c>
      <c r="D193" s="55" t="s">
        <v>163</v>
      </c>
      <c r="E193" s="53" t="s">
        <v>164</v>
      </c>
      <c r="F193" s="84">
        <v>43770</v>
      </c>
      <c r="G193" s="84">
        <v>45413</v>
      </c>
      <c r="H193" s="82">
        <f t="shared" si="15"/>
        <v>5</v>
      </c>
      <c r="I193" s="55" t="s">
        <v>83</v>
      </c>
      <c r="J193" s="55" t="s">
        <v>44</v>
      </c>
      <c r="K193" s="55" t="s">
        <v>129</v>
      </c>
      <c r="L193" s="55" t="s">
        <v>128</v>
      </c>
      <c r="M193" s="55" t="s">
        <v>470</v>
      </c>
      <c r="N193" s="55" t="str">
        <f t="shared" si="11"/>
        <v>NON</v>
      </c>
      <c r="O193" s="55" t="str">
        <f t="shared" si="12"/>
        <v>NON</v>
      </c>
      <c r="P193" s="55" t="str">
        <f t="shared" si="13"/>
        <v>OUI</v>
      </c>
      <c r="Q193" s="55" t="str">
        <f t="shared" si="14"/>
        <v>NON</v>
      </c>
    </row>
    <row r="194" spans="1:17" ht="15" customHeight="1">
      <c r="A194" s="2">
        <v>40000911</v>
      </c>
      <c r="B194" s="55" t="s">
        <v>160</v>
      </c>
      <c r="C194" s="3">
        <v>93000164</v>
      </c>
      <c r="D194" s="55" t="s">
        <v>163</v>
      </c>
      <c r="E194" s="53" t="s">
        <v>164</v>
      </c>
      <c r="F194" s="84">
        <v>43770</v>
      </c>
      <c r="G194" s="84">
        <v>45413</v>
      </c>
      <c r="H194" s="82">
        <f t="shared" si="15"/>
        <v>5</v>
      </c>
      <c r="I194" s="55" t="s">
        <v>83</v>
      </c>
      <c r="J194" s="55" t="s">
        <v>44</v>
      </c>
      <c r="K194" s="55" t="s">
        <v>129</v>
      </c>
      <c r="L194" s="55" t="s">
        <v>128</v>
      </c>
      <c r="M194" s="55" t="s">
        <v>2003</v>
      </c>
      <c r="N194" s="55" t="str">
        <f t="shared" si="11"/>
        <v>NON</v>
      </c>
      <c r="O194" s="55" t="str">
        <f t="shared" si="12"/>
        <v>NON</v>
      </c>
      <c r="P194" s="55" t="str">
        <f t="shared" si="13"/>
        <v>OUI</v>
      </c>
      <c r="Q194" s="55" t="str">
        <f t="shared" si="14"/>
        <v>NON</v>
      </c>
    </row>
    <row r="195" spans="1:17" ht="15" customHeight="1">
      <c r="A195" s="2">
        <v>40000911</v>
      </c>
      <c r="B195" s="55" t="s">
        <v>160</v>
      </c>
      <c r="C195" s="3">
        <v>93000164</v>
      </c>
      <c r="D195" s="55" t="s">
        <v>163</v>
      </c>
      <c r="E195" s="53" t="s">
        <v>164</v>
      </c>
      <c r="F195" s="84">
        <v>43040</v>
      </c>
      <c r="G195" s="84">
        <v>44682</v>
      </c>
      <c r="H195" s="82">
        <f t="shared" si="15"/>
        <v>5</v>
      </c>
      <c r="I195" s="55" t="s">
        <v>83</v>
      </c>
      <c r="J195" s="55" t="s">
        <v>1429</v>
      </c>
      <c r="K195" s="55" t="s">
        <v>128</v>
      </c>
      <c r="L195" s="55" t="s">
        <v>129</v>
      </c>
      <c r="M195" s="79"/>
      <c r="N195" s="55" t="str">
        <f t="shared" ref="N195:N258" si="21">IF(ISNUMBER(SEARCH("2G",J195)),"OUI","NON")</f>
        <v>OUI</v>
      </c>
      <c r="O195" s="55" t="str">
        <f t="shared" ref="O195:O258" si="22">IF(ISNUMBER(SEARCH("P1",M195)),"OUI","NON")</f>
        <v>NON</v>
      </c>
      <c r="P195" s="55" t="str">
        <f t="shared" ref="P195:P258" si="23">IF(ISNUMBER(SEARCH("P2",M195)),"OUI","NON")</f>
        <v>NON</v>
      </c>
      <c r="Q195" s="55" t="str">
        <f t="shared" ref="Q195:Q258" si="24">IF(ISNUMBER(SEARCH("P3",M195)),"OUI","NON")</f>
        <v>NON</v>
      </c>
    </row>
    <row r="196" spans="1:17" ht="15" customHeight="1">
      <c r="A196" s="2">
        <v>830100632</v>
      </c>
      <c r="B196" s="55" t="s">
        <v>1917</v>
      </c>
      <c r="C196" s="3">
        <v>93000577</v>
      </c>
      <c r="D196" s="55" t="s">
        <v>1673</v>
      </c>
      <c r="E196" s="53" t="s">
        <v>1674</v>
      </c>
      <c r="F196" s="84">
        <v>44136</v>
      </c>
      <c r="G196" s="84">
        <v>45778</v>
      </c>
      <c r="H196" s="82">
        <f t="shared" si="15"/>
        <v>5</v>
      </c>
      <c r="I196" s="55" t="s">
        <v>83</v>
      </c>
      <c r="J196" s="55" t="s">
        <v>44</v>
      </c>
      <c r="K196" s="55" t="s">
        <v>820</v>
      </c>
      <c r="L196" s="55" t="s">
        <v>821</v>
      </c>
      <c r="M196" s="55" t="s">
        <v>1675</v>
      </c>
      <c r="N196" s="55" t="str">
        <f t="shared" si="21"/>
        <v>NON</v>
      </c>
      <c r="O196" s="55" t="str">
        <f t="shared" si="22"/>
        <v>OUI</v>
      </c>
      <c r="P196" s="55" t="str">
        <f t="shared" si="23"/>
        <v>OUI</v>
      </c>
      <c r="Q196" s="55" t="str">
        <f t="shared" si="24"/>
        <v>NON</v>
      </c>
    </row>
    <row r="197" spans="1:17" ht="15" customHeight="1">
      <c r="A197" s="2">
        <v>830100632</v>
      </c>
      <c r="B197" s="55" t="s">
        <v>1917</v>
      </c>
      <c r="C197" s="3">
        <v>93000577</v>
      </c>
      <c r="D197" s="55" t="s">
        <v>1673</v>
      </c>
      <c r="E197" s="53" t="s">
        <v>1674</v>
      </c>
      <c r="F197" s="84">
        <v>44501</v>
      </c>
      <c r="G197" s="84">
        <v>46143</v>
      </c>
      <c r="H197" s="82">
        <f t="shared" si="15"/>
        <v>5</v>
      </c>
      <c r="I197" s="55" t="s">
        <v>83</v>
      </c>
      <c r="J197" s="55" t="s">
        <v>1429</v>
      </c>
      <c r="K197" s="55" t="s">
        <v>780</v>
      </c>
      <c r="L197" s="55" t="s">
        <v>781</v>
      </c>
      <c r="M197" s="79"/>
      <c r="N197" s="55" t="str">
        <f t="shared" si="21"/>
        <v>OUI</v>
      </c>
      <c r="O197" s="55" t="str">
        <f t="shared" si="22"/>
        <v>NON</v>
      </c>
      <c r="P197" s="55" t="str">
        <f t="shared" si="23"/>
        <v>NON</v>
      </c>
      <c r="Q197" s="55" t="str">
        <f t="shared" si="24"/>
        <v>NON</v>
      </c>
    </row>
    <row r="198" spans="1:17" ht="15" customHeight="1">
      <c r="A198" s="3">
        <v>130780521</v>
      </c>
      <c r="B198" s="55" t="s">
        <v>1056</v>
      </c>
      <c r="C198" s="3">
        <v>43001051</v>
      </c>
      <c r="D198" s="55" t="s">
        <v>1083</v>
      </c>
      <c r="E198" s="53" t="s">
        <v>1084</v>
      </c>
      <c r="F198" s="84">
        <v>44501</v>
      </c>
      <c r="G198" s="84">
        <v>46143</v>
      </c>
      <c r="H198" s="82">
        <f t="shared" si="15"/>
        <v>5</v>
      </c>
      <c r="I198" s="55" t="s">
        <v>83</v>
      </c>
      <c r="J198" s="55" t="s">
        <v>44</v>
      </c>
      <c r="K198" s="55" t="s">
        <v>321</v>
      </c>
      <c r="L198" s="55" t="s">
        <v>322</v>
      </c>
      <c r="M198" s="54" t="s">
        <v>87</v>
      </c>
      <c r="N198" s="55" t="str">
        <f t="shared" si="21"/>
        <v>NON</v>
      </c>
      <c r="O198" s="55" t="str">
        <f t="shared" si="22"/>
        <v>NON</v>
      </c>
      <c r="P198" s="55" t="str">
        <f t="shared" si="23"/>
        <v>OUI</v>
      </c>
      <c r="Q198" s="55" t="str">
        <f t="shared" si="24"/>
        <v>NON</v>
      </c>
    </row>
    <row r="199" spans="1:17" ht="15" customHeight="1">
      <c r="A199" s="3">
        <v>130780521</v>
      </c>
      <c r="B199" s="55" t="s">
        <v>1056</v>
      </c>
      <c r="C199" s="3">
        <v>43001051</v>
      </c>
      <c r="D199" s="55" t="s">
        <v>1083</v>
      </c>
      <c r="E199" s="53" t="s">
        <v>1084</v>
      </c>
      <c r="F199" s="84">
        <v>44501</v>
      </c>
      <c r="G199" s="84">
        <v>46143</v>
      </c>
      <c r="H199" s="82">
        <f t="shared" si="15"/>
        <v>5</v>
      </c>
      <c r="I199" s="55" t="s">
        <v>83</v>
      </c>
      <c r="J199" s="55" t="s">
        <v>44</v>
      </c>
      <c r="K199" s="55" t="s">
        <v>321</v>
      </c>
      <c r="L199" s="55" t="s">
        <v>322</v>
      </c>
      <c r="M199" s="54" t="s">
        <v>252</v>
      </c>
      <c r="N199" s="55" t="str">
        <f t="shared" si="21"/>
        <v>NON</v>
      </c>
      <c r="O199" s="55" t="str">
        <f t="shared" si="22"/>
        <v>NON</v>
      </c>
      <c r="P199" s="55" t="str">
        <f t="shared" si="23"/>
        <v>OUI</v>
      </c>
      <c r="Q199" s="55" t="str">
        <f t="shared" si="24"/>
        <v>NON</v>
      </c>
    </row>
    <row r="200" spans="1:17" ht="15" customHeight="1">
      <c r="A200" s="3">
        <v>130780521</v>
      </c>
      <c r="B200" s="55" t="s">
        <v>1056</v>
      </c>
      <c r="C200" s="3">
        <v>43001051</v>
      </c>
      <c r="D200" s="55" t="s">
        <v>1083</v>
      </c>
      <c r="E200" s="53" t="s">
        <v>1084</v>
      </c>
      <c r="F200" s="84">
        <v>44501</v>
      </c>
      <c r="G200" s="84">
        <v>46143</v>
      </c>
      <c r="H200" s="82">
        <f t="shared" si="15"/>
        <v>5</v>
      </c>
      <c r="I200" s="55" t="s">
        <v>83</v>
      </c>
      <c r="J200" s="55" t="s">
        <v>44</v>
      </c>
      <c r="K200" s="55" t="s">
        <v>321</v>
      </c>
      <c r="L200" s="55" t="s">
        <v>322</v>
      </c>
      <c r="M200" s="54" t="s">
        <v>1662</v>
      </c>
      <c r="N200" s="55" t="str">
        <f t="shared" si="21"/>
        <v>NON</v>
      </c>
      <c r="O200" s="55" t="str">
        <f t="shared" si="22"/>
        <v>OUI</v>
      </c>
      <c r="P200" s="55" t="str">
        <f t="shared" si="23"/>
        <v>OUI</v>
      </c>
      <c r="Q200" s="55" t="str">
        <f t="shared" si="24"/>
        <v>OUI</v>
      </c>
    </row>
    <row r="201" spans="1:17" ht="15" customHeight="1">
      <c r="A201" s="3">
        <v>130780521</v>
      </c>
      <c r="B201" s="55" t="s">
        <v>1056</v>
      </c>
      <c r="C201" s="3">
        <v>43001051</v>
      </c>
      <c r="D201" s="55" t="s">
        <v>1083</v>
      </c>
      <c r="E201" s="53" t="s">
        <v>1084</v>
      </c>
      <c r="F201" s="84">
        <v>43770</v>
      </c>
      <c r="G201" s="84">
        <v>45413</v>
      </c>
      <c r="H201" s="82">
        <f t="shared" si="15"/>
        <v>5</v>
      </c>
      <c r="I201" s="55" t="s">
        <v>83</v>
      </c>
      <c r="J201" s="55" t="s">
        <v>1429</v>
      </c>
      <c r="K201" s="55" t="s">
        <v>385</v>
      </c>
      <c r="L201" s="55" t="s">
        <v>386</v>
      </c>
      <c r="M201" s="79"/>
      <c r="N201" s="55" t="str">
        <f t="shared" si="21"/>
        <v>OUI</v>
      </c>
      <c r="O201" s="55" t="str">
        <f t="shared" si="22"/>
        <v>NON</v>
      </c>
      <c r="P201" s="55" t="str">
        <f t="shared" si="23"/>
        <v>NON</v>
      </c>
      <c r="Q201" s="55" t="str">
        <f t="shared" si="24"/>
        <v>NON</v>
      </c>
    </row>
    <row r="202" spans="1:17" ht="15" customHeight="1">
      <c r="A202" s="3">
        <v>130780521</v>
      </c>
      <c r="B202" s="55" t="s">
        <v>1056</v>
      </c>
      <c r="C202" s="3">
        <v>43001051</v>
      </c>
      <c r="D202" s="55" t="s">
        <v>1083</v>
      </c>
      <c r="E202" s="53" t="s">
        <v>1084</v>
      </c>
      <c r="F202" s="84">
        <v>44136</v>
      </c>
      <c r="G202" s="84">
        <v>45778</v>
      </c>
      <c r="H202" s="82">
        <f t="shared" si="15"/>
        <v>5</v>
      </c>
      <c r="I202" s="55" t="s">
        <v>83</v>
      </c>
      <c r="J202" s="55" t="s">
        <v>1429</v>
      </c>
      <c r="K202" s="55" t="s">
        <v>102</v>
      </c>
      <c r="L202" s="55"/>
      <c r="M202" s="79"/>
      <c r="N202" s="55" t="str">
        <f t="shared" si="21"/>
        <v>OUI</v>
      </c>
      <c r="O202" s="55" t="str">
        <f t="shared" si="22"/>
        <v>NON</v>
      </c>
      <c r="P202" s="55" t="str">
        <f t="shared" si="23"/>
        <v>NON</v>
      </c>
      <c r="Q202" s="55" t="str">
        <f t="shared" si="24"/>
        <v>NON</v>
      </c>
    </row>
    <row r="203" spans="1:17" ht="15" customHeight="1">
      <c r="A203" s="3">
        <v>130780521</v>
      </c>
      <c r="B203" s="55" t="s">
        <v>1056</v>
      </c>
      <c r="C203" s="3">
        <v>43001051</v>
      </c>
      <c r="D203" s="55" t="s">
        <v>1083</v>
      </c>
      <c r="E203" s="53" t="s">
        <v>1084</v>
      </c>
      <c r="F203" s="84">
        <v>44136</v>
      </c>
      <c r="G203" s="84">
        <v>45778</v>
      </c>
      <c r="H203" s="82">
        <f t="shared" si="15"/>
        <v>5</v>
      </c>
      <c r="I203" s="55" t="s">
        <v>83</v>
      </c>
      <c r="J203" s="55" t="s">
        <v>1429</v>
      </c>
      <c r="K203" s="55" t="s">
        <v>406</v>
      </c>
      <c r="L203" s="55"/>
      <c r="M203" s="79"/>
      <c r="N203" s="55" t="str">
        <f t="shared" si="21"/>
        <v>OUI</v>
      </c>
      <c r="O203" s="55" t="str">
        <f t="shared" si="22"/>
        <v>NON</v>
      </c>
      <c r="P203" s="55" t="str">
        <f t="shared" si="23"/>
        <v>NON</v>
      </c>
      <c r="Q203" s="55" t="str">
        <f t="shared" si="24"/>
        <v>NON</v>
      </c>
    </row>
    <row r="204" spans="1:17" ht="15" customHeight="1">
      <c r="A204" s="3">
        <v>130780521</v>
      </c>
      <c r="B204" s="55" t="s">
        <v>1056</v>
      </c>
      <c r="C204" s="3">
        <v>43001051</v>
      </c>
      <c r="D204" s="55" t="s">
        <v>1083</v>
      </c>
      <c r="E204" s="53" t="s">
        <v>1084</v>
      </c>
      <c r="F204" s="84">
        <v>44136</v>
      </c>
      <c r="G204" s="84">
        <v>45778</v>
      </c>
      <c r="H204" s="82">
        <f t="shared" si="15"/>
        <v>5</v>
      </c>
      <c r="I204" s="55" t="s">
        <v>83</v>
      </c>
      <c r="J204" s="55" t="s">
        <v>1429</v>
      </c>
      <c r="K204" s="55" t="s">
        <v>185</v>
      </c>
      <c r="L204" s="55"/>
      <c r="M204" s="79"/>
      <c r="N204" s="55" t="str">
        <f t="shared" si="21"/>
        <v>OUI</v>
      </c>
      <c r="O204" s="55" t="str">
        <f t="shared" si="22"/>
        <v>NON</v>
      </c>
      <c r="P204" s="55" t="str">
        <f t="shared" si="23"/>
        <v>NON</v>
      </c>
      <c r="Q204" s="55" t="str">
        <f t="shared" si="24"/>
        <v>NON</v>
      </c>
    </row>
    <row r="205" spans="1:17" ht="15" customHeight="1">
      <c r="A205" s="3">
        <v>130780521</v>
      </c>
      <c r="B205" s="55" t="s">
        <v>1056</v>
      </c>
      <c r="C205" s="3">
        <v>43001051</v>
      </c>
      <c r="D205" s="55" t="s">
        <v>1083</v>
      </c>
      <c r="E205" s="53" t="s">
        <v>1084</v>
      </c>
      <c r="F205" s="84">
        <v>44136</v>
      </c>
      <c r="G205" s="84">
        <v>45778</v>
      </c>
      <c r="H205" s="82">
        <f t="shared" si="15"/>
        <v>5</v>
      </c>
      <c r="I205" s="55" t="s">
        <v>83</v>
      </c>
      <c r="J205" s="55" t="s">
        <v>44</v>
      </c>
      <c r="K205" s="55" t="s">
        <v>259</v>
      </c>
      <c r="L205" s="55" t="s">
        <v>260</v>
      </c>
      <c r="M205" s="54" t="s">
        <v>2418</v>
      </c>
      <c r="N205" s="55" t="str">
        <f t="shared" si="21"/>
        <v>NON</v>
      </c>
      <c r="O205" s="55" t="str">
        <f t="shared" si="22"/>
        <v>NON</v>
      </c>
      <c r="P205" s="55" t="str">
        <f t="shared" si="23"/>
        <v>OUI</v>
      </c>
      <c r="Q205" s="55" t="str">
        <f t="shared" si="24"/>
        <v>OUI</v>
      </c>
    </row>
    <row r="206" spans="1:17" ht="15" customHeight="1">
      <c r="A206" s="3">
        <v>130780521</v>
      </c>
      <c r="B206" s="55" t="s">
        <v>1056</v>
      </c>
      <c r="C206" s="3">
        <v>43001051</v>
      </c>
      <c r="D206" s="55" t="s">
        <v>1083</v>
      </c>
      <c r="E206" s="53" t="s">
        <v>1084</v>
      </c>
      <c r="F206" s="84">
        <v>44136</v>
      </c>
      <c r="G206" s="84">
        <v>45778</v>
      </c>
      <c r="H206" s="82">
        <f t="shared" si="15"/>
        <v>5</v>
      </c>
      <c r="I206" s="55" t="s">
        <v>83</v>
      </c>
      <c r="J206" s="55" t="s">
        <v>44</v>
      </c>
      <c r="K206" s="55" t="s">
        <v>2243</v>
      </c>
      <c r="L206" s="55" t="s">
        <v>260</v>
      </c>
      <c r="M206" s="54" t="s">
        <v>2449</v>
      </c>
      <c r="N206" s="55" t="str">
        <f t="shared" si="21"/>
        <v>NON</v>
      </c>
      <c r="O206" s="55" t="str">
        <f t="shared" si="22"/>
        <v>NON</v>
      </c>
      <c r="P206" s="55" t="str">
        <f t="shared" si="23"/>
        <v>OUI</v>
      </c>
      <c r="Q206" s="55" t="str">
        <f t="shared" si="24"/>
        <v>OUI</v>
      </c>
    </row>
    <row r="207" spans="1:17" ht="15" customHeight="1">
      <c r="A207" s="3">
        <v>130780521</v>
      </c>
      <c r="B207" s="55" t="s">
        <v>1056</v>
      </c>
      <c r="C207" s="3">
        <v>43001412</v>
      </c>
      <c r="D207" s="55" t="s">
        <v>1091</v>
      </c>
      <c r="E207" s="116" t="s">
        <v>1092</v>
      </c>
      <c r="F207" s="84">
        <v>43770</v>
      </c>
      <c r="G207" s="84">
        <v>45413</v>
      </c>
      <c r="H207" s="82">
        <f t="shared" si="15"/>
        <v>5</v>
      </c>
      <c r="I207" s="55" t="s">
        <v>83</v>
      </c>
      <c r="J207" s="55" t="s">
        <v>44</v>
      </c>
      <c r="K207" s="55" t="s">
        <v>25</v>
      </c>
      <c r="L207" s="55" t="s">
        <v>91</v>
      </c>
      <c r="M207" s="54" t="s">
        <v>1980</v>
      </c>
      <c r="N207" s="55" t="str">
        <f t="shared" si="21"/>
        <v>NON</v>
      </c>
      <c r="O207" s="55" t="str">
        <f t="shared" si="22"/>
        <v>OUI</v>
      </c>
      <c r="P207" s="55" t="str">
        <f t="shared" si="23"/>
        <v>NON</v>
      </c>
      <c r="Q207" s="55" t="str">
        <f t="shared" si="24"/>
        <v>NON</v>
      </c>
    </row>
    <row r="208" spans="1:17" ht="15" customHeight="1">
      <c r="A208" s="3">
        <v>130780521</v>
      </c>
      <c r="B208" s="55" t="s">
        <v>1056</v>
      </c>
      <c r="C208" s="3">
        <v>43001412</v>
      </c>
      <c r="D208" s="55" t="s">
        <v>1091</v>
      </c>
      <c r="E208" s="116" t="s">
        <v>1092</v>
      </c>
      <c r="F208" s="84">
        <v>43770</v>
      </c>
      <c r="G208" s="84">
        <v>45413</v>
      </c>
      <c r="H208" s="82">
        <f t="shared" si="15"/>
        <v>5</v>
      </c>
      <c r="I208" s="55" t="s">
        <v>83</v>
      </c>
      <c r="J208" s="55" t="s">
        <v>44</v>
      </c>
      <c r="K208" s="55" t="s">
        <v>15</v>
      </c>
      <c r="L208" s="55" t="s">
        <v>17</v>
      </c>
      <c r="M208" s="54" t="s">
        <v>77</v>
      </c>
      <c r="N208" s="55" t="str">
        <f t="shared" si="21"/>
        <v>NON</v>
      </c>
      <c r="O208" s="55" t="str">
        <f t="shared" si="22"/>
        <v>OUI</v>
      </c>
      <c r="P208" s="55" t="str">
        <f t="shared" si="23"/>
        <v>OUI</v>
      </c>
      <c r="Q208" s="55" t="str">
        <f t="shared" si="24"/>
        <v>NON</v>
      </c>
    </row>
    <row r="209" spans="1:17" ht="15" customHeight="1">
      <c r="A209" s="3">
        <v>130780521</v>
      </c>
      <c r="B209" s="55" t="s">
        <v>1056</v>
      </c>
      <c r="C209" s="3">
        <v>43001412</v>
      </c>
      <c r="D209" s="55" t="s">
        <v>1091</v>
      </c>
      <c r="E209" s="53" t="s">
        <v>1092</v>
      </c>
      <c r="F209" s="84">
        <v>43770</v>
      </c>
      <c r="G209" s="84">
        <v>45413</v>
      </c>
      <c r="H209" s="82">
        <f t="shared" si="15"/>
        <v>5</v>
      </c>
      <c r="I209" s="55" t="s">
        <v>83</v>
      </c>
      <c r="J209" s="55" t="s">
        <v>44</v>
      </c>
      <c r="K209" s="55" t="s">
        <v>1120</v>
      </c>
      <c r="L209" s="55" t="s">
        <v>1121</v>
      </c>
      <c r="M209" s="54" t="s">
        <v>1122</v>
      </c>
      <c r="N209" s="55" t="str">
        <f t="shared" si="21"/>
        <v>NON</v>
      </c>
      <c r="O209" s="55" t="str">
        <f t="shared" si="22"/>
        <v>NON</v>
      </c>
      <c r="P209" s="55" t="str">
        <f t="shared" si="23"/>
        <v>OUI</v>
      </c>
      <c r="Q209" s="55" t="str">
        <f t="shared" si="24"/>
        <v>NON</v>
      </c>
    </row>
    <row r="210" spans="1:17" ht="15" customHeight="1">
      <c r="A210" s="3">
        <v>130780521</v>
      </c>
      <c r="B210" s="55" t="s">
        <v>1056</v>
      </c>
      <c r="C210" s="3">
        <v>43001412</v>
      </c>
      <c r="D210" s="55" t="s">
        <v>1091</v>
      </c>
      <c r="E210" s="53" t="s">
        <v>1092</v>
      </c>
      <c r="F210" s="84">
        <v>43770</v>
      </c>
      <c r="G210" s="84">
        <v>45413</v>
      </c>
      <c r="H210" s="82">
        <f t="shared" si="15"/>
        <v>5</v>
      </c>
      <c r="I210" s="55" t="s">
        <v>83</v>
      </c>
      <c r="J210" s="55" t="s">
        <v>1429</v>
      </c>
      <c r="K210" s="55" t="s">
        <v>598</v>
      </c>
      <c r="L210" s="55"/>
      <c r="M210" s="79"/>
      <c r="N210" s="55" t="str">
        <f t="shared" si="21"/>
        <v>OUI</v>
      </c>
      <c r="O210" s="55" t="str">
        <f t="shared" si="22"/>
        <v>NON</v>
      </c>
      <c r="P210" s="55" t="str">
        <f t="shared" si="23"/>
        <v>NON</v>
      </c>
      <c r="Q210" s="55" t="str">
        <f t="shared" si="24"/>
        <v>NON</v>
      </c>
    </row>
    <row r="211" spans="1:17" ht="15" customHeight="1">
      <c r="A211" s="3">
        <v>130784234</v>
      </c>
      <c r="B211" s="55" t="s">
        <v>1152</v>
      </c>
      <c r="C211" s="3">
        <v>43001849</v>
      </c>
      <c r="D211" s="55" t="s">
        <v>1178</v>
      </c>
      <c r="E211" s="53" t="s">
        <v>1092</v>
      </c>
      <c r="F211" s="84">
        <v>43770</v>
      </c>
      <c r="G211" s="84">
        <v>45413</v>
      </c>
      <c r="H211" s="82">
        <f t="shared" si="15"/>
        <v>5</v>
      </c>
      <c r="I211" s="55" t="s">
        <v>83</v>
      </c>
      <c r="J211" s="55" t="s">
        <v>44</v>
      </c>
      <c r="K211" s="55" t="s">
        <v>25</v>
      </c>
      <c r="L211" s="55" t="s">
        <v>91</v>
      </c>
      <c r="M211" s="54" t="s">
        <v>2004</v>
      </c>
      <c r="N211" s="55" t="str">
        <f t="shared" si="21"/>
        <v>NON</v>
      </c>
      <c r="O211" s="55" t="str">
        <f t="shared" si="22"/>
        <v>OUI</v>
      </c>
      <c r="P211" s="55" t="str">
        <f t="shared" si="23"/>
        <v>OUI</v>
      </c>
      <c r="Q211" s="55" t="str">
        <f t="shared" si="24"/>
        <v>NON</v>
      </c>
    </row>
    <row r="212" spans="1:17" ht="15" customHeight="1">
      <c r="A212" s="3">
        <v>130784234</v>
      </c>
      <c r="B212" s="55" t="s">
        <v>1152</v>
      </c>
      <c r="C212" s="3">
        <v>43001849</v>
      </c>
      <c r="D212" s="55" t="s">
        <v>1178</v>
      </c>
      <c r="E212" s="53" t="s">
        <v>1092</v>
      </c>
      <c r="F212" s="84">
        <v>43770</v>
      </c>
      <c r="G212" s="84">
        <v>45413</v>
      </c>
      <c r="H212" s="82">
        <f t="shared" si="15"/>
        <v>5</v>
      </c>
      <c r="I212" s="55" t="s">
        <v>83</v>
      </c>
      <c r="J212" s="55" t="s">
        <v>44</v>
      </c>
      <c r="K212" s="55" t="s">
        <v>1120</v>
      </c>
      <c r="L212" s="55" t="s">
        <v>1121</v>
      </c>
      <c r="M212" s="54" t="s">
        <v>1971</v>
      </c>
      <c r="N212" s="55" t="str">
        <f t="shared" si="21"/>
        <v>NON</v>
      </c>
      <c r="O212" s="55" t="str">
        <f t="shared" si="22"/>
        <v>NON</v>
      </c>
      <c r="P212" s="55" t="str">
        <f t="shared" si="23"/>
        <v>OUI</v>
      </c>
      <c r="Q212" s="55" t="str">
        <f t="shared" si="24"/>
        <v>NON</v>
      </c>
    </row>
    <row r="213" spans="1:17" ht="15" customHeight="1">
      <c r="A213" s="3">
        <v>130784234</v>
      </c>
      <c r="B213" s="55" t="s">
        <v>1152</v>
      </c>
      <c r="C213" s="3">
        <v>43001849</v>
      </c>
      <c r="D213" s="55" t="s">
        <v>1178</v>
      </c>
      <c r="E213" s="53" t="s">
        <v>1092</v>
      </c>
      <c r="F213" s="84">
        <v>44136</v>
      </c>
      <c r="G213" s="84">
        <v>45778</v>
      </c>
      <c r="H213" s="82">
        <f t="shared" si="15"/>
        <v>5</v>
      </c>
      <c r="I213" s="55" t="s">
        <v>83</v>
      </c>
      <c r="J213" s="55" t="s">
        <v>1429</v>
      </c>
      <c r="K213" s="55" t="s">
        <v>598</v>
      </c>
      <c r="L213" s="55"/>
      <c r="M213" s="79"/>
      <c r="N213" s="55" t="str">
        <f t="shared" si="21"/>
        <v>OUI</v>
      </c>
      <c r="O213" s="55" t="str">
        <f t="shared" si="22"/>
        <v>NON</v>
      </c>
      <c r="P213" s="55" t="str">
        <f t="shared" si="23"/>
        <v>NON</v>
      </c>
      <c r="Q213" s="55" t="str">
        <f t="shared" si="24"/>
        <v>NON</v>
      </c>
    </row>
    <row r="214" spans="1:17" ht="15" customHeight="1">
      <c r="A214" s="2">
        <v>130785652</v>
      </c>
      <c r="B214" s="55" t="s">
        <v>1643</v>
      </c>
      <c r="C214" s="3">
        <v>43001836</v>
      </c>
      <c r="D214" s="55" t="s">
        <v>1653</v>
      </c>
      <c r="E214" s="53" t="s">
        <v>1654</v>
      </c>
      <c r="F214" s="84">
        <v>43770</v>
      </c>
      <c r="G214" s="84">
        <v>45413</v>
      </c>
      <c r="H214" s="82">
        <f t="shared" si="15"/>
        <v>5</v>
      </c>
      <c r="I214" s="55" t="s">
        <v>83</v>
      </c>
      <c r="J214" s="55" t="s">
        <v>44</v>
      </c>
      <c r="K214" s="55" t="s">
        <v>138</v>
      </c>
      <c r="L214" s="55" t="s">
        <v>139</v>
      </c>
      <c r="M214" s="55" t="s">
        <v>1517</v>
      </c>
      <c r="N214" s="55" t="str">
        <f t="shared" si="21"/>
        <v>NON</v>
      </c>
      <c r="O214" s="55" t="str">
        <f t="shared" si="22"/>
        <v>NON</v>
      </c>
      <c r="P214" s="55" t="str">
        <f t="shared" si="23"/>
        <v>OUI</v>
      </c>
      <c r="Q214" s="55" t="str">
        <f t="shared" si="24"/>
        <v>NON</v>
      </c>
    </row>
    <row r="215" spans="1:17" ht="15" customHeight="1">
      <c r="A215" s="2">
        <v>130785652</v>
      </c>
      <c r="B215" s="55" t="s">
        <v>1643</v>
      </c>
      <c r="C215" s="3">
        <v>43001836</v>
      </c>
      <c r="D215" s="55" t="s">
        <v>1653</v>
      </c>
      <c r="E215" s="53" t="s">
        <v>1654</v>
      </c>
      <c r="F215" s="84">
        <v>43770</v>
      </c>
      <c r="G215" s="84">
        <v>45413</v>
      </c>
      <c r="H215" s="82">
        <f t="shared" si="15"/>
        <v>5</v>
      </c>
      <c r="I215" s="55" t="s">
        <v>83</v>
      </c>
      <c r="J215" s="55" t="s">
        <v>44</v>
      </c>
      <c r="K215" s="55" t="s">
        <v>138</v>
      </c>
      <c r="L215" s="55" t="s">
        <v>139</v>
      </c>
      <c r="M215" s="55" t="s">
        <v>2005</v>
      </c>
      <c r="N215" s="55" t="str">
        <f t="shared" si="21"/>
        <v>NON</v>
      </c>
      <c r="O215" s="55" t="str">
        <f t="shared" si="22"/>
        <v>NON</v>
      </c>
      <c r="P215" s="55" t="str">
        <f t="shared" si="23"/>
        <v>OUI</v>
      </c>
      <c r="Q215" s="55" t="str">
        <f t="shared" si="24"/>
        <v>NON</v>
      </c>
    </row>
    <row r="216" spans="1:17" ht="15" customHeight="1">
      <c r="A216" s="2">
        <v>130785652</v>
      </c>
      <c r="B216" s="55" t="s">
        <v>1643</v>
      </c>
      <c r="C216" s="3">
        <v>43001836</v>
      </c>
      <c r="D216" s="55" t="s">
        <v>1653</v>
      </c>
      <c r="E216" s="53" t="s">
        <v>1654</v>
      </c>
      <c r="F216" s="84">
        <v>43770</v>
      </c>
      <c r="G216" s="84">
        <v>45413</v>
      </c>
      <c r="H216" s="82">
        <f t="shared" si="15"/>
        <v>5</v>
      </c>
      <c r="I216" s="55" t="s">
        <v>83</v>
      </c>
      <c r="J216" s="55" t="s">
        <v>44</v>
      </c>
      <c r="K216" s="55" t="s">
        <v>138</v>
      </c>
      <c r="L216" s="55" t="s">
        <v>139</v>
      </c>
      <c r="M216" s="55" t="s">
        <v>734</v>
      </c>
      <c r="N216" s="55" t="str">
        <f t="shared" si="21"/>
        <v>NON</v>
      </c>
      <c r="O216" s="55" t="str">
        <f t="shared" si="22"/>
        <v>NON</v>
      </c>
      <c r="P216" s="55" t="str">
        <f t="shared" si="23"/>
        <v>OUI</v>
      </c>
      <c r="Q216" s="55" t="str">
        <f t="shared" si="24"/>
        <v>NON</v>
      </c>
    </row>
    <row r="217" spans="1:17" ht="15" customHeight="1">
      <c r="A217" s="2">
        <v>130785652</v>
      </c>
      <c r="B217" s="55" t="s">
        <v>1643</v>
      </c>
      <c r="C217" s="3">
        <v>43001836</v>
      </c>
      <c r="D217" s="55" t="s">
        <v>1653</v>
      </c>
      <c r="E217" s="53" t="s">
        <v>1654</v>
      </c>
      <c r="F217" s="84">
        <v>43770</v>
      </c>
      <c r="G217" s="84">
        <v>45413</v>
      </c>
      <c r="H217" s="82">
        <f t="shared" si="15"/>
        <v>5</v>
      </c>
      <c r="I217" s="55" t="s">
        <v>83</v>
      </c>
      <c r="J217" s="55" t="s">
        <v>1429</v>
      </c>
      <c r="K217" s="55" t="s">
        <v>369</v>
      </c>
      <c r="L217" s="55"/>
      <c r="M217" s="79"/>
      <c r="N217" s="55" t="str">
        <f t="shared" si="21"/>
        <v>OUI</v>
      </c>
      <c r="O217" s="55" t="str">
        <f t="shared" si="22"/>
        <v>NON</v>
      </c>
      <c r="P217" s="55" t="str">
        <f t="shared" si="23"/>
        <v>NON</v>
      </c>
      <c r="Q217" s="55" t="str">
        <f t="shared" si="24"/>
        <v>NON</v>
      </c>
    </row>
    <row r="218" spans="1:17" ht="15" customHeight="1">
      <c r="A218" s="2">
        <v>130785652</v>
      </c>
      <c r="B218" s="55" t="s">
        <v>1643</v>
      </c>
      <c r="C218" s="3">
        <v>43001836</v>
      </c>
      <c r="D218" s="55" t="s">
        <v>1653</v>
      </c>
      <c r="E218" s="53" t="s">
        <v>1654</v>
      </c>
      <c r="F218" s="84">
        <v>43770</v>
      </c>
      <c r="G218" s="84">
        <v>45413</v>
      </c>
      <c r="H218" s="82">
        <f t="shared" ref="H218:H281" si="25">DATEDIF(F218,G218,"y")+1</f>
        <v>5</v>
      </c>
      <c r="I218" s="55" t="s">
        <v>83</v>
      </c>
      <c r="J218" s="55" t="s">
        <v>1429</v>
      </c>
      <c r="K218" s="55" t="s">
        <v>118</v>
      </c>
      <c r="L218" s="55" t="s">
        <v>138</v>
      </c>
      <c r="M218" s="79"/>
      <c r="N218" s="55" t="str">
        <f t="shared" si="21"/>
        <v>OUI</v>
      </c>
      <c r="O218" s="55" t="str">
        <f t="shared" si="22"/>
        <v>NON</v>
      </c>
      <c r="P218" s="55" t="str">
        <f t="shared" si="23"/>
        <v>NON</v>
      </c>
      <c r="Q218" s="55" t="str">
        <f t="shared" si="24"/>
        <v>NON</v>
      </c>
    </row>
    <row r="219" spans="1:17" ht="15" customHeight="1">
      <c r="A219" s="3">
        <v>130783293</v>
      </c>
      <c r="B219" s="55" t="s">
        <v>1205</v>
      </c>
      <c r="C219" s="3">
        <v>43001025</v>
      </c>
      <c r="D219" s="55" t="s">
        <v>1277</v>
      </c>
      <c r="E219" s="53" t="s">
        <v>1278</v>
      </c>
      <c r="F219" s="84">
        <v>43770</v>
      </c>
      <c r="G219" s="84">
        <v>45413</v>
      </c>
      <c r="H219" s="82">
        <f t="shared" si="25"/>
        <v>5</v>
      </c>
      <c r="I219" s="55" t="s">
        <v>83</v>
      </c>
      <c r="J219" s="55" t="s">
        <v>44</v>
      </c>
      <c r="K219" s="55" t="s">
        <v>212</v>
      </c>
      <c r="L219" s="55" t="s">
        <v>211</v>
      </c>
      <c r="M219" s="54" t="s">
        <v>2001</v>
      </c>
      <c r="N219" s="55" t="str">
        <f t="shared" si="21"/>
        <v>NON</v>
      </c>
      <c r="O219" s="55" t="str">
        <f t="shared" si="22"/>
        <v>NON</v>
      </c>
      <c r="P219" s="55" t="str">
        <f t="shared" si="23"/>
        <v>OUI</v>
      </c>
      <c r="Q219" s="55" t="str">
        <f t="shared" si="24"/>
        <v>NON</v>
      </c>
    </row>
    <row r="220" spans="1:17" ht="15" customHeight="1">
      <c r="A220" s="3">
        <v>130783293</v>
      </c>
      <c r="B220" s="55" t="s">
        <v>1205</v>
      </c>
      <c r="C220" s="3">
        <v>43001025</v>
      </c>
      <c r="D220" s="55" t="s">
        <v>1277</v>
      </c>
      <c r="E220" s="53" t="s">
        <v>1278</v>
      </c>
      <c r="F220" s="84">
        <v>43770</v>
      </c>
      <c r="G220" s="84">
        <v>45413</v>
      </c>
      <c r="H220" s="82">
        <f t="shared" si="25"/>
        <v>5</v>
      </c>
      <c r="I220" s="55" t="s">
        <v>83</v>
      </c>
      <c r="J220" s="55" t="s">
        <v>44</v>
      </c>
      <c r="K220" s="55" t="s">
        <v>212</v>
      </c>
      <c r="L220" s="55" t="s">
        <v>211</v>
      </c>
      <c r="M220" s="54" t="s">
        <v>2006</v>
      </c>
      <c r="N220" s="55" t="str">
        <f t="shared" si="21"/>
        <v>NON</v>
      </c>
      <c r="O220" s="55" t="str">
        <f t="shared" si="22"/>
        <v>NON</v>
      </c>
      <c r="P220" s="55" t="str">
        <f t="shared" si="23"/>
        <v>OUI</v>
      </c>
      <c r="Q220" s="55" t="str">
        <f t="shared" si="24"/>
        <v>NON</v>
      </c>
    </row>
    <row r="221" spans="1:17" ht="15" customHeight="1">
      <c r="A221" s="3">
        <v>130783293</v>
      </c>
      <c r="B221" s="55" t="s">
        <v>1205</v>
      </c>
      <c r="C221" s="3">
        <v>43001025</v>
      </c>
      <c r="D221" s="55" t="s">
        <v>1277</v>
      </c>
      <c r="E221" s="53" t="s">
        <v>1278</v>
      </c>
      <c r="F221" s="84">
        <v>43770</v>
      </c>
      <c r="G221" s="84">
        <v>45413</v>
      </c>
      <c r="H221" s="82">
        <f t="shared" si="25"/>
        <v>5</v>
      </c>
      <c r="I221" s="55" t="s">
        <v>83</v>
      </c>
      <c r="J221" s="55" t="s">
        <v>44</v>
      </c>
      <c r="K221" s="55" t="s">
        <v>212</v>
      </c>
      <c r="L221" s="55" t="s">
        <v>211</v>
      </c>
      <c r="M221" s="54" t="s">
        <v>1308</v>
      </c>
      <c r="N221" s="55" t="str">
        <f t="shared" si="21"/>
        <v>NON</v>
      </c>
      <c r="O221" s="55" t="str">
        <f t="shared" si="22"/>
        <v>OUI</v>
      </c>
      <c r="P221" s="55" t="str">
        <f t="shared" si="23"/>
        <v>OUI</v>
      </c>
      <c r="Q221" s="55" t="str">
        <f t="shared" si="24"/>
        <v>OUI</v>
      </c>
    </row>
    <row r="222" spans="1:17" ht="15" customHeight="1">
      <c r="A222" s="3">
        <v>130783293</v>
      </c>
      <c r="B222" s="55" t="s">
        <v>1205</v>
      </c>
      <c r="C222" s="3">
        <v>43001025</v>
      </c>
      <c r="D222" s="55" t="s">
        <v>1277</v>
      </c>
      <c r="E222" s="53" t="s">
        <v>1278</v>
      </c>
      <c r="F222" s="84">
        <v>43770</v>
      </c>
      <c r="G222" s="84">
        <v>45413</v>
      </c>
      <c r="H222" s="82">
        <f t="shared" si="25"/>
        <v>5</v>
      </c>
      <c r="I222" s="55" t="s">
        <v>83</v>
      </c>
      <c r="J222" s="55" t="s">
        <v>44</v>
      </c>
      <c r="K222" s="55" t="s">
        <v>212</v>
      </c>
      <c r="L222" s="55" t="s">
        <v>211</v>
      </c>
      <c r="M222" s="54" t="s">
        <v>1952</v>
      </c>
      <c r="N222" s="55" t="str">
        <f t="shared" si="21"/>
        <v>NON</v>
      </c>
      <c r="O222" s="55" t="str">
        <f t="shared" si="22"/>
        <v>NON</v>
      </c>
      <c r="P222" s="55" t="str">
        <f t="shared" si="23"/>
        <v>OUI</v>
      </c>
      <c r="Q222" s="55" t="str">
        <f t="shared" si="24"/>
        <v>NON</v>
      </c>
    </row>
    <row r="223" spans="1:17" ht="15" customHeight="1">
      <c r="A223" s="3">
        <v>130783293</v>
      </c>
      <c r="B223" s="55" t="s">
        <v>1205</v>
      </c>
      <c r="C223" s="3">
        <v>43001025</v>
      </c>
      <c r="D223" s="55" t="s">
        <v>1277</v>
      </c>
      <c r="E223" s="53" t="s">
        <v>1278</v>
      </c>
      <c r="F223" s="84">
        <v>44136</v>
      </c>
      <c r="G223" s="84">
        <v>45778</v>
      </c>
      <c r="H223" s="82">
        <f t="shared" si="25"/>
        <v>5</v>
      </c>
      <c r="I223" s="55" t="s">
        <v>83</v>
      </c>
      <c r="J223" s="55" t="s">
        <v>1429</v>
      </c>
      <c r="K223" s="55" t="s">
        <v>211</v>
      </c>
      <c r="L223" s="55" t="s">
        <v>212</v>
      </c>
      <c r="M223" s="79"/>
      <c r="N223" s="55" t="str">
        <f t="shared" si="21"/>
        <v>OUI</v>
      </c>
      <c r="O223" s="55" t="str">
        <f t="shared" si="22"/>
        <v>NON</v>
      </c>
      <c r="P223" s="55" t="str">
        <f t="shared" si="23"/>
        <v>NON</v>
      </c>
      <c r="Q223" s="55" t="str">
        <f t="shared" si="24"/>
        <v>NON</v>
      </c>
    </row>
    <row r="224" spans="1:17" ht="15" customHeight="1">
      <c r="A224" s="3">
        <v>130783293</v>
      </c>
      <c r="B224" s="55" t="s">
        <v>1205</v>
      </c>
      <c r="C224" s="3">
        <v>43001025</v>
      </c>
      <c r="D224" s="55" t="s">
        <v>1277</v>
      </c>
      <c r="E224" s="53" t="s">
        <v>1278</v>
      </c>
      <c r="F224" s="84">
        <v>44501</v>
      </c>
      <c r="G224" s="84">
        <v>46143</v>
      </c>
      <c r="H224" s="82">
        <f t="shared" si="25"/>
        <v>5</v>
      </c>
      <c r="I224" s="55" t="s">
        <v>83</v>
      </c>
      <c r="J224" s="55" t="s">
        <v>44</v>
      </c>
      <c r="K224" s="55" t="s">
        <v>840</v>
      </c>
      <c r="L224" s="55" t="s">
        <v>260</v>
      </c>
      <c r="M224" s="54" t="s">
        <v>2434</v>
      </c>
      <c r="N224" s="55" t="str">
        <f t="shared" si="21"/>
        <v>NON</v>
      </c>
      <c r="O224" s="55" t="str">
        <f t="shared" si="22"/>
        <v>NON</v>
      </c>
      <c r="P224" s="55" t="str">
        <f t="shared" si="23"/>
        <v>OUI</v>
      </c>
      <c r="Q224" s="55" t="str">
        <f t="shared" si="24"/>
        <v>NON</v>
      </c>
    </row>
    <row r="225" spans="1:17" s="73" customFormat="1" ht="15" customHeight="1">
      <c r="A225" s="2">
        <v>130784226</v>
      </c>
      <c r="B225" s="55" t="s">
        <v>1619</v>
      </c>
      <c r="C225" s="3">
        <v>43001677</v>
      </c>
      <c r="D225" s="55" t="s">
        <v>1620</v>
      </c>
      <c r="E225" s="53" t="s">
        <v>1278</v>
      </c>
      <c r="F225" s="84">
        <v>43770</v>
      </c>
      <c r="G225" s="84">
        <v>45413</v>
      </c>
      <c r="H225" s="82">
        <f t="shared" si="25"/>
        <v>5</v>
      </c>
      <c r="I225" s="55" t="s">
        <v>83</v>
      </c>
      <c r="J225" s="55" t="s">
        <v>44</v>
      </c>
      <c r="K225" s="55" t="s">
        <v>212</v>
      </c>
      <c r="L225" s="55" t="s">
        <v>211</v>
      </c>
      <c r="M225" s="54" t="s">
        <v>2008</v>
      </c>
      <c r="N225" s="55" t="str">
        <f t="shared" si="21"/>
        <v>NON</v>
      </c>
      <c r="O225" s="55" t="str">
        <f t="shared" si="22"/>
        <v>OUI</v>
      </c>
      <c r="P225" s="55" t="str">
        <f t="shared" si="23"/>
        <v>OUI</v>
      </c>
      <c r="Q225" s="55" t="str">
        <f t="shared" si="24"/>
        <v>NON</v>
      </c>
    </row>
    <row r="226" spans="1:17" s="73" customFormat="1" ht="15" customHeight="1">
      <c r="A226" s="2">
        <v>130784226</v>
      </c>
      <c r="B226" s="55" t="s">
        <v>1619</v>
      </c>
      <c r="C226" s="3">
        <v>43001677</v>
      </c>
      <c r="D226" s="55" t="s">
        <v>1620</v>
      </c>
      <c r="E226" s="116" t="s">
        <v>1278</v>
      </c>
      <c r="F226" s="84">
        <v>43770</v>
      </c>
      <c r="G226" s="84">
        <v>45413</v>
      </c>
      <c r="H226" s="82">
        <f t="shared" si="25"/>
        <v>5</v>
      </c>
      <c r="I226" s="55" t="s">
        <v>83</v>
      </c>
      <c r="J226" s="55" t="s">
        <v>1429</v>
      </c>
      <c r="K226" s="55" t="s">
        <v>211</v>
      </c>
      <c r="L226" s="55" t="s">
        <v>212</v>
      </c>
      <c r="M226" s="79"/>
      <c r="N226" s="55" t="str">
        <f t="shared" si="21"/>
        <v>OUI</v>
      </c>
      <c r="O226" s="55" t="str">
        <f t="shared" si="22"/>
        <v>NON</v>
      </c>
      <c r="P226" s="55" t="str">
        <f t="shared" si="23"/>
        <v>NON</v>
      </c>
      <c r="Q226" s="55" t="str">
        <f t="shared" si="24"/>
        <v>NON</v>
      </c>
    </row>
    <row r="227" spans="1:17" s="73" customFormat="1" ht="15" customHeight="1">
      <c r="A227" s="2">
        <v>830100574</v>
      </c>
      <c r="B227" s="55" t="s">
        <v>1572</v>
      </c>
      <c r="C227" s="3">
        <v>43000550</v>
      </c>
      <c r="D227" s="55" t="s">
        <v>1067</v>
      </c>
      <c r="E227" s="116" t="s">
        <v>1585</v>
      </c>
      <c r="F227" s="84">
        <v>43770</v>
      </c>
      <c r="G227" s="84">
        <v>45413</v>
      </c>
      <c r="H227" s="82">
        <f t="shared" si="25"/>
        <v>5</v>
      </c>
      <c r="I227" s="55" t="s">
        <v>83</v>
      </c>
      <c r="J227" s="55" t="s">
        <v>44</v>
      </c>
      <c r="K227" s="55" t="s">
        <v>424</v>
      </c>
      <c r="L227" s="55" t="s">
        <v>425</v>
      </c>
      <c r="M227" s="55" t="s">
        <v>1603</v>
      </c>
      <c r="N227" s="55" t="str">
        <f t="shared" si="21"/>
        <v>NON</v>
      </c>
      <c r="O227" s="55" t="str">
        <f t="shared" si="22"/>
        <v>OUI</v>
      </c>
      <c r="P227" s="55" t="str">
        <f t="shared" si="23"/>
        <v>NON</v>
      </c>
      <c r="Q227" s="55" t="str">
        <f t="shared" si="24"/>
        <v>NON</v>
      </c>
    </row>
    <row r="228" spans="1:17" s="73" customFormat="1" ht="15" customHeight="1">
      <c r="A228" s="2">
        <v>830100574</v>
      </c>
      <c r="B228" s="55" t="s">
        <v>1572</v>
      </c>
      <c r="C228" s="3">
        <v>43000550</v>
      </c>
      <c r="D228" s="55" t="s">
        <v>1067</v>
      </c>
      <c r="E228" s="116" t="s">
        <v>1585</v>
      </c>
      <c r="F228" s="84">
        <v>43770</v>
      </c>
      <c r="G228" s="84">
        <v>45413</v>
      </c>
      <c r="H228" s="82">
        <f t="shared" si="25"/>
        <v>5</v>
      </c>
      <c r="I228" s="55" t="s">
        <v>83</v>
      </c>
      <c r="J228" s="55" t="s">
        <v>1800</v>
      </c>
      <c r="K228" s="55"/>
      <c r="L228" s="55"/>
      <c r="M228" s="79"/>
      <c r="N228" s="55" t="str">
        <f t="shared" si="21"/>
        <v>OUI</v>
      </c>
      <c r="O228" s="55" t="str">
        <f t="shared" si="22"/>
        <v>NON</v>
      </c>
      <c r="P228" s="55" t="str">
        <f t="shared" si="23"/>
        <v>NON</v>
      </c>
      <c r="Q228" s="55" t="str">
        <f t="shared" si="24"/>
        <v>NON</v>
      </c>
    </row>
    <row r="229" spans="1:17" s="73" customFormat="1" ht="15" customHeight="1">
      <c r="A229" s="2">
        <v>830100574</v>
      </c>
      <c r="B229" s="55" t="s">
        <v>1572</v>
      </c>
      <c r="C229" s="3">
        <v>43000550</v>
      </c>
      <c r="D229" s="55" t="s">
        <v>1067</v>
      </c>
      <c r="E229" s="116" t="s">
        <v>1585</v>
      </c>
      <c r="F229" s="84">
        <v>43040</v>
      </c>
      <c r="G229" s="84">
        <v>44682</v>
      </c>
      <c r="H229" s="82">
        <f t="shared" si="25"/>
        <v>5</v>
      </c>
      <c r="I229" s="55" t="s">
        <v>83</v>
      </c>
      <c r="J229" s="55" t="s">
        <v>1429</v>
      </c>
      <c r="K229" s="55" t="s">
        <v>418</v>
      </c>
      <c r="L229" s="55" t="s">
        <v>419</v>
      </c>
      <c r="M229" s="79"/>
      <c r="N229" s="55" t="str">
        <f t="shared" si="21"/>
        <v>OUI</v>
      </c>
      <c r="O229" s="55" t="str">
        <f t="shared" si="22"/>
        <v>NON</v>
      </c>
      <c r="P229" s="55" t="str">
        <f t="shared" si="23"/>
        <v>NON</v>
      </c>
      <c r="Q229" s="55" t="str">
        <f t="shared" si="24"/>
        <v>NON</v>
      </c>
    </row>
    <row r="230" spans="1:17" s="73" customFormat="1" ht="15" customHeight="1">
      <c r="A230" s="3">
        <v>130780521</v>
      </c>
      <c r="B230" s="55" t="s">
        <v>1056</v>
      </c>
      <c r="C230" s="3">
        <v>43001053</v>
      </c>
      <c r="D230" s="55" t="s">
        <v>564</v>
      </c>
      <c r="E230" s="22" t="s">
        <v>2284</v>
      </c>
      <c r="F230" s="84">
        <v>44501</v>
      </c>
      <c r="G230" s="84">
        <v>46143</v>
      </c>
      <c r="H230" s="82">
        <f t="shared" si="25"/>
        <v>5</v>
      </c>
      <c r="I230" s="55" t="s">
        <v>83</v>
      </c>
      <c r="J230" s="55" t="s">
        <v>44</v>
      </c>
      <c r="K230" s="55" t="s">
        <v>818</v>
      </c>
      <c r="L230" s="55" t="s">
        <v>797</v>
      </c>
      <c r="M230" s="55" t="s">
        <v>2010</v>
      </c>
      <c r="N230" s="55" t="str">
        <f t="shared" si="21"/>
        <v>NON</v>
      </c>
      <c r="O230" s="55" t="str">
        <f t="shared" si="22"/>
        <v>OUI</v>
      </c>
      <c r="P230" s="55" t="str">
        <f t="shared" si="23"/>
        <v>OUI</v>
      </c>
      <c r="Q230" s="55" t="str">
        <f t="shared" si="24"/>
        <v>OUI</v>
      </c>
    </row>
    <row r="231" spans="1:17" s="73" customFormat="1" ht="15" customHeight="1">
      <c r="A231" s="3">
        <v>130780521</v>
      </c>
      <c r="B231" s="55" t="s">
        <v>1056</v>
      </c>
      <c r="C231" s="3">
        <v>43001053</v>
      </c>
      <c r="D231" s="55" t="s">
        <v>564</v>
      </c>
      <c r="E231" s="22" t="s">
        <v>2284</v>
      </c>
      <c r="F231" s="84">
        <v>44501</v>
      </c>
      <c r="G231" s="84">
        <v>46143</v>
      </c>
      <c r="H231" s="82">
        <f t="shared" si="25"/>
        <v>5</v>
      </c>
      <c r="I231" s="55" t="s">
        <v>83</v>
      </c>
      <c r="J231" s="55" t="s">
        <v>44</v>
      </c>
      <c r="K231" s="55" t="s">
        <v>818</v>
      </c>
      <c r="L231" s="55" t="s">
        <v>797</v>
      </c>
      <c r="M231" s="55" t="s">
        <v>1990</v>
      </c>
      <c r="N231" s="55" t="str">
        <f t="shared" si="21"/>
        <v>NON</v>
      </c>
      <c r="O231" s="55" t="str">
        <f t="shared" si="22"/>
        <v>NON</v>
      </c>
      <c r="P231" s="55" t="str">
        <f t="shared" si="23"/>
        <v>OUI</v>
      </c>
      <c r="Q231" s="55" t="str">
        <f t="shared" si="24"/>
        <v>NON</v>
      </c>
    </row>
    <row r="232" spans="1:17" s="73" customFormat="1" ht="15" customHeight="1">
      <c r="A232" s="3">
        <v>130780521</v>
      </c>
      <c r="B232" s="55" t="s">
        <v>1056</v>
      </c>
      <c r="C232" s="3">
        <v>43001053</v>
      </c>
      <c r="D232" s="55" t="s">
        <v>564</v>
      </c>
      <c r="E232" s="22" t="s">
        <v>2284</v>
      </c>
      <c r="F232" s="84">
        <v>44501</v>
      </c>
      <c r="G232" s="84">
        <v>46143</v>
      </c>
      <c r="H232" s="82">
        <f t="shared" si="25"/>
        <v>5</v>
      </c>
      <c r="I232" s="55" t="s">
        <v>83</v>
      </c>
      <c r="J232" s="55" t="s">
        <v>44</v>
      </c>
      <c r="K232" s="55" t="s">
        <v>818</v>
      </c>
      <c r="L232" s="55" t="s">
        <v>797</v>
      </c>
      <c r="M232" s="54" t="s">
        <v>1955</v>
      </c>
      <c r="N232" s="55" t="str">
        <f t="shared" si="21"/>
        <v>NON</v>
      </c>
      <c r="O232" s="55" t="str">
        <f t="shared" si="22"/>
        <v>NON</v>
      </c>
      <c r="P232" s="55" t="str">
        <f t="shared" si="23"/>
        <v>OUI</v>
      </c>
      <c r="Q232" s="55" t="str">
        <f t="shared" si="24"/>
        <v>NON</v>
      </c>
    </row>
    <row r="233" spans="1:17" s="73" customFormat="1" ht="15" customHeight="1">
      <c r="A233" s="3">
        <v>130780521</v>
      </c>
      <c r="B233" s="55" t="s">
        <v>1056</v>
      </c>
      <c r="C233" s="3">
        <v>43001053</v>
      </c>
      <c r="D233" s="55" t="s">
        <v>564</v>
      </c>
      <c r="E233" s="22" t="s">
        <v>2284</v>
      </c>
      <c r="F233" s="84">
        <v>44501</v>
      </c>
      <c r="G233" s="84">
        <v>46143</v>
      </c>
      <c r="H233" s="82">
        <f t="shared" si="25"/>
        <v>5</v>
      </c>
      <c r="I233" s="55" t="s">
        <v>83</v>
      </c>
      <c r="J233" s="55" t="s">
        <v>1429</v>
      </c>
      <c r="K233" s="55" t="s">
        <v>799</v>
      </c>
      <c r="L233" s="55"/>
      <c r="M233" s="79"/>
      <c r="N233" s="55" t="str">
        <f t="shared" si="21"/>
        <v>OUI</v>
      </c>
      <c r="O233" s="55" t="str">
        <f t="shared" si="22"/>
        <v>NON</v>
      </c>
      <c r="P233" s="55" t="str">
        <f t="shared" si="23"/>
        <v>NON</v>
      </c>
      <c r="Q233" s="55" t="str">
        <f t="shared" si="24"/>
        <v>NON</v>
      </c>
    </row>
    <row r="234" spans="1:17" ht="15" customHeight="1">
      <c r="A234" s="3">
        <v>130780521</v>
      </c>
      <c r="B234" s="55" t="s">
        <v>1056</v>
      </c>
      <c r="C234" s="3">
        <v>43001053</v>
      </c>
      <c r="D234" s="55" t="s">
        <v>564</v>
      </c>
      <c r="E234" s="22" t="s">
        <v>2284</v>
      </c>
      <c r="F234" s="84">
        <v>44501</v>
      </c>
      <c r="G234" s="84">
        <v>46143</v>
      </c>
      <c r="H234" s="82">
        <f t="shared" si="25"/>
        <v>5</v>
      </c>
      <c r="I234" s="55" t="s">
        <v>83</v>
      </c>
      <c r="J234" s="55" t="s">
        <v>1429</v>
      </c>
      <c r="K234" s="55" t="s">
        <v>1103</v>
      </c>
      <c r="L234" s="55"/>
      <c r="M234" s="79"/>
      <c r="N234" s="55" t="str">
        <f t="shared" si="21"/>
        <v>OUI</v>
      </c>
      <c r="O234" s="55" t="str">
        <f t="shared" si="22"/>
        <v>NON</v>
      </c>
      <c r="P234" s="55" t="str">
        <f t="shared" si="23"/>
        <v>NON</v>
      </c>
      <c r="Q234" s="55" t="str">
        <f t="shared" si="24"/>
        <v>NON</v>
      </c>
    </row>
    <row r="235" spans="1:17" ht="15" customHeight="1">
      <c r="A235" s="3">
        <v>130780521</v>
      </c>
      <c r="B235" s="55" t="s">
        <v>1056</v>
      </c>
      <c r="C235" s="3">
        <v>43001053</v>
      </c>
      <c r="D235" s="55" t="s">
        <v>564</v>
      </c>
      <c r="E235" s="22" t="s">
        <v>2284</v>
      </c>
      <c r="F235" s="84">
        <v>44501</v>
      </c>
      <c r="G235" s="84">
        <v>46143</v>
      </c>
      <c r="H235" s="82">
        <f t="shared" si="25"/>
        <v>5</v>
      </c>
      <c r="I235" s="55" t="s">
        <v>83</v>
      </c>
      <c r="J235" s="55" t="s">
        <v>1429</v>
      </c>
      <c r="K235" s="55" t="s">
        <v>810</v>
      </c>
      <c r="L235" s="55"/>
      <c r="M235" s="79"/>
      <c r="N235" s="55" t="str">
        <f t="shared" si="21"/>
        <v>OUI</v>
      </c>
      <c r="O235" s="55" t="str">
        <f t="shared" si="22"/>
        <v>NON</v>
      </c>
      <c r="P235" s="55" t="str">
        <f t="shared" si="23"/>
        <v>NON</v>
      </c>
      <c r="Q235" s="55" t="str">
        <f t="shared" si="24"/>
        <v>NON</v>
      </c>
    </row>
    <row r="236" spans="1:17" ht="15" customHeight="1">
      <c r="A236" s="3">
        <v>130780521</v>
      </c>
      <c r="B236" s="55" t="s">
        <v>1056</v>
      </c>
      <c r="C236" s="3">
        <v>43001053</v>
      </c>
      <c r="D236" s="55" t="s">
        <v>564</v>
      </c>
      <c r="E236" s="22" t="s">
        <v>2284</v>
      </c>
      <c r="F236" s="84">
        <v>44501</v>
      </c>
      <c r="G236" s="84">
        <v>46143</v>
      </c>
      <c r="H236" s="82">
        <f t="shared" si="25"/>
        <v>5</v>
      </c>
      <c r="I236" s="55" t="s">
        <v>83</v>
      </c>
      <c r="J236" s="55" t="s">
        <v>1429</v>
      </c>
      <c r="K236" s="55" t="s">
        <v>232</v>
      </c>
      <c r="L236" s="55" t="s">
        <v>123</v>
      </c>
      <c r="M236" s="79"/>
      <c r="N236" s="55" t="str">
        <f t="shared" si="21"/>
        <v>OUI</v>
      </c>
      <c r="O236" s="55" t="str">
        <f t="shared" si="22"/>
        <v>NON</v>
      </c>
      <c r="P236" s="55" t="str">
        <f t="shared" si="23"/>
        <v>NON</v>
      </c>
      <c r="Q236" s="55" t="str">
        <f t="shared" si="24"/>
        <v>NON</v>
      </c>
    </row>
    <row r="237" spans="1:17" ht="15" customHeight="1">
      <c r="A237" s="3">
        <v>130780521</v>
      </c>
      <c r="B237" s="55" t="s">
        <v>1056</v>
      </c>
      <c r="C237" s="3">
        <v>43001053</v>
      </c>
      <c r="D237" s="55" t="s">
        <v>564</v>
      </c>
      <c r="E237" s="22" t="s">
        <v>2284</v>
      </c>
      <c r="F237" s="84">
        <v>44501</v>
      </c>
      <c r="G237" s="84">
        <v>46143</v>
      </c>
      <c r="H237" s="82">
        <f t="shared" si="25"/>
        <v>5</v>
      </c>
      <c r="I237" s="55" t="s">
        <v>83</v>
      </c>
      <c r="J237" s="55" t="s">
        <v>1429</v>
      </c>
      <c r="K237" s="55" t="s">
        <v>1102</v>
      </c>
      <c r="L237" s="55"/>
      <c r="M237" s="79"/>
      <c r="N237" s="55" t="str">
        <f t="shared" si="21"/>
        <v>OUI</v>
      </c>
      <c r="O237" s="55" t="str">
        <f t="shared" si="22"/>
        <v>NON</v>
      </c>
      <c r="P237" s="55" t="str">
        <f t="shared" si="23"/>
        <v>NON</v>
      </c>
      <c r="Q237" s="55" t="str">
        <f t="shared" si="24"/>
        <v>NON</v>
      </c>
    </row>
    <row r="238" spans="1:17" ht="15" customHeight="1">
      <c r="A238" s="3">
        <v>130780521</v>
      </c>
      <c r="B238" s="55" t="s">
        <v>1056</v>
      </c>
      <c r="C238" s="3">
        <v>43001053</v>
      </c>
      <c r="D238" s="55" t="s">
        <v>564</v>
      </c>
      <c r="E238" s="22" t="s">
        <v>2284</v>
      </c>
      <c r="F238" s="84">
        <v>44501</v>
      </c>
      <c r="G238" s="84">
        <v>46143</v>
      </c>
      <c r="H238" s="82">
        <f t="shared" si="25"/>
        <v>5</v>
      </c>
      <c r="I238" s="55" t="s">
        <v>83</v>
      </c>
      <c r="J238" s="55" t="s">
        <v>1429</v>
      </c>
      <c r="K238" s="55" t="s">
        <v>995</v>
      </c>
      <c r="L238" s="55"/>
      <c r="M238" s="79"/>
      <c r="N238" s="55" t="str">
        <f t="shared" si="21"/>
        <v>OUI</v>
      </c>
      <c r="O238" s="55" t="str">
        <f t="shared" si="22"/>
        <v>NON</v>
      </c>
      <c r="P238" s="55" t="str">
        <f t="shared" si="23"/>
        <v>NON</v>
      </c>
      <c r="Q238" s="55" t="str">
        <f t="shared" si="24"/>
        <v>NON</v>
      </c>
    </row>
    <row r="239" spans="1:17" ht="15" customHeight="1">
      <c r="A239" s="2">
        <v>130000516</v>
      </c>
      <c r="B239" s="55" t="s">
        <v>263</v>
      </c>
      <c r="C239" s="3">
        <v>43001973</v>
      </c>
      <c r="D239" s="55" t="s">
        <v>266</v>
      </c>
      <c r="E239" s="53" t="s">
        <v>267</v>
      </c>
      <c r="F239" s="84">
        <v>44136</v>
      </c>
      <c r="G239" s="84">
        <v>45778</v>
      </c>
      <c r="H239" s="82">
        <f t="shared" si="25"/>
        <v>5</v>
      </c>
      <c r="I239" s="55" t="s">
        <v>83</v>
      </c>
      <c r="J239" s="55" t="s">
        <v>44</v>
      </c>
      <c r="K239" s="55" t="s">
        <v>274</v>
      </c>
      <c r="L239" s="55" t="s">
        <v>260</v>
      </c>
      <c r="M239" s="55" t="s">
        <v>2435</v>
      </c>
      <c r="N239" s="55" t="str">
        <f t="shared" si="21"/>
        <v>NON</v>
      </c>
      <c r="O239" s="55" t="str">
        <f t="shared" si="22"/>
        <v>NON</v>
      </c>
      <c r="P239" s="55" t="str">
        <f t="shared" si="23"/>
        <v>OUI</v>
      </c>
      <c r="Q239" s="55" t="str">
        <f t="shared" si="24"/>
        <v>OUI</v>
      </c>
    </row>
    <row r="240" spans="1:17" ht="15" customHeight="1">
      <c r="A240" s="2">
        <v>130000516</v>
      </c>
      <c r="B240" s="55" t="s">
        <v>263</v>
      </c>
      <c r="C240" s="3">
        <v>43001973</v>
      </c>
      <c r="D240" s="55" t="s">
        <v>266</v>
      </c>
      <c r="E240" s="53" t="s">
        <v>267</v>
      </c>
      <c r="F240" s="84">
        <v>43770</v>
      </c>
      <c r="G240" s="84">
        <v>45413</v>
      </c>
      <c r="H240" s="82">
        <f t="shared" si="25"/>
        <v>5</v>
      </c>
      <c r="I240" s="55" t="s">
        <v>83</v>
      </c>
      <c r="J240" s="55" t="s">
        <v>44</v>
      </c>
      <c r="K240" s="55" t="s">
        <v>15</v>
      </c>
      <c r="L240" s="55" t="s">
        <v>17</v>
      </c>
      <c r="M240" s="55" t="s">
        <v>87</v>
      </c>
      <c r="N240" s="55" t="str">
        <f t="shared" si="21"/>
        <v>NON</v>
      </c>
      <c r="O240" s="55" t="str">
        <f t="shared" si="22"/>
        <v>NON</v>
      </c>
      <c r="P240" s="55" t="str">
        <f t="shared" si="23"/>
        <v>OUI</v>
      </c>
      <c r="Q240" s="55" t="str">
        <f t="shared" si="24"/>
        <v>NON</v>
      </c>
    </row>
    <row r="241" spans="1:17" ht="15" customHeight="1">
      <c r="A241" s="2">
        <v>130000516</v>
      </c>
      <c r="B241" s="55" t="s">
        <v>263</v>
      </c>
      <c r="C241" s="3">
        <v>43001973</v>
      </c>
      <c r="D241" s="55" t="s">
        <v>266</v>
      </c>
      <c r="E241" s="53" t="s">
        <v>267</v>
      </c>
      <c r="F241" s="84">
        <v>43770</v>
      </c>
      <c r="G241" s="84">
        <v>45413</v>
      </c>
      <c r="H241" s="82">
        <f t="shared" si="25"/>
        <v>5</v>
      </c>
      <c r="I241" s="55" t="s">
        <v>83</v>
      </c>
      <c r="J241" s="55" t="s">
        <v>1429</v>
      </c>
      <c r="K241" s="55" t="s">
        <v>268</v>
      </c>
      <c r="L241" s="55"/>
      <c r="M241" s="79"/>
      <c r="N241" s="55" t="str">
        <f t="shared" si="21"/>
        <v>OUI</v>
      </c>
      <c r="O241" s="55" t="str">
        <f t="shared" si="22"/>
        <v>NON</v>
      </c>
      <c r="P241" s="55" t="str">
        <f t="shared" si="23"/>
        <v>NON</v>
      </c>
      <c r="Q241" s="55" t="str">
        <f t="shared" si="24"/>
        <v>NON</v>
      </c>
    </row>
    <row r="242" spans="1:17" ht="15" customHeight="1">
      <c r="A242" s="64"/>
      <c r="B242" s="20" t="s">
        <v>40</v>
      </c>
      <c r="C242" s="94">
        <v>93000899</v>
      </c>
      <c r="D242" s="19" t="s">
        <v>45</v>
      </c>
      <c r="E242" s="18" t="s">
        <v>2303</v>
      </c>
      <c r="F242" s="85">
        <v>44501</v>
      </c>
      <c r="G242" s="85">
        <v>46143</v>
      </c>
      <c r="H242" s="83">
        <f t="shared" si="25"/>
        <v>5</v>
      </c>
      <c r="I242" s="20" t="s">
        <v>16</v>
      </c>
      <c r="J242" s="20" t="s">
        <v>44</v>
      </c>
      <c r="K242" s="19" t="s">
        <v>46</v>
      </c>
      <c r="L242" s="20"/>
      <c r="M242" s="20" t="s">
        <v>47</v>
      </c>
      <c r="N242" s="20" t="str">
        <f t="shared" si="21"/>
        <v>NON</v>
      </c>
      <c r="O242" s="20" t="str">
        <f t="shared" si="22"/>
        <v>NON</v>
      </c>
      <c r="P242" s="20" t="str">
        <f t="shared" si="23"/>
        <v>OUI</v>
      </c>
      <c r="Q242" s="20" t="str">
        <f t="shared" si="24"/>
        <v>NON</v>
      </c>
    </row>
    <row r="243" spans="1:17" ht="15" customHeight="1">
      <c r="A243" s="2">
        <v>830000345</v>
      </c>
      <c r="B243" s="55" t="s">
        <v>881</v>
      </c>
      <c r="C243" s="3">
        <v>43001791</v>
      </c>
      <c r="D243" s="55" t="s">
        <v>914</v>
      </c>
      <c r="E243" s="53" t="s">
        <v>915</v>
      </c>
      <c r="F243" s="84">
        <v>43770</v>
      </c>
      <c r="G243" s="84">
        <v>45413</v>
      </c>
      <c r="H243" s="82">
        <f t="shared" si="25"/>
        <v>5</v>
      </c>
      <c r="I243" s="55" t="s">
        <v>83</v>
      </c>
      <c r="J243" s="55" t="s">
        <v>44</v>
      </c>
      <c r="K243" s="55" t="s">
        <v>145</v>
      </c>
      <c r="L243" s="55" t="s">
        <v>146</v>
      </c>
      <c r="M243" s="55" t="s">
        <v>323</v>
      </c>
      <c r="N243" s="55" t="str">
        <f t="shared" si="21"/>
        <v>NON</v>
      </c>
      <c r="O243" s="55" t="str">
        <f t="shared" si="22"/>
        <v>NON</v>
      </c>
      <c r="P243" s="55" t="str">
        <f t="shared" si="23"/>
        <v>OUI</v>
      </c>
      <c r="Q243" s="55" t="str">
        <f t="shared" si="24"/>
        <v>NON</v>
      </c>
    </row>
    <row r="244" spans="1:17" ht="15" customHeight="1">
      <c r="A244" s="2">
        <v>830000345</v>
      </c>
      <c r="B244" s="55" t="s">
        <v>881</v>
      </c>
      <c r="C244" s="3">
        <v>43001791</v>
      </c>
      <c r="D244" s="55" t="s">
        <v>914</v>
      </c>
      <c r="E244" s="53" t="s">
        <v>915</v>
      </c>
      <c r="F244" s="84">
        <v>43770</v>
      </c>
      <c r="G244" s="84">
        <v>45413</v>
      </c>
      <c r="H244" s="82">
        <f t="shared" si="25"/>
        <v>5</v>
      </c>
      <c r="I244" s="55" t="s">
        <v>83</v>
      </c>
      <c r="J244" s="55" t="s">
        <v>1429</v>
      </c>
      <c r="K244" s="55" t="s">
        <v>810</v>
      </c>
      <c r="L244" s="55"/>
      <c r="M244" s="79"/>
      <c r="N244" s="55" t="str">
        <f t="shared" si="21"/>
        <v>OUI</v>
      </c>
      <c r="O244" s="55" t="str">
        <f t="shared" si="22"/>
        <v>NON</v>
      </c>
      <c r="P244" s="55" t="str">
        <f t="shared" si="23"/>
        <v>NON</v>
      </c>
      <c r="Q244" s="55" t="str">
        <f t="shared" si="24"/>
        <v>NON</v>
      </c>
    </row>
    <row r="245" spans="1:17" ht="15" customHeight="1">
      <c r="A245" s="2">
        <v>830000345</v>
      </c>
      <c r="B245" s="55" t="s">
        <v>881</v>
      </c>
      <c r="C245" s="3">
        <v>43001791</v>
      </c>
      <c r="D245" s="55" t="s">
        <v>914</v>
      </c>
      <c r="E245" s="53" t="s">
        <v>915</v>
      </c>
      <c r="F245" s="84">
        <v>43770</v>
      </c>
      <c r="G245" s="84">
        <v>45413</v>
      </c>
      <c r="H245" s="82">
        <f t="shared" si="25"/>
        <v>5</v>
      </c>
      <c r="I245" s="55" t="s">
        <v>83</v>
      </c>
      <c r="J245" s="55" t="s">
        <v>1429</v>
      </c>
      <c r="K245" s="55" t="s">
        <v>207</v>
      </c>
      <c r="L245" s="55" t="s">
        <v>208</v>
      </c>
      <c r="M245" s="79"/>
      <c r="N245" s="55" t="str">
        <f t="shared" si="21"/>
        <v>OUI</v>
      </c>
      <c r="O245" s="55" t="str">
        <f t="shared" si="22"/>
        <v>NON</v>
      </c>
      <c r="P245" s="55" t="str">
        <f t="shared" si="23"/>
        <v>NON</v>
      </c>
      <c r="Q245" s="55" t="str">
        <f t="shared" si="24"/>
        <v>NON</v>
      </c>
    </row>
    <row r="246" spans="1:17" ht="15" customHeight="1">
      <c r="A246" s="95">
        <v>130002827</v>
      </c>
      <c r="B246" s="5" t="s">
        <v>283</v>
      </c>
      <c r="C246" s="95">
        <v>43002098</v>
      </c>
      <c r="D246" s="5" t="s">
        <v>331</v>
      </c>
      <c r="E246" s="96" t="s">
        <v>289</v>
      </c>
      <c r="F246" s="97">
        <v>44501</v>
      </c>
      <c r="G246" s="97">
        <v>46143</v>
      </c>
      <c r="H246" s="98">
        <f t="shared" si="25"/>
        <v>5</v>
      </c>
      <c r="I246" s="5" t="s">
        <v>83</v>
      </c>
      <c r="J246" s="5" t="s">
        <v>44</v>
      </c>
      <c r="K246" s="5" t="s">
        <v>332</v>
      </c>
      <c r="L246" s="5"/>
      <c r="M246" s="5" t="s">
        <v>335</v>
      </c>
      <c r="N246" s="5" t="str">
        <f t="shared" si="21"/>
        <v>NON</v>
      </c>
      <c r="O246" s="5" t="str">
        <f t="shared" si="22"/>
        <v>NON</v>
      </c>
      <c r="P246" s="5" t="str">
        <f t="shared" si="23"/>
        <v>NON</v>
      </c>
      <c r="Q246" s="5" t="str">
        <f t="shared" si="24"/>
        <v>NON</v>
      </c>
    </row>
    <row r="247" spans="1:17" ht="15" customHeight="1">
      <c r="A247" s="3">
        <v>130002827</v>
      </c>
      <c r="B247" s="55" t="s">
        <v>283</v>
      </c>
      <c r="C247" s="3">
        <v>43002098</v>
      </c>
      <c r="D247" s="55" t="s">
        <v>331</v>
      </c>
      <c r="E247" s="53" t="s">
        <v>289</v>
      </c>
      <c r="F247" s="84">
        <v>44501</v>
      </c>
      <c r="G247" s="84">
        <v>46143</v>
      </c>
      <c r="H247" s="82">
        <f t="shared" si="25"/>
        <v>5</v>
      </c>
      <c r="I247" s="55" t="s">
        <v>83</v>
      </c>
      <c r="J247" s="55" t="s">
        <v>44</v>
      </c>
      <c r="K247" s="55" t="s">
        <v>332</v>
      </c>
      <c r="L247" s="55"/>
      <c r="M247" s="55" t="s">
        <v>334</v>
      </c>
      <c r="N247" s="55" t="str">
        <f t="shared" si="21"/>
        <v>NON</v>
      </c>
      <c r="O247" s="55" t="str">
        <f t="shared" si="22"/>
        <v>OUI</v>
      </c>
      <c r="P247" s="55" t="str">
        <f t="shared" si="23"/>
        <v>OUI</v>
      </c>
      <c r="Q247" s="55" t="str">
        <f t="shared" si="24"/>
        <v>NON</v>
      </c>
    </row>
    <row r="248" spans="1:17" ht="15" customHeight="1">
      <c r="A248" s="3">
        <v>130002827</v>
      </c>
      <c r="B248" s="55" t="s">
        <v>283</v>
      </c>
      <c r="C248" s="3">
        <v>93000124</v>
      </c>
      <c r="D248" s="55" t="s">
        <v>288</v>
      </c>
      <c r="E248" s="53" t="s">
        <v>289</v>
      </c>
      <c r="F248" s="84">
        <v>43040</v>
      </c>
      <c r="G248" s="84">
        <v>44682</v>
      </c>
      <c r="H248" s="82">
        <f t="shared" si="25"/>
        <v>5</v>
      </c>
      <c r="I248" s="55" t="s">
        <v>83</v>
      </c>
      <c r="J248" s="55" t="s">
        <v>1429</v>
      </c>
      <c r="K248" s="55" t="s">
        <v>290</v>
      </c>
      <c r="L248" s="55"/>
      <c r="M248" s="79"/>
      <c r="N248" s="55" t="str">
        <f t="shared" si="21"/>
        <v>OUI</v>
      </c>
      <c r="O248" s="55" t="str">
        <f t="shared" si="22"/>
        <v>NON</v>
      </c>
      <c r="P248" s="55" t="str">
        <f t="shared" si="23"/>
        <v>NON</v>
      </c>
      <c r="Q248" s="55" t="str">
        <f t="shared" si="24"/>
        <v>NON</v>
      </c>
    </row>
    <row r="249" spans="1:17" ht="15" customHeight="1">
      <c r="A249" s="3">
        <v>840001861</v>
      </c>
      <c r="B249" s="55" t="s">
        <v>359</v>
      </c>
      <c r="C249" s="3">
        <v>43002008</v>
      </c>
      <c r="D249" s="55" t="s">
        <v>399</v>
      </c>
      <c r="E249" s="53" t="s">
        <v>400</v>
      </c>
      <c r="F249" s="84">
        <v>44501</v>
      </c>
      <c r="G249" s="84">
        <v>46143</v>
      </c>
      <c r="H249" s="82">
        <f t="shared" si="25"/>
        <v>5</v>
      </c>
      <c r="I249" s="55" t="s">
        <v>83</v>
      </c>
      <c r="J249" s="55" t="s">
        <v>44</v>
      </c>
      <c r="K249" s="55" t="s">
        <v>272</v>
      </c>
      <c r="L249" s="55" t="s">
        <v>273</v>
      </c>
      <c r="M249" s="55" t="s">
        <v>327</v>
      </c>
      <c r="N249" s="55" t="str">
        <f t="shared" si="21"/>
        <v>NON</v>
      </c>
      <c r="O249" s="55" t="str">
        <f t="shared" si="22"/>
        <v>NON</v>
      </c>
      <c r="P249" s="55" t="str">
        <f t="shared" si="23"/>
        <v>NON</v>
      </c>
      <c r="Q249" s="55" t="str">
        <f t="shared" si="24"/>
        <v>OUI</v>
      </c>
    </row>
    <row r="250" spans="1:17" ht="15" customHeight="1">
      <c r="A250" s="3">
        <v>840001861</v>
      </c>
      <c r="B250" s="55" t="s">
        <v>359</v>
      </c>
      <c r="C250" s="3">
        <v>43002008</v>
      </c>
      <c r="D250" s="55" t="s">
        <v>399</v>
      </c>
      <c r="E250" s="53" t="s">
        <v>400</v>
      </c>
      <c r="F250" s="84">
        <v>44136</v>
      </c>
      <c r="G250" s="84">
        <v>45778</v>
      </c>
      <c r="H250" s="82">
        <f t="shared" si="25"/>
        <v>5</v>
      </c>
      <c r="I250" s="55" t="s">
        <v>83</v>
      </c>
      <c r="J250" s="55" t="s">
        <v>44</v>
      </c>
      <c r="K250" s="55" t="s">
        <v>15</v>
      </c>
      <c r="L250" s="55" t="s">
        <v>17</v>
      </c>
      <c r="M250" s="55" t="s">
        <v>87</v>
      </c>
      <c r="N250" s="55" t="str">
        <f t="shared" si="21"/>
        <v>NON</v>
      </c>
      <c r="O250" s="55" t="str">
        <f t="shared" si="22"/>
        <v>NON</v>
      </c>
      <c r="P250" s="55" t="str">
        <f t="shared" si="23"/>
        <v>OUI</v>
      </c>
      <c r="Q250" s="55" t="str">
        <f t="shared" si="24"/>
        <v>NON</v>
      </c>
    </row>
    <row r="251" spans="1:17" ht="15" customHeight="1">
      <c r="A251" s="3">
        <v>840001861</v>
      </c>
      <c r="B251" s="55" t="s">
        <v>359</v>
      </c>
      <c r="C251" s="3">
        <v>43002008</v>
      </c>
      <c r="D251" s="55" t="s">
        <v>399</v>
      </c>
      <c r="E251" s="53" t="s">
        <v>400</v>
      </c>
      <c r="F251" s="84">
        <v>44136</v>
      </c>
      <c r="G251" s="84">
        <v>45778</v>
      </c>
      <c r="H251" s="82">
        <f t="shared" si="25"/>
        <v>5</v>
      </c>
      <c r="I251" s="55" t="s">
        <v>83</v>
      </c>
      <c r="J251" s="55" t="s">
        <v>44</v>
      </c>
      <c r="K251" s="55" t="s">
        <v>15</v>
      </c>
      <c r="L251" s="55" t="s">
        <v>17</v>
      </c>
      <c r="M251" s="55" t="s">
        <v>2011</v>
      </c>
      <c r="N251" s="55" t="str">
        <f t="shared" si="21"/>
        <v>NON</v>
      </c>
      <c r="O251" s="55" t="str">
        <f t="shared" si="22"/>
        <v>NON</v>
      </c>
      <c r="P251" s="55" t="str">
        <f t="shared" si="23"/>
        <v>NON</v>
      </c>
      <c r="Q251" s="55" t="str">
        <f t="shared" si="24"/>
        <v>OUI</v>
      </c>
    </row>
    <row r="252" spans="1:17" ht="15" customHeight="1">
      <c r="A252" s="2">
        <v>130000028</v>
      </c>
      <c r="B252" s="55" t="s">
        <v>1786</v>
      </c>
      <c r="C252" s="3">
        <v>43001481</v>
      </c>
      <c r="D252" s="55" t="s">
        <v>1787</v>
      </c>
      <c r="E252" s="53" t="s">
        <v>1788</v>
      </c>
      <c r="F252" s="84">
        <v>44136</v>
      </c>
      <c r="G252" s="84">
        <v>45778</v>
      </c>
      <c r="H252" s="82">
        <f t="shared" si="25"/>
        <v>5</v>
      </c>
      <c r="I252" s="55" t="s">
        <v>16</v>
      </c>
      <c r="J252" s="55" t="s">
        <v>1429</v>
      </c>
      <c r="K252" s="55" t="s">
        <v>20</v>
      </c>
      <c r="L252" s="55"/>
      <c r="M252" s="79"/>
      <c r="N252" s="55" t="str">
        <f t="shared" si="21"/>
        <v>OUI</v>
      </c>
      <c r="O252" s="55" t="str">
        <f t="shared" si="22"/>
        <v>NON</v>
      </c>
      <c r="P252" s="55" t="str">
        <f t="shared" si="23"/>
        <v>NON</v>
      </c>
      <c r="Q252" s="55" t="str">
        <f t="shared" si="24"/>
        <v>NON</v>
      </c>
    </row>
    <row r="253" spans="1:17" ht="15" customHeight="1">
      <c r="A253" s="2">
        <v>39447322700012</v>
      </c>
      <c r="B253" s="55" t="s">
        <v>1882</v>
      </c>
      <c r="C253" s="3">
        <v>93000351</v>
      </c>
      <c r="D253" s="55" t="s">
        <v>1882</v>
      </c>
      <c r="E253" s="22" t="s">
        <v>2294</v>
      </c>
      <c r="F253" s="84">
        <v>44501</v>
      </c>
      <c r="G253" s="84">
        <v>46143</v>
      </c>
      <c r="H253" s="82">
        <f t="shared" si="25"/>
        <v>5</v>
      </c>
      <c r="I253" s="55" t="s">
        <v>16</v>
      </c>
      <c r="J253" s="55" t="s">
        <v>1795</v>
      </c>
      <c r="K253" s="55" t="s">
        <v>1794</v>
      </c>
      <c r="L253" s="55"/>
      <c r="M253" s="55" t="s">
        <v>1799</v>
      </c>
      <c r="N253" s="55" t="str">
        <f t="shared" si="21"/>
        <v>NON</v>
      </c>
      <c r="O253" s="55" t="str">
        <f t="shared" si="22"/>
        <v>NON</v>
      </c>
      <c r="P253" s="55" t="str">
        <f t="shared" si="23"/>
        <v>OUI</v>
      </c>
      <c r="Q253" s="55" t="str">
        <f t="shared" si="24"/>
        <v>OUI</v>
      </c>
    </row>
    <row r="254" spans="1:17" ht="15" customHeight="1">
      <c r="A254" s="2">
        <v>39447322700012</v>
      </c>
      <c r="B254" s="55" t="s">
        <v>1882</v>
      </c>
      <c r="C254" s="3">
        <v>93000351</v>
      </c>
      <c r="D254" s="55" t="s">
        <v>1882</v>
      </c>
      <c r="E254" s="22" t="s">
        <v>2294</v>
      </c>
      <c r="F254" s="84">
        <v>44501</v>
      </c>
      <c r="G254" s="84">
        <v>46143</v>
      </c>
      <c r="H254" s="82">
        <f t="shared" si="25"/>
        <v>5</v>
      </c>
      <c r="I254" s="55" t="s">
        <v>16</v>
      </c>
      <c r="J254" s="55" t="s">
        <v>1800</v>
      </c>
      <c r="K254" s="55"/>
      <c r="L254" s="55"/>
      <c r="M254" s="79"/>
      <c r="N254" s="55" t="str">
        <f t="shared" si="21"/>
        <v>OUI</v>
      </c>
      <c r="O254" s="55" t="str">
        <f t="shared" si="22"/>
        <v>NON</v>
      </c>
      <c r="P254" s="55" t="str">
        <f t="shared" si="23"/>
        <v>NON</v>
      </c>
      <c r="Q254" s="55" t="str">
        <f t="shared" si="24"/>
        <v>NON</v>
      </c>
    </row>
    <row r="255" spans="1:17" ht="15" customHeight="1">
      <c r="A255" s="3">
        <v>130002827</v>
      </c>
      <c r="B255" s="55" t="s">
        <v>283</v>
      </c>
      <c r="C255" s="3">
        <v>43002024</v>
      </c>
      <c r="D255" s="55" t="s">
        <v>303</v>
      </c>
      <c r="E255" s="53" t="s">
        <v>304</v>
      </c>
      <c r="F255" s="84">
        <v>43770</v>
      </c>
      <c r="G255" s="84">
        <v>45413</v>
      </c>
      <c r="H255" s="82">
        <f t="shared" si="25"/>
        <v>5</v>
      </c>
      <c r="I255" s="55" t="s">
        <v>83</v>
      </c>
      <c r="J255" s="55" t="s">
        <v>44</v>
      </c>
      <c r="K255" s="55" t="s">
        <v>138</v>
      </c>
      <c r="L255" s="55"/>
      <c r="M255" s="55" t="s">
        <v>87</v>
      </c>
      <c r="N255" s="55" t="str">
        <f t="shared" si="21"/>
        <v>NON</v>
      </c>
      <c r="O255" s="55" t="str">
        <f t="shared" si="22"/>
        <v>NON</v>
      </c>
      <c r="P255" s="55" t="str">
        <f t="shared" si="23"/>
        <v>OUI</v>
      </c>
      <c r="Q255" s="55" t="str">
        <f t="shared" si="24"/>
        <v>NON</v>
      </c>
    </row>
    <row r="256" spans="1:17" ht="15" customHeight="1">
      <c r="A256" s="2">
        <v>830100574</v>
      </c>
      <c r="B256" s="55" t="s">
        <v>1572</v>
      </c>
      <c r="C256" s="3">
        <v>43001322</v>
      </c>
      <c r="D256" s="55" t="s">
        <v>519</v>
      </c>
      <c r="E256" s="53" t="s">
        <v>1576</v>
      </c>
      <c r="F256" s="84">
        <v>43770</v>
      </c>
      <c r="G256" s="84">
        <v>45413</v>
      </c>
      <c r="H256" s="82">
        <f t="shared" si="25"/>
        <v>5</v>
      </c>
      <c r="I256" s="55" t="s">
        <v>83</v>
      </c>
      <c r="J256" s="55" t="s">
        <v>44</v>
      </c>
      <c r="K256" s="55" t="s">
        <v>15</v>
      </c>
      <c r="L256" s="55" t="s">
        <v>17</v>
      </c>
      <c r="M256" s="55" t="s">
        <v>2012</v>
      </c>
      <c r="N256" s="55" t="str">
        <f t="shared" si="21"/>
        <v>NON</v>
      </c>
      <c r="O256" s="55" t="str">
        <f t="shared" si="22"/>
        <v>OUI</v>
      </c>
      <c r="P256" s="55" t="str">
        <f t="shared" si="23"/>
        <v>NON</v>
      </c>
      <c r="Q256" s="55" t="str">
        <f t="shared" si="24"/>
        <v>NON</v>
      </c>
    </row>
    <row r="257" spans="1:17" ht="15" customHeight="1">
      <c r="A257" s="2">
        <v>830100574</v>
      </c>
      <c r="B257" s="55" t="s">
        <v>1572</v>
      </c>
      <c r="C257" s="3">
        <v>43001322</v>
      </c>
      <c r="D257" s="55" t="s">
        <v>519</v>
      </c>
      <c r="E257" s="53" t="s">
        <v>1576</v>
      </c>
      <c r="F257" s="84">
        <v>43770</v>
      </c>
      <c r="G257" s="84">
        <v>45413</v>
      </c>
      <c r="H257" s="82">
        <f t="shared" si="25"/>
        <v>5</v>
      </c>
      <c r="I257" s="55" t="s">
        <v>83</v>
      </c>
      <c r="J257" s="55" t="s">
        <v>44</v>
      </c>
      <c r="K257" s="55" t="s">
        <v>15</v>
      </c>
      <c r="L257" s="55" t="s">
        <v>17</v>
      </c>
      <c r="M257" s="55" t="s">
        <v>77</v>
      </c>
      <c r="N257" s="55" t="str">
        <f t="shared" si="21"/>
        <v>NON</v>
      </c>
      <c r="O257" s="55" t="str">
        <f t="shared" si="22"/>
        <v>OUI</v>
      </c>
      <c r="P257" s="55" t="str">
        <f t="shared" si="23"/>
        <v>OUI</v>
      </c>
      <c r="Q257" s="55" t="str">
        <f t="shared" si="24"/>
        <v>NON</v>
      </c>
    </row>
    <row r="258" spans="1:17" ht="15" customHeight="1">
      <c r="A258" s="2">
        <v>830100574</v>
      </c>
      <c r="B258" s="55" t="s">
        <v>1572</v>
      </c>
      <c r="C258" s="3">
        <v>43001322</v>
      </c>
      <c r="D258" s="55" t="s">
        <v>519</v>
      </c>
      <c r="E258" s="53" t="s">
        <v>1576</v>
      </c>
      <c r="F258" s="84">
        <v>44501</v>
      </c>
      <c r="G258" s="84">
        <v>46143</v>
      </c>
      <c r="H258" s="82">
        <f t="shared" si="25"/>
        <v>5</v>
      </c>
      <c r="I258" s="55" t="s">
        <v>83</v>
      </c>
      <c r="J258" s="55" t="s">
        <v>44</v>
      </c>
      <c r="K258" s="55" t="s">
        <v>242</v>
      </c>
      <c r="L258" s="55" t="s">
        <v>243</v>
      </c>
      <c r="M258" s="55" t="s">
        <v>1606</v>
      </c>
      <c r="N258" s="55" t="str">
        <f t="shared" si="21"/>
        <v>NON</v>
      </c>
      <c r="O258" s="55" t="str">
        <f t="shared" si="22"/>
        <v>NON</v>
      </c>
      <c r="P258" s="55" t="str">
        <f t="shared" si="23"/>
        <v>OUI</v>
      </c>
      <c r="Q258" s="55" t="str">
        <f t="shared" si="24"/>
        <v>OUI</v>
      </c>
    </row>
    <row r="259" spans="1:17" ht="15" customHeight="1">
      <c r="A259" s="2">
        <v>830100574</v>
      </c>
      <c r="B259" s="55" t="s">
        <v>1572</v>
      </c>
      <c r="C259" s="3">
        <v>43001322</v>
      </c>
      <c r="D259" s="55" t="s">
        <v>519</v>
      </c>
      <c r="E259" s="53" t="s">
        <v>1576</v>
      </c>
      <c r="F259" s="84">
        <v>43770</v>
      </c>
      <c r="G259" s="84">
        <v>45413</v>
      </c>
      <c r="H259" s="82">
        <f t="shared" si="25"/>
        <v>5</v>
      </c>
      <c r="I259" s="55" t="s">
        <v>83</v>
      </c>
      <c r="J259" s="55" t="s">
        <v>1429</v>
      </c>
      <c r="K259" s="55" t="s">
        <v>76</v>
      </c>
      <c r="L259" s="55"/>
      <c r="M259" s="79"/>
      <c r="N259" s="55" t="str">
        <f t="shared" ref="N259:N319" si="26">IF(ISNUMBER(SEARCH("2G",J259)),"OUI","NON")</f>
        <v>OUI</v>
      </c>
      <c r="O259" s="55" t="str">
        <f t="shared" ref="O259:O319" si="27">IF(ISNUMBER(SEARCH("P1",M259)),"OUI","NON")</f>
        <v>NON</v>
      </c>
      <c r="P259" s="55" t="str">
        <f t="shared" ref="P259:P319" si="28">IF(ISNUMBER(SEARCH("P2",M259)),"OUI","NON")</f>
        <v>NON</v>
      </c>
      <c r="Q259" s="55" t="str">
        <f t="shared" ref="Q259:Q319" si="29">IF(ISNUMBER(SEARCH("P3",M259)),"OUI","NON")</f>
        <v>NON</v>
      </c>
    </row>
    <row r="260" spans="1:17" ht="15" customHeight="1">
      <c r="A260" s="3">
        <v>130784234</v>
      </c>
      <c r="B260" s="55" t="s">
        <v>1152</v>
      </c>
      <c r="C260" s="3">
        <v>93000713</v>
      </c>
      <c r="D260" s="55" t="s">
        <v>1192</v>
      </c>
      <c r="E260" s="53" t="s">
        <v>1193</v>
      </c>
      <c r="F260" s="84">
        <v>44501</v>
      </c>
      <c r="G260" s="84">
        <v>46143</v>
      </c>
      <c r="H260" s="82">
        <f t="shared" si="25"/>
        <v>5</v>
      </c>
      <c r="I260" s="55" t="s">
        <v>83</v>
      </c>
      <c r="J260" s="55" t="s">
        <v>44</v>
      </c>
      <c r="K260" s="55" t="s">
        <v>820</v>
      </c>
      <c r="L260" s="55" t="s">
        <v>821</v>
      </c>
      <c r="M260" s="54" t="s">
        <v>1420</v>
      </c>
      <c r="N260" s="55" t="str">
        <f t="shared" si="26"/>
        <v>NON</v>
      </c>
      <c r="O260" s="55" t="str">
        <f t="shared" si="27"/>
        <v>OUI</v>
      </c>
      <c r="P260" s="55" t="str">
        <f t="shared" si="28"/>
        <v>OUI</v>
      </c>
      <c r="Q260" s="55" t="str">
        <f t="shared" si="29"/>
        <v>OUI</v>
      </c>
    </row>
    <row r="261" spans="1:17" ht="15" customHeight="1">
      <c r="A261" s="3">
        <v>130784234</v>
      </c>
      <c r="B261" s="55" t="s">
        <v>1152</v>
      </c>
      <c r="C261" s="3">
        <v>43001338</v>
      </c>
      <c r="D261" s="55" t="s">
        <v>1231</v>
      </c>
      <c r="E261" s="53" t="s">
        <v>1193</v>
      </c>
      <c r="F261" s="84">
        <v>44501</v>
      </c>
      <c r="G261" s="84">
        <v>46143</v>
      </c>
      <c r="H261" s="82">
        <f t="shared" si="25"/>
        <v>5</v>
      </c>
      <c r="I261" s="55" t="s">
        <v>83</v>
      </c>
      <c r="J261" s="55" t="s">
        <v>44</v>
      </c>
      <c r="K261" s="55" t="s">
        <v>820</v>
      </c>
      <c r="L261" s="55" t="s">
        <v>821</v>
      </c>
      <c r="M261" s="54" t="s">
        <v>1314</v>
      </c>
      <c r="N261" s="55" t="str">
        <f t="shared" si="26"/>
        <v>NON</v>
      </c>
      <c r="O261" s="55" t="str">
        <f t="shared" si="27"/>
        <v>OUI</v>
      </c>
      <c r="P261" s="55" t="str">
        <f t="shared" si="28"/>
        <v>NON</v>
      </c>
      <c r="Q261" s="55" t="str">
        <f t="shared" si="29"/>
        <v>NON</v>
      </c>
    </row>
    <row r="262" spans="1:17" ht="15" customHeight="1">
      <c r="A262" s="3">
        <v>130784234</v>
      </c>
      <c r="B262" s="55" t="s">
        <v>1152</v>
      </c>
      <c r="C262" s="3">
        <v>43001338</v>
      </c>
      <c r="D262" s="55" t="s">
        <v>1231</v>
      </c>
      <c r="E262" s="53" t="s">
        <v>1193</v>
      </c>
      <c r="F262" s="84">
        <v>44136</v>
      </c>
      <c r="G262" s="84">
        <v>45778</v>
      </c>
      <c r="H262" s="82">
        <f t="shared" si="25"/>
        <v>5</v>
      </c>
      <c r="I262" s="55" t="s">
        <v>83</v>
      </c>
      <c r="J262" s="55" t="s">
        <v>44</v>
      </c>
      <c r="K262" s="55" t="s">
        <v>820</v>
      </c>
      <c r="L262" s="55" t="s">
        <v>821</v>
      </c>
      <c r="M262" s="54" t="s">
        <v>26</v>
      </c>
      <c r="N262" s="55" t="str">
        <f t="shared" si="26"/>
        <v>NON</v>
      </c>
      <c r="O262" s="55" t="str">
        <f t="shared" si="27"/>
        <v>NON</v>
      </c>
      <c r="P262" s="55" t="str">
        <f t="shared" si="28"/>
        <v>OUI</v>
      </c>
      <c r="Q262" s="55" t="str">
        <f t="shared" si="29"/>
        <v>NON</v>
      </c>
    </row>
    <row r="263" spans="1:17" ht="15" customHeight="1">
      <c r="A263" s="3">
        <v>130784234</v>
      </c>
      <c r="B263" s="55" t="s">
        <v>1152</v>
      </c>
      <c r="C263" s="3">
        <v>43001338</v>
      </c>
      <c r="D263" s="55" t="s">
        <v>1231</v>
      </c>
      <c r="E263" s="53" t="s">
        <v>1193</v>
      </c>
      <c r="F263" s="84">
        <v>44136</v>
      </c>
      <c r="G263" s="84">
        <v>45778</v>
      </c>
      <c r="H263" s="82">
        <f t="shared" si="25"/>
        <v>5</v>
      </c>
      <c r="I263" s="55" t="s">
        <v>83</v>
      </c>
      <c r="J263" s="55" t="s">
        <v>44</v>
      </c>
      <c r="K263" s="55" t="s">
        <v>820</v>
      </c>
      <c r="L263" s="55" t="s">
        <v>821</v>
      </c>
      <c r="M263" s="54" t="s">
        <v>87</v>
      </c>
      <c r="N263" s="55" t="str">
        <f t="shared" si="26"/>
        <v>NON</v>
      </c>
      <c r="O263" s="55" t="str">
        <f t="shared" si="27"/>
        <v>NON</v>
      </c>
      <c r="P263" s="55" t="str">
        <f t="shared" si="28"/>
        <v>OUI</v>
      </c>
      <c r="Q263" s="55" t="str">
        <f t="shared" si="29"/>
        <v>NON</v>
      </c>
    </row>
    <row r="264" spans="1:17" ht="15" customHeight="1">
      <c r="A264" s="3">
        <v>130784234</v>
      </c>
      <c r="B264" s="55" t="s">
        <v>1152</v>
      </c>
      <c r="C264" s="3">
        <v>43001338</v>
      </c>
      <c r="D264" s="55" t="s">
        <v>1231</v>
      </c>
      <c r="E264" s="53" t="s">
        <v>1193</v>
      </c>
      <c r="F264" s="84">
        <v>44136</v>
      </c>
      <c r="G264" s="84">
        <v>45778</v>
      </c>
      <c r="H264" s="82">
        <f t="shared" si="25"/>
        <v>5</v>
      </c>
      <c r="I264" s="55" t="s">
        <v>83</v>
      </c>
      <c r="J264" s="55" t="s">
        <v>44</v>
      </c>
      <c r="K264" s="55" t="s">
        <v>820</v>
      </c>
      <c r="L264" s="55" t="s">
        <v>821</v>
      </c>
      <c r="M264" s="54" t="s">
        <v>1953</v>
      </c>
      <c r="N264" s="55" t="str">
        <f t="shared" si="26"/>
        <v>NON</v>
      </c>
      <c r="O264" s="55" t="str">
        <f t="shared" si="27"/>
        <v>NON</v>
      </c>
      <c r="P264" s="55" t="str">
        <f t="shared" si="28"/>
        <v>OUI</v>
      </c>
      <c r="Q264" s="55" t="str">
        <f t="shared" si="29"/>
        <v>NON</v>
      </c>
    </row>
    <row r="265" spans="1:17" ht="15" customHeight="1">
      <c r="A265" s="3">
        <v>130784234</v>
      </c>
      <c r="B265" s="55" t="s">
        <v>1152</v>
      </c>
      <c r="C265" s="3">
        <v>43001338</v>
      </c>
      <c r="D265" s="55" t="s">
        <v>1231</v>
      </c>
      <c r="E265" s="53" t="s">
        <v>1193</v>
      </c>
      <c r="F265" s="84">
        <v>44136</v>
      </c>
      <c r="G265" s="84">
        <v>45778</v>
      </c>
      <c r="H265" s="82">
        <f t="shared" si="25"/>
        <v>5</v>
      </c>
      <c r="I265" s="55" t="s">
        <v>83</v>
      </c>
      <c r="J265" s="55" t="s">
        <v>44</v>
      </c>
      <c r="K265" s="55" t="s">
        <v>820</v>
      </c>
      <c r="L265" s="55" t="s">
        <v>821</v>
      </c>
      <c r="M265" s="54" t="s">
        <v>2349</v>
      </c>
      <c r="N265" s="55" t="str">
        <f t="shared" si="26"/>
        <v>NON</v>
      </c>
      <c r="O265" s="55" t="str">
        <f t="shared" si="27"/>
        <v>NON</v>
      </c>
      <c r="P265" s="55" t="str">
        <f t="shared" si="28"/>
        <v>OUI</v>
      </c>
      <c r="Q265" s="55" t="str">
        <f t="shared" si="29"/>
        <v>OUI</v>
      </c>
    </row>
    <row r="266" spans="1:17" ht="15" customHeight="1">
      <c r="A266" s="3">
        <v>130784234</v>
      </c>
      <c r="B266" s="55" t="s">
        <v>1152</v>
      </c>
      <c r="C266" s="3">
        <v>43001338</v>
      </c>
      <c r="D266" s="55" t="s">
        <v>1231</v>
      </c>
      <c r="E266" s="53" t="s">
        <v>1193</v>
      </c>
      <c r="F266" s="84">
        <v>43040</v>
      </c>
      <c r="G266" s="84">
        <v>44682</v>
      </c>
      <c r="H266" s="82">
        <f t="shared" si="25"/>
        <v>5</v>
      </c>
      <c r="I266" s="55" t="s">
        <v>83</v>
      </c>
      <c r="J266" s="55" t="s">
        <v>1429</v>
      </c>
      <c r="K266" s="55" t="s">
        <v>24</v>
      </c>
      <c r="L266" s="55" t="s">
        <v>90</v>
      </c>
      <c r="M266" s="79"/>
      <c r="N266" s="55" t="str">
        <f t="shared" si="26"/>
        <v>OUI</v>
      </c>
      <c r="O266" s="55" t="str">
        <f t="shared" si="27"/>
        <v>NON</v>
      </c>
      <c r="P266" s="55" t="str">
        <f t="shared" si="28"/>
        <v>NON</v>
      </c>
      <c r="Q266" s="55" t="str">
        <f t="shared" si="29"/>
        <v>NON</v>
      </c>
    </row>
    <row r="267" spans="1:17" ht="15" customHeight="1">
      <c r="A267" s="3">
        <v>130784234</v>
      </c>
      <c r="B267" s="55" t="s">
        <v>1152</v>
      </c>
      <c r="C267" s="3">
        <v>43001338</v>
      </c>
      <c r="D267" s="55" t="s">
        <v>1231</v>
      </c>
      <c r="E267" s="53" t="s">
        <v>1193</v>
      </c>
      <c r="F267" s="84">
        <v>43040</v>
      </c>
      <c r="G267" s="84">
        <v>44682</v>
      </c>
      <c r="H267" s="82">
        <f t="shared" si="25"/>
        <v>5</v>
      </c>
      <c r="I267" s="55" t="s">
        <v>83</v>
      </c>
      <c r="J267" s="55" t="s">
        <v>1429</v>
      </c>
      <c r="K267" s="55" t="s">
        <v>1158</v>
      </c>
      <c r="L267" s="55"/>
      <c r="M267" s="79"/>
      <c r="N267" s="55" t="str">
        <f t="shared" si="26"/>
        <v>OUI</v>
      </c>
      <c r="O267" s="55" t="str">
        <f t="shared" si="27"/>
        <v>NON</v>
      </c>
      <c r="P267" s="55" t="str">
        <f t="shared" si="28"/>
        <v>NON</v>
      </c>
      <c r="Q267" s="55" t="str">
        <f t="shared" si="29"/>
        <v>NON</v>
      </c>
    </row>
    <row r="268" spans="1:17" ht="15" customHeight="1">
      <c r="A268" s="3">
        <v>130784234</v>
      </c>
      <c r="B268" s="55" t="s">
        <v>1152</v>
      </c>
      <c r="C268" s="3">
        <v>43001338</v>
      </c>
      <c r="D268" s="55" t="s">
        <v>1231</v>
      </c>
      <c r="E268" s="53" t="s">
        <v>1193</v>
      </c>
      <c r="F268" s="84">
        <v>43040</v>
      </c>
      <c r="G268" s="84">
        <v>44682</v>
      </c>
      <c r="H268" s="82">
        <f t="shared" si="25"/>
        <v>5</v>
      </c>
      <c r="I268" s="55" t="s">
        <v>83</v>
      </c>
      <c r="J268" s="55" t="s">
        <v>1429</v>
      </c>
      <c r="K268" s="55" t="s">
        <v>780</v>
      </c>
      <c r="L268" s="55" t="s">
        <v>781</v>
      </c>
      <c r="M268" s="79"/>
      <c r="N268" s="55" t="str">
        <f t="shared" si="26"/>
        <v>OUI</v>
      </c>
      <c r="O268" s="55" t="str">
        <f t="shared" si="27"/>
        <v>NON</v>
      </c>
      <c r="P268" s="55" t="str">
        <f t="shared" si="28"/>
        <v>NON</v>
      </c>
      <c r="Q268" s="55" t="str">
        <f t="shared" si="29"/>
        <v>NON</v>
      </c>
    </row>
    <row r="269" spans="1:17" ht="15" customHeight="1">
      <c r="A269" s="3">
        <v>130784234</v>
      </c>
      <c r="B269" s="55" t="s">
        <v>1152</v>
      </c>
      <c r="C269" s="3">
        <v>43001338</v>
      </c>
      <c r="D269" s="55" t="s">
        <v>1231</v>
      </c>
      <c r="E269" s="53" t="s">
        <v>1193</v>
      </c>
      <c r="F269" s="84">
        <v>44136</v>
      </c>
      <c r="G269" s="84">
        <v>45778</v>
      </c>
      <c r="H269" s="82">
        <f t="shared" si="25"/>
        <v>5</v>
      </c>
      <c r="I269" s="55" t="s">
        <v>83</v>
      </c>
      <c r="J269" s="55" t="s">
        <v>44</v>
      </c>
      <c r="K269" s="55" t="s">
        <v>1196</v>
      </c>
      <c r="L269" s="55" t="s">
        <v>260</v>
      </c>
      <c r="M269" s="54" t="s">
        <v>2438</v>
      </c>
      <c r="N269" s="55" t="str">
        <f t="shared" si="26"/>
        <v>NON</v>
      </c>
      <c r="O269" s="55" t="str">
        <f t="shared" si="27"/>
        <v>NON</v>
      </c>
      <c r="P269" s="55" t="str">
        <f t="shared" si="28"/>
        <v>OUI</v>
      </c>
      <c r="Q269" s="55" t="str">
        <f t="shared" si="29"/>
        <v>OUI</v>
      </c>
    </row>
    <row r="270" spans="1:17" ht="15" customHeight="1">
      <c r="A270" s="2">
        <v>130786924</v>
      </c>
      <c r="B270" s="55" t="s">
        <v>1472</v>
      </c>
      <c r="C270" s="3">
        <v>93000061</v>
      </c>
      <c r="D270" s="55" t="s">
        <v>778</v>
      </c>
      <c r="E270" s="53" t="s">
        <v>1193</v>
      </c>
      <c r="F270" s="84">
        <v>43770</v>
      </c>
      <c r="G270" s="84">
        <v>45413</v>
      </c>
      <c r="H270" s="82">
        <f t="shared" si="25"/>
        <v>5</v>
      </c>
      <c r="I270" s="55" t="s">
        <v>83</v>
      </c>
      <c r="J270" s="55" t="s">
        <v>44</v>
      </c>
      <c r="K270" s="55" t="s">
        <v>820</v>
      </c>
      <c r="L270" s="55" t="s">
        <v>821</v>
      </c>
      <c r="M270" s="55" t="s">
        <v>2357</v>
      </c>
      <c r="N270" s="55" t="str">
        <f t="shared" si="26"/>
        <v>NON</v>
      </c>
      <c r="O270" s="55" t="str">
        <f t="shared" si="27"/>
        <v>NON</v>
      </c>
      <c r="P270" s="55" t="str">
        <f t="shared" si="28"/>
        <v>OUI</v>
      </c>
      <c r="Q270" s="55" t="str">
        <f t="shared" si="29"/>
        <v>OUI</v>
      </c>
    </row>
    <row r="271" spans="1:17" ht="15" customHeight="1">
      <c r="A271" s="2">
        <v>130786924</v>
      </c>
      <c r="B271" s="55" t="s">
        <v>1472</v>
      </c>
      <c r="C271" s="3">
        <v>93000061</v>
      </c>
      <c r="D271" s="55" t="s">
        <v>778</v>
      </c>
      <c r="E271" s="53" t="s">
        <v>1193</v>
      </c>
      <c r="F271" s="84">
        <v>43770</v>
      </c>
      <c r="G271" s="84">
        <v>45413</v>
      </c>
      <c r="H271" s="82">
        <f t="shared" si="25"/>
        <v>5</v>
      </c>
      <c r="I271" s="55" t="s">
        <v>83</v>
      </c>
      <c r="J271" s="55" t="s">
        <v>44</v>
      </c>
      <c r="K271" s="55" t="s">
        <v>820</v>
      </c>
      <c r="L271" s="55" t="s">
        <v>821</v>
      </c>
      <c r="M271" s="55" t="s">
        <v>2358</v>
      </c>
      <c r="N271" s="55" t="str">
        <f t="shared" si="26"/>
        <v>NON</v>
      </c>
      <c r="O271" s="55" t="str">
        <f t="shared" si="27"/>
        <v>NON</v>
      </c>
      <c r="P271" s="55" t="str">
        <f t="shared" si="28"/>
        <v>NON</v>
      </c>
      <c r="Q271" s="55" t="str">
        <f t="shared" si="29"/>
        <v>OUI</v>
      </c>
    </row>
    <row r="272" spans="1:17" ht="15" customHeight="1">
      <c r="A272" s="64">
        <v>130786924</v>
      </c>
      <c r="B272" s="20" t="s">
        <v>1472</v>
      </c>
      <c r="C272" s="4">
        <v>93000061</v>
      </c>
      <c r="D272" s="20" t="s">
        <v>778</v>
      </c>
      <c r="E272" s="21" t="s">
        <v>1193</v>
      </c>
      <c r="F272" s="85">
        <v>43770</v>
      </c>
      <c r="G272" s="85">
        <v>45413</v>
      </c>
      <c r="H272" s="83">
        <f t="shared" si="25"/>
        <v>5</v>
      </c>
      <c r="I272" s="20" t="s">
        <v>83</v>
      </c>
      <c r="J272" s="20" t="s">
        <v>1429</v>
      </c>
      <c r="K272" s="20" t="s">
        <v>780</v>
      </c>
      <c r="L272" s="20" t="s">
        <v>781</v>
      </c>
      <c r="M272" s="80"/>
      <c r="N272" s="20" t="str">
        <f t="shared" si="26"/>
        <v>OUI</v>
      </c>
      <c r="O272" s="20" t="str">
        <f t="shared" si="27"/>
        <v>NON</v>
      </c>
      <c r="P272" s="20" t="str">
        <f t="shared" si="28"/>
        <v>NON</v>
      </c>
      <c r="Q272" s="20" t="str">
        <f t="shared" si="29"/>
        <v>NON</v>
      </c>
    </row>
    <row r="273" spans="1:17" ht="15" customHeight="1">
      <c r="A273" s="3">
        <v>130001647</v>
      </c>
      <c r="B273" s="55" t="s">
        <v>1676</v>
      </c>
      <c r="C273" s="3">
        <v>93000502</v>
      </c>
      <c r="D273" s="55" t="s">
        <v>1715</v>
      </c>
      <c r="E273" s="53" t="s">
        <v>1716</v>
      </c>
      <c r="F273" s="84">
        <v>43770</v>
      </c>
      <c r="G273" s="84">
        <v>45413</v>
      </c>
      <c r="H273" s="82">
        <f t="shared" si="25"/>
        <v>5</v>
      </c>
      <c r="I273" s="55" t="s">
        <v>83</v>
      </c>
      <c r="J273" s="55" t="s">
        <v>44</v>
      </c>
      <c r="K273" s="55" t="s">
        <v>129</v>
      </c>
      <c r="L273" s="55" t="s">
        <v>128</v>
      </c>
      <c r="M273" s="55" t="s">
        <v>470</v>
      </c>
      <c r="N273" s="55" t="str">
        <f t="shared" si="26"/>
        <v>NON</v>
      </c>
      <c r="O273" s="55" t="str">
        <f t="shared" si="27"/>
        <v>NON</v>
      </c>
      <c r="P273" s="55" t="str">
        <f t="shared" si="28"/>
        <v>OUI</v>
      </c>
      <c r="Q273" s="55" t="str">
        <f t="shared" si="29"/>
        <v>NON</v>
      </c>
    </row>
    <row r="274" spans="1:17" ht="15" customHeight="1">
      <c r="A274" s="3">
        <v>130001647</v>
      </c>
      <c r="B274" s="55" t="s">
        <v>1676</v>
      </c>
      <c r="C274" s="3">
        <v>93000502</v>
      </c>
      <c r="D274" s="55" t="s">
        <v>1715</v>
      </c>
      <c r="E274" s="53" t="s">
        <v>1716</v>
      </c>
      <c r="F274" s="84">
        <v>44136</v>
      </c>
      <c r="G274" s="84">
        <v>45778</v>
      </c>
      <c r="H274" s="82">
        <f t="shared" si="25"/>
        <v>5</v>
      </c>
      <c r="I274" s="55" t="s">
        <v>83</v>
      </c>
      <c r="J274" s="55" t="s">
        <v>1429</v>
      </c>
      <c r="K274" s="55" t="s">
        <v>128</v>
      </c>
      <c r="L274" s="55" t="s">
        <v>129</v>
      </c>
      <c r="M274" s="79"/>
      <c r="N274" s="55" t="str">
        <f t="shared" si="26"/>
        <v>OUI</v>
      </c>
      <c r="O274" s="55" t="str">
        <f t="shared" si="27"/>
        <v>NON</v>
      </c>
      <c r="P274" s="55" t="str">
        <f t="shared" si="28"/>
        <v>NON</v>
      </c>
      <c r="Q274" s="55" t="str">
        <f t="shared" si="29"/>
        <v>NON</v>
      </c>
    </row>
    <row r="275" spans="1:17" ht="15" customHeight="1">
      <c r="A275" s="3">
        <v>130780521</v>
      </c>
      <c r="B275" s="55" t="s">
        <v>1056</v>
      </c>
      <c r="C275" s="3">
        <v>43001208</v>
      </c>
      <c r="D275" s="55" t="s">
        <v>152</v>
      </c>
      <c r="E275" s="53" t="s">
        <v>1064</v>
      </c>
      <c r="F275" s="84">
        <v>43770</v>
      </c>
      <c r="G275" s="84">
        <v>45413</v>
      </c>
      <c r="H275" s="82">
        <f t="shared" si="25"/>
        <v>5</v>
      </c>
      <c r="I275" s="55" t="s">
        <v>83</v>
      </c>
      <c r="J275" s="55" t="s">
        <v>44</v>
      </c>
      <c r="K275" s="55" t="s">
        <v>140</v>
      </c>
      <c r="L275" s="55" t="s">
        <v>141</v>
      </c>
      <c r="M275" s="55" t="s">
        <v>1984</v>
      </c>
      <c r="N275" s="55" t="str">
        <f t="shared" si="26"/>
        <v>NON</v>
      </c>
      <c r="O275" s="55" t="str">
        <f t="shared" si="27"/>
        <v>OUI</v>
      </c>
      <c r="P275" s="55" t="str">
        <f t="shared" si="28"/>
        <v>OUI</v>
      </c>
      <c r="Q275" s="55" t="str">
        <f t="shared" si="29"/>
        <v>NON</v>
      </c>
    </row>
    <row r="276" spans="1:17" ht="15" customHeight="1">
      <c r="A276" s="3">
        <v>130780521</v>
      </c>
      <c r="B276" s="55" t="s">
        <v>1056</v>
      </c>
      <c r="C276" s="3">
        <v>43001208</v>
      </c>
      <c r="D276" s="55" t="s">
        <v>152</v>
      </c>
      <c r="E276" s="53" t="s">
        <v>1064</v>
      </c>
      <c r="F276" s="84">
        <v>43770</v>
      </c>
      <c r="G276" s="84">
        <v>45413</v>
      </c>
      <c r="H276" s="82">
        <f t="shared" si="25"/>
        <v>5</v>
      </c>
      <c r="I276" s="55" t="s">
        <v>83</v>
      </c>
      <c r="J276" s="55" t="s">
        <v>44</v>
      </c>
      <c r="K276" s="55" t="s">
        <v>140</v>
      </c>
      <c r="L276" s="55" t="s">
        <v>141</v>
      </c>
      <c r="M276" s="55" t="s">
        <v>2339</v>
      </c>
      <c r="N276" s="55" t="str">
        <f t="shared" si="26"/>
        <v>NON</v>
      </c>
      <c r="O276" s="55" t="str">
        <f t="shared" si="27"/>
        <v>NON</v>
      </c>
      <c r="P276" s="55" t="str">
        <f t="shared" si="28"/>
        <v>OUI</v>
      </c>
      <c r="Q276" s="55" t="str">
        <f t="shared" si="29"/>
        <v>NON</v>
      </c>
    </row>
    <row r="277" spans="1:17" ht="15" customHeight="1">
      <c r="A277" s="3">
        <v>130780521</v>
      </c>
      <c r="B277" s="55" t="s">
        <v>1056</v>
      </c>
      <c r="C277" s="3">
        <v>43001208</v>
      </c>
      <c r="D277" s="55" t="s">
        <v>152</v>
      </c>
      <c r="E277" s="53" t="s">
        <v>1064</v>
      </c>
      <c r="F277" s="84">
        <v>43770</v>
      </c>
      <c r="G277" s="84">
        <v>45413</v>
      </c>
      <c r="H277" s="82">
        <f t="shared" si="25"/>
        <v>5</v>
      </c>
      <c r="I277" s="55" t="s">
        <v>83</v>
      </c>
      <c r="J277" s="55" t="s">
        <v>44</v>
      </c>
      <c r="K277" s="55" t="s">
        <v>140</v>
      </c>
      <c r="L277" s="55" t="s">
        <v>141</v>
      </c>
      <c r="M277" s="55" t="s">
        <v>2338</v>
      </c>
      <c r="N277" s="55" t="str">
        <f t="shared" si="26"/>
        <v>NON</v>
      </c>
      <c r="O277" s="55" t="str">
        <f t="shared" si="27"/>
        <v>NON</v>
      </c>
      <c r="P277" s="55" t="str">
        <f t="shared" si="28"/>
        <v>OUI</v>
      </c>
      <c r="Q277" s="55" t="str">
        <f t="shared" si="29"/>
        <v>NON</v>
      </c>
    </row>
    <row r="278" spans="1:17" ht="15" customHeight="1">
      <c r="A278" s="3">
        <v>130780521</v>
      </c>
      <c r="B278" s="55" t="s">
        <v>1056</v>
      </c>
      <c r="C278" s="3">
        <v>43001208</v>
      </c>
      <c r="D278" s="55" t="s">
        <v>152</v>
      </c>
      <c r="E278" s="53" t="s">
        <v>1064</v>
      </c>
      <c r="F278" s="84">
        <v>43770</v>
      </c>
      <c r="G278" s="84">
        <v>45413</v>
      </c>
      <c r="H278" s="82">
        <f t="shared" si="25"/>
        <v>5</v>
      </c>
      <c r="I278" s="55" t="s">
        <v>83</v>
      </c>
      <c r="J278" s="55" t="s">
        <v>44</v>
      </c>
      <c r="K278" s="55" t="s">
        <v>140</v>
      </c>
      <c r="L278" s="55" t="s">
        <v>141</v>
      </c>
      <c r="M278" s="55" t="s">
        <v>1942</v>
      </c>
      <c r="N278" s="55" t="str">
        <f t="shared" si="26"/>
        <v>NON</v>
      </c>
      <c r="O278" s="55" t="str">
        <f t="shared" si="27"/>
        <v>NON</v>
      </c>
      <c r="P278" s="55" t="str">
        <f t="shared" si="28"/>
        <v>OUI</v>
      </c>
      <c r="Q278" s="55" t="str">
        <f t="shared" si="29"/>
        <v>NON</v>
      </c>
    </row>
    <row r="279" spans="1:17" ht="15" customHeight="1">
      <c r="A279" s="3">
        <v>130780521</v>
      </c>
      <c r="B279" s="55" t="s">
        <v>1056</v>
      </c>
      <c r="C279" s="3">
        <v>43001208</v>
      </c>
      <c r="D279" s="55" t="s">
        <v>152</v>
      </c>
      <c r="E279" s="53" t="s">
        <v>1064</v>
      </c>
      <c r="F279" s="84">
        <v>43770</v>
      </c>
      <c r="G279" s="84">
        <v>45413</v>
      </c>
      <c r="H279" s="82">
        <f t="shared" si="25"/>
        <v>5</v>
      </c>
      <c r="I279" s="55" t="s">
        <v>83</v>
      </c>
      <c r="J279" s="55" t="s">
        <v>44</v>
      </c>
      <c r="K279" s="55" t="s">
        <v>140</v>
      </c>
      <c r="L279" s="55" t="s">
        <v>141</v>
      </c>
      <c r="M279" s="54" t="s">
        <v>2135</v>
      </c>
      <c r="N279" s="55" t="str">
        <f t="shared" si="26"/>
        <v>NON</v>
      </c>
      <c r="O279" s="55" t="str">
        <f t="shared" si="27"/>
        <v>OUI</v>
      </c>
      <c r="P279" s="55" t="str">
        <f t="shared" si="28"/>
        <v>OUI</v>
      </c>
      <c r="Q279" s="55" t="str">
        <f t="shared" si="29"/>
        <v>NON</v>
      </c>
    </row>
    <row r="280" spans="1:17" ht="15" customHeight="1">
      <c r="A280" s="3">
        <v>130780521</v>
      </c>
      <c r="B280" s="55" t="s">
        <v>1056</v>
      </c>
      <c r="C280" s="3">
        <v>43001208</v>
      </c>
      <c r="D280" s="55" t="s">
        <v>1117</v>
      </c>
      <c r="E280" s="53" t="s">
        <v>1064</v>
      </c>
      <c r="F280" s="84">
        <v>44501</v>
      </c>
      <c r="G280" s="84">
        <v>46143</v>
      </c>
      <c r="H280" s="82">
        <f t="shared" si="25"/>
        <v>5</v>
      </c>
      <c r="I280" s="55" t="s">
        <v>83</v>
      </c>
      <c r="J280" s="55" t="s">
        <v>44</v>
      </c>
      <c r="K280" s="55" t="s">
        <v>140</v>
      </c>
      <c r="L280" s="55" t="s">
        <v>141</v>
      </c>
      <c r="M280" s="54" t="s">
        <v>1118</v>
      </c>
      <c r="N280" s="55" t="str">
        <f t="shared" si="26"/>
        <v>NON</v>
      </c>
      <c r="O280" s="55" t="str">
        <f t="shared" si="27"/>
        <v>NON</v>
      </c>
      <c r="P280" s="55" t="str">
        <f t="shared" si="28"/>
        <v>NON</v>
      </c>
      <c r="Q280" s="55" t="str">
        <f t="shared" si="29"/>
        <v>OUI</v>
      </c>
    </row>
    <row r="281" spans="1:17" ht="15" customHeight="1">
      <c r="A281" s="3">
        <v>130780521</v>
      </c>
      <c r="B281" s="55" t="s">
        <v>1056</v>
      </c>
      <c r="C281" s="3">
        <v>43001208</v>
      </c>
      <c r="D281" s="55" t="s">
        <v>152</v>
      </c>
      <c r="E281" s="53" t="s">
        <v>1064</v>
      </c>
      <c r="F281" s="84">
        <v>44501</v>
      </c>
      <c r="G281" s="84">
        <v>46143</v>
      </c>
      <c r="H281" s="82">
        <f t="shared" si="25"/>
        <v>5</v>
      </c>
      <c r="I281" s="55" t="s">
        <v>83</v>
      </c>
      <c r="J281" s="55" t="s">
        <v>1429</v>
      </c>
      <c r="K281" s="55" t="s">
        <v>232</v>
      </c>
      <c r="L281" s="55" t="s">
        <v>123</v>
      </c>
      <c r="M281" s="79"/>
      <c r="N281" s="55" t="str">
        <f t="shared" si="26"/>
        <v>OUI</v>
      </c>
      <c r="O281" s="55" t="str">
        <f t="shared" si="27"/>
        <v>NON</v>
      </c>
      <c r="P281" s="55" t="str">
        <f t="shared" si="28"/>
        <v>NON</v>
      </c>
      <c r="Q281" s="55" t="str">
        <f t="shared" si="29"/>
        <v>NON</v>
      </c>
    </row>
    <row r="282" spans="1:17" ht="15" customHeight="1">
      <c r="A282" s="3">
        <v>130780521</v>
      </c>
      <c r="B282" s="55" t="s">
        <v>1056</v>
      </c>
      <c r="C282" s="3">
        <v>43001208</v>
      </c>
      <c r="D282" s="55" t="s">
        <v>152</v>
      </c>
      <c r="E282" s="53" t="s">
        <v>1064</v>
      </c>
      <c r="F282" s="84">
        <v>44501</v>
      </c>
      <c r="G282" s="84">
        <v>46143</v>
      </c>
      <c r="H282" s="82">
        <f t="shared" ref="H282:H342" si="30">DATEDIF(F282,G282,"y")+1</f>
        <v>5</v>
      </c>
      <c r="I282" s="55" t="s">
        <v>83</v>
      </c>
      <c r="J282" s="55" t="s">
        <v>1429</v>
      </c>
      <c r="K282" s="55" t="s">
        <v>297</v>
      </c>
      <c r="L282" s="55"/>
      <c r="M282" s="79"/>
      <c r="N282" s="55" t="str">
        <f t="shared" si="26"/>
        <v>OUI</v>
      </c>
      <c r="O282" s="55" t="str">
        <f t="shared" si="27"/>
        <v>NON</v>
      </c>
      <c r="P282" s="55" t="str">
        <f t="shared" si="28"/>
        <v>NON</v>
      </c>
      <c r="Q282" s="55" t="str">
        <f t="shared" si="29"/>
        <v>NON</v>
      </c>
    </row>
    <row r="283" spans="1:17" ht="15" customHeight="1">
      <c r="A283" s="3">
        <v>130780521</v>
      </c>
      <c r="B283" s="55" t="s">
        <v>1056</v>
      </c>
      <c r="C283" s="3">
        <v>43001208</v>
      </c>
      <c r="D283" s="55" t="s">
        <v>152</v>
      </c>
      <c r="E283" s="53" t="s">
        <v>1064</v>
      </c>
      <c r="F283" s="84">
        <v>44136</v>
      </c>
      <c r="G283" s="84">
        <v>45778</v>
      </c>
      <c r="H283" s="82">
        <f t="shared" si="30"/>
        <v>5</v>
      </c>
      <c r="I283" s="55" t="s">
        <v>83</v>
      </c>
      <c r="J283" s="55" t="s">
        <v>44</v>
      </c>
      <c r="K283" s="55" t="s">
        <v>1137</v>
      </c>
      <c r="L283" s="55" t="s">
        <v>260</v>
      </c>
      <c r="M283" s="54" t="s">
        <v>2430</v>
      </c>
      <c r="N283" s="55" t="str">
        <f t="shared" si="26"/>
        <v>NON</v>
      </c>
      <c r="O283" s="55" t="str">
        <f t="shared" si="27"/>
        <v>NON</v>
      </c>
      <c r="P283" s="55" t="str">
        <f t="shared" si="28"/>
        <v>OUI</v>
      </c>
      <c r="Q283" s="55" t="str">
        <f t="shared" si="29"/>
        <v>OUI</v>
      </c>
    </row>
    <row r="284" spans="1:17" ht="15" customHeight="1">
      <c r="A284" s="3">
        <v>130780521</v>
      </c>
      <c r="B284" s="55" t="s">
        <v>1056</v>
      </c>
      <c r="C284" s="3">
        <v>43001208</v>
      </c>
      <c r="D284" s="55" t="s">
        <v>152</v>
      </c>
      <c r="E284" s="53" t="s">
        <v>1064</v>
      </c>
      <c r="F284" s="84">
        <v>44501</v>
      </c>
      <c r="G284" s="84">
        <v>46143</v>
      </c>
      <c r="H284" s="82">
        <f t="shared" si="30"/>
        <v>5</v>
      </c>
      <c r="I284" s="55" t="s">
        <v>83</v>
      </c>
      <c r="J284" s="55" t="s">
        <v>44</v>
      </c>
      <c r="K284" s="55" t="s">
        <v>140</v>
      </c>
      <c r="L284" s="55" t="s">
        <v>141</v>
      </c>
      <c r="M284" s="54" t="s">
        <v>1119</v>
      </c>
      <c r="N284" s="55" t="str">
        <f t="shared" si="26"/>
        <v>NON</v>
      </c>
      <c r="O284" s="55" t="str">
        <f t="shared" si="27"/>
        <v>NON</v>
      </c>
      <c r="P284" s="55" t="str">
        <f t="shared" si="28"/>
        <v>NON</v>
      </c>
      <c r="Q284" s="55" t="str">
        <f t="shared" si="29"/>
        <v>NON</v>
      </c>
    </row>
    <row r="285" spans="1:17" ht="15" customHeight="1">
      <c r="A285" s="2">
        <v>830100574</v>
      </c>
      <c r="B285" s="55" t="s">
        <v>1572</v>
      </c>
      <c r="C285" s="3">
        <v>43000876</v>
      </c>
      <c r="D285" s="55" t="s">
        <v>1594</v>
      </c>
      <c r="E285" s="53" t="s">
        <v>1595</v>
      </c>
      <c r="F285" s="84">
        <v>44501</v>
      </c>
      <c r="G285" s="84">
        <v>46143</v>
      </c>
      <c r="H285" s="82">
        <f t="shared" si="30"/>
        <v>5</v>
      </c>
      <c r="I285" s="55" t="s">
        <v>83</v>
      </c>
      <c r="J285" s="55" t="s">
        <v>44</v>
      </c>
      <c r="K285" s="55" t="s">
        <v>1095</v>
      </c>
      <c r="L285" s="55" t="s">
        <v>1093</v>
      </c>
      <c r="M285" s="55" t="s">
        <v>2014</v>
      </c>
      <c r="N285" s="55" t="str">
        <f t="shared" si="26"/>
        <v>NON</v>
      </c>
      <c r="O285" s="55" t="str">
        <f t="shared" si="27"/>
        <v>OUI</v>
      </c>
      <c r="P285" s="55" t="str">
        <f t="shared" si="28"/>
        <v>OUI</v>
      </c>
      <c r="Q285" s="55" t="str">
        <f t="shared" si="29"/>
        <v>OUI</v>
      </c>
    </row>
    <row r="286" spans="1:17" ht="15" customHeight="1">
      <c r="A286" s="2">
        <v>830100574</v>
      </c>
      <c r="B286" s="55" t="s">
        <v>1572</v>
      </c>
      <c r="C286" s="3">
        <v>43000876</v>
      </c>
      <c r="D286" s="55" t="s">
        <v>1594</v>
      </c>
      <c r="E286" s="53" t="s">
        <v>1595</v>
      </c>
      <c r="F286" s="84">
        <v>44501</v>
      </c>
      <c r="G286" s="84">
        <v>46143</v>
      </c>
      <c r="H286" s="82">
        <f t="shared" si="30"/>
        <v>5</v>
      </c>
      <c r="I286" s="55" t="s">
        <v>83</v>
      </c>
      <c r="J286" s="55" t="s">
        <v>44</v>
      </c>
      <c r="K286" s="55" t="s">
        <v>1095</v>
      </c>
      <c r="L286" s="55" t="s">
        <v>1093</v>
      </c>
      <c r="M286" s="55" t="s">
        <v>2013</v>
      </c>
      <c r="N286" s="55" t="str">
        <f t="shared" si="26"/>
        <v>NON</v>
      </c>
      <c r="O286" s="55" t="str">
        <f t="shared" si="27"/>
        <v>NON</v>
      </c>
      <c r="P286" s="55" t="str">
        <f t="shared" si="28"/>
        <v>OUI</v>
      </c>
      <c r="Q286" s="55" t="str">
        <f t="shared" si="29"/>
        <v>NON</v>
      </c>
    </row>
    <row r="287" spans="1:17" ht="15" customHeight="1">
      <c r="A287" s="2">
        <v>830100574</v>
      </c>
      <c r="B287" s="55" t="s">
        <v>1572</v>
      </c>
      <c r="C287" s="3">
        <v>43000876</v>
      </c>
      <c r="D287" s="55" t="s">
        <v>1594</v>
      </c>
      <c r="E287" s="53" t="s">
        <v>1595</v>
      </c>
      <c r="F287" s="84">
        <v>43770</v>
      </c>
      <c r="G287" s="84">
        <v>45413</v>
      </c>
      <c r="H287" s="82">
        <f t="shared" si="30"/>
        <v>5</v>
      </c>
      <c r="I287" s="55" t="s">
        <v>83</v>
      </c>
      <c r="J287" s="55" t="s">
        <v>1429</v>
      </c>
      <c r="K287" s="55" t="s">
        <v>1093</v>
      </c>
      <c r="L287" s="55" t="s">
        <v>1095</v>
      </c>
      <c r="M287" s="79"/>
      <c r="N287" s="55" t="str">
        <f t="shared" si="26"/>
        <v>OUI</v>
      </c>
      <c r="O287" s="55" t="str">
        <f t="shared" si="27"/>
        <v>NON</v>
      </c>
      <c r="P287" s="55" t="str">
        <f t="shared" si="28"/>
        <v>NON</v>
      </c>
      <c r="Q287" s="55" t="str">
        <f t="shared" si="29"/>
        <v>NON</v>
      </c>
    </row>
    <row r="288" spans="1:17" ht="15" customHeight="1">
      <c r="A288" s="3">
        <v>130783293</v>
      </c>
      <c r="B288" s="55" t="s">
        <v>1205</v>
      </c>
      <c r="C288" s="3">
        <v>43001658</v>
      </c>
      <c r="D288" s="55" t="s">
        <v>1275</v>
      </c>
      <c r="E288" s="53" t="s">
        <v>1244</v>
      </c>
      <c r="F288" s="84">
        <v>43770</v>
      </c>
      <c r="G288" s="84">
        <v>45413</v>
      </c>
      <c r="H288" s="82">
        <f t="shared" si="30"/>
        <v>5</v>
      </c>
      <c r="I288" s="55" t="s">
        <v>83</v>
      </c>
      <c r="J288" s="55" t="s">
        <v>44</v>
      </c>
      <c r="K288" s="55" t="s">
        <v>321</v>
      </c>
      <c r="L288" s="55" t="s">
        <v>322</v>
      </c>
      <c r="M288" s="55" t="s">
        <v>832</v>
      </c>
      <c r="N288" s="55" t="str">
        <f t="shared" si="26"/>
        <v>NON</v>
      </c>
      <c r="O288" s="55" t="str">
        <f t="shared" si="27"/>
        <v>NON</v>
      </c>
      <c r="P288" s="55" t="str">
        <f t="shared" si="28"/>
        <v>OUI</v>
      </c>
      <c r="Q288" s="55" t="str">
        <f t="shared" si="29"/>
        <v>NON</v>
      </c>
    </row>
    <row r="289" spans="1:17" ht="15" customHeight="1">
      <c r="A289" s="3">
        <v>130783293</v>
      </c>
      <c r="B289" s="55" t="s">
        <v>1205</v>
      </c>
      <c r="C289" s="3">
        <v>43001658</v>
      </c>
      <c r="D289" s="55" t="s">
        <v>1275</v>
      </c>
      <c r="E289" s="116" t="s">
        <v>1244</v>
      </c>
      <c r="F289" s="84">
        <v>43770</v>
      </c>
      <c r="G289" s="84">
        <v>45413</v>
      </c>
      <c r="H289" s="82">
        <f t="shared" si="30"/>
        <v>5</v>
      </c>
      <c r="I289" s="55" t="s">
        <v>83</v>
      </c>
      <c r="J289" s="55" t="s">
        <v>44</v>
      </c>
      <c r="K289" s="55" t="s">
        <v>321</v>
      </c>
      <c r="L289" s="55" t="s">
        <v>322</v>
      </c>
      <c r="M289" s="55" t="s">
        <v>87</v>
      </c>
      <c r="N289" s="55" t="str">
        <f t="shared" si="26"/>
        <v>NON</v>
      </c>
      <c r="O289" s="55" t="str">
        <f t="shared" si="27"/>
        <v>NON</v>
      </c>
      <c r="P289" s="55" t="str">
        <f t="shared" si="28"/>
        <v>OUI</v>
      </c>
      <c r="Q289" s="55" t="str">
        <f t="shared" si="29"/>
        <v>NON</v>
      </c>
    </row>
    <row r="290" spans="1:17" ht="15" customHeight="1">
      <c r="A290" s="3">
        <v>130783293</v>
      </c>
      <c r="B290" s="55" t="s">
        <v>1205</v>
      </c>
      <c r="C290" s="3">
        <v>43001658</v>
      </c>
      <c r="D290" s="55" t="s">
        <v>1275</v>
      </c>
      <c r="E290" s="116" t="s">
        <v>1244</v>
      </c>
      <c r="F290" s="84">
        <v>43770</v>
      </c>
      <c r="G290" s="84">
        <v>45413</v>
      </c>
      <c r="H290" s="82">
        <f t="shared" si="30"/>
        <v>5</v>
      </c>
      <c r="I290" s="55" t="s">
        <v>83</v>
      </c>
      <c r="J290" s="55" t="s">
        <v>44</v>
      </c>
      <c r="K290" s="55" t="s">
        <v>321</v>
      </c>
      <c r="L290" s="55" t="s">
        <v>322</v>
      </c>
      <c r="M290" s="54" t="s">
        <v>2369</v>
      </c>
      <c r="N290" s="55" t="str">
        <f t="shared" si="26"/>
        <v>NON</v>
      </c>
      <c r="O290" s="55" t="str">
        <f t="shared" si="27"/>
        <v>OUI</v>
      </c>
      <c r="P290" s="55" t="str">
        <f t="shared" si="28"/>
        <v>NON</v>
      </c>
      <c r="Q290" s="55" t="str">
        <f t="shared" si="29"/>
        <v>NON</v>
      </c>
    </row>
    <row r="291" spans="1:17" ht="15" customHeight="1">
      <c r="A291" s="3">
        <v>130783293</v>
      </c>
      <c r="B291" s="55" t="s">
        <v>1205</v>
      </c>
      <c r="C291" s="3">
        <v>43001658</v>
      </c>
      <c r="D291" s="55" t="s">
        <v>1275</v>
      </c>
      <c r="E291" s="116" t="s">
        <v>1244</v>
      </c>
      <c r="F291" s="84">
        <v>43770</v>
      </c>
      <c r="G291" s="84">
        <v>45413</v>
      </c>
      <c r="H291" s="82">
        <f t="shared" si="30"/>
        <v>5</v>
      </c>
      <c r="I291" s="55" t="s">
        <v>83</v>
      </c>
      <c r="J291" s="55" t="s">
        <v>44</v>
      </c>
      <c r="K291" s="55" t="s">
        <v>421</v>
      </c>
      <c r="L291" s="55" t="s">
        <v>322</v>
      </c>
      <c r="M291" s="54" t="s">
        <v>422</v>
      </c>
      <c r="N291" s="55" t="str">
        <f t="shared" si="26"/>
        <v>NON</v>
      </c>
      <c r="O291" s="55" t="str">
        <f t="shared" si="27"/>
        <v>NON</v>
      </c>
      <c r="P291" s="55" t="str">
        <f t="shared" si="28"/>
        <v>OUI</v>
      </c>
      <c r="Q291" s="55" t="str">
        <f t="shared" si="29"/>
        <v>OUI</v>
      </c>
    </row>
    <row r="292" spans="1:17" ht="15" customHeight="1">
      <c r="A292" s="3">
        <v>130783293</v>
      </c>
      <c r="B292" s="55" t="s">
        <v>1205</v>
      </c>
      <c r="C292" s="3">
        <v>43001658</v>
      </c>
      <c r="D292" s="55" t="s">
        <v>1275</v>
      </c>
      <c r="E292" s="116" t="s">
        <v>1244</v>
      </c>
      <c r="F292" s="84">
        <v>43770</v>
      </c>
      <c r="G292" s="84">
        <v>45413</v>
      </c>
      <c r="H292" s="82">
        <f t="shared" si="30"/>
        <v>5</v>
      </c>
      <c r="I292" s="55" t="s">
        <v>83</v>
      </c>
      <c r="J292" s="55" t="s">
        <v>1429</v>
      </c>
      <c r="K292" s="55" t="s">
        <v>385</v>
      </c>
      <c r="L292" s="55" t="s">
        <v>386</v>
      </c>
      <c r="M292" s="79"/>
      <c r="N292" s="55" t="str">
        <f t="shared" si="26"/>
        <v>OUI</v>
      </c>
      <c r="O292" s="55" t="str">
        <f t="shared" si="27"/>
        <v>NON</v>
      </c>
      <c r="P292" s="55" t="str">
        <f t="shared" si="28"/>
        <v>NON</v>
      </c>
      <c r="Q292" s="55" t="str">
        <f t="shared" si="29"/>
        <v>NON</v>
      </c>
    </row>
    <row r="293" spans="1:17" ht="15" customHeight="1">
      <c r="A293" s="2">
        <v>130006570</v>
      </c>
      <c r="B293" s="55" t="s">
        <v>1492</v>
      </c>
      <c r="C293" s="3">
        <v>43001193</v>
      </c>
      <c r="D293" s="55" t="s">
        <v>1495</v>
      </c>
      <c r="E293" s="53" t="s">
        <v>2462</v>
      </c>
      <c r="F293" s="84">
        <v>44501</v>
      </c>
      <c r="G293" s="84">
        <v>46143</v>
      </c>
      <c r="H293" s="82">
        <f t="shared" si="30"/>
        <v>5</v>
      </c>
      <c r="I293" s="55" t="s">
        <v>16</v>
      </c>
      <c r="J293" s="55" t="s">
        <v>44</v>
      </c>
      <c r="K293" s="55" t="s">
        <v>138</v>
      </c>
      <c r="L293" s="55" t="s">
        <v>246</v>
      </c>
      <c r="M293" s="55" t="s">
        <v>357</v>
      </c>
      <c r="N293" s="55" t="str">
        <f t="shared" si="26"/>
        <v>NON</v>
      </c>
      <c r="O293" s="55" t="str">
        <f t="shared" si="27"/>
        <v>NON</v>
      </c>
      <c r="P293" s="55" t="str">
        <f t="shared" si="28"/>
        <v>NON</v>
      </c>
      <c r="Q293" s="55" t="str">
        <f t="shared" si="29"/>
        <v>OUI</v>
      </c>
    </row>
    <row r="294" spans="1:17" ht="15" customHeight="1">
      <c r="A294" s="2">
        <v>130006570</v>
      </c>
      <c r="B294" s="55" t="s">
        <v>1492</v>
      </c>
      <c r="C294" s="3">
        <v>43001193</v>
      </c>
      <c r="D294" s="55" t="s">
        <v>1495</v>
      </c>
      <c r="E294" s="116" t="s">
        <v>2462</v>
      </c>
      <c r="F294" s="84">
        <v>44136</v>
      </c>
      <c r="G294" s="84">
        <v>45778</v>
      </c>
      <c r="H294" s="82">
        <f t="shared" si="30"/>
        <v>5</v>
      </c>
      <c r="I294" s="55" t="s">
        <v>16</v>
      </c>
      <c r="J294" s="55" t="s">
        <v>44</v>
      </c>
      <c r="K294" s="55" t="s">
        <v>50</v>
      </c>
      <c r="L294" s="55" t="s">
        <v>246</v>
      </c>
      <c r="M294" s="55" t="s">
        <v>249</v>
      </c>
      <c r="N294" s="55" t="str">
        <f t="shared" si="26"/>
        <v>NON</v>
      </c>
      <c r="O294" s="55" t="str">
        <f t="shared" si="27"/>
        <v>NON</v>
      </c>
      <c r="P294" s="55" t="str">
        <f t="shared" si="28"/>
        <v>OUI</v>
      </c>
      <c r="Q294" s="55" t="str">
        <f t="shared" si="29"/>
        <v>NON</v>
      </c>
    </row>
    <row r="295" spans="1:17" ht="15" customHeight="1">
      <c r="A295" s="2"/>
      <c r="B295" s="55" t="s">
        <v>1676</v>
      </c>
      <c r="C295" s="3">
        <v>43001728</v>
      </c>
      <c r="D295" s="55" t="s">
        <v>1695</v>
      </c>
      <c r="E295" s="53" t="s">
        <v>1696</v>
      </c>
      <c r="F295" s="84">
        <v>43770</v>
      </c>
      <c r="G295" s="84">
        <v>45413</v>
      </c>
      <c r="H295" s="82">
        <f t="shared" si="30"/>
        <v>5</v>
      </c>
      <c r="I295" s="55" t="s">
        <v>83</v>
      </c>
      <c r="J295" s="55" t="s">
        <v>44</v>
      </c>
      <c r="K295" s="55" t="s">
        <v>95</v>
      </c>
      <c r="L295" s="55" t="s">
        <v>96</v>
      </c>
      <c r="M295" s="55" t="s">
        <v>469</v>
      </c>
      <c r="N295" s="55" t="str">
        <f t="shared" si="26"/>
        <v>NON</v>
      </c>
      <c r="O295" s="55" t="str">
        <f t="shared" si="27"/>
        <v>NON</v>
      </c>
      <c r="P295" s="55" t="str">
        <f t="shared" si="28"/>
        <v>OUI</v>
      </c>
      <c r="Q295" s="55" t="str">
        <f t="shared" si="29"/>
        <v>NON</v>
      </c>
    </row>
    <row r="296" spans="1:17" ht="15" customHeight="1">
      <c r="A296" s="3">
        <v>130001647</v>
      </c>
      <c r="B296" s="55" t="s">
        <v>1676</v>
      </c>
      <c r="C296" s="3">
        <v>43001728</v>
      </c>
      <c r="D296" s="55" t="s">
        <v>1695</v>
      </c>
      <c r="E296" s="53" t="s">
        <v>1696</v>
      </c>
      <c r="F296" s="84">
        <v>43770</v>
      </c>
      <c r="G296" s="84">
        <v>45413</v>
      </c>
      <c r="H296" s="82">
        <f t="shared" si="30"/>
        <v>5</v>
      </c>
      <c r="I296" s="55" t="s">
        <v>83</v>
      </c>
      <c r="J296" s="55" t="s">
        <v>44</v>
      </c>
      <c r="K296" s="55" t="s">
        <v>95</v>
      </c>
      <c r="L296" s="55" t="s">
        <v>96</v>
      </c>
      <c r="M296" s="55" t="s">
        <v>1952</v>
      </c>
      <c r="N296" s="55" t="str">
        <f t="shared" si="26"/>
        <v>NON</v>
      </c>
      <c r="O296" s="55" t="str">
        <f t="shared" si="27"/>
        <v>NON</v>
      </c>
      <c r="P296" s="55" t="str">
        <f t="shared" si="28"/>
        <v>OUI</v>
      </c>
      <c r="Q296" s="55" t="str">
        <f t="shared" si="29"/>
        <v>NON</v>
      </c>
    </row>
    <row r="297" spans="1:17" ht="15" customHeight="1">
      <c r="A297" s="3">
        <v>130001647</v>
      </c>
      <c r="B297" s="55" t="s">
        <v>1676</v>
      </c>
      <c r="C297" s="3">
        <v>43001728</v>
      </c>
      <c r="D297" s="55" t="s">
        <v>1695</v>
      </c>
      <c r="E297" s="53" t="s">
        <v>1696</v>
      </c>
      <c r="F297" s="84">
        <v>43770</v>
      </c>
      <c r="G297" s="84">
        <v>45413</v>
      </c>
      <c r="H297" s="82">
        <f t="shared" si="30"/>
        <v>5</v>
      </c>
      <c r="I297" s="55" t="s">
        <v>83</v>
      </c>
      <c r="J297" s="55" t="s">
        <v>1429</v>
      </c>
      <c r="K297" s="55" t="s">
        <v>102</v>
      </c>
      <c r="L297" s="55"/>
      <c r="M297" s="79"/>
      <c r="N297" s="55" t="str">
        <f t="shared" si="26"/>
        <v>OUI</v>
      </c>
      <c r="O297" s="55" t="str">
        <f t="shared" si="27"/>
        <v>NON</v>
      </c>
      <c r="P297" s="55" t="str">
        <f t="shared" si="28"/>
        <v>NON</v>
      </c>
      <c r="Q297" s="55" t="str">
        <f t="shared" si="29"/>
        <v>NON</v>
      </c>
    </row>
    <row r="298" spans="1:17" ht="15" customHeight="1">
      <c r="A298" s="3">
        <v>130001647</v>
      </c>
      <c r="B298" s="55" t="s">
        <v>1676</v>
      </c>
      <c r="C298" s="3">
        <v>43001728</v>
      </c>
      <c r="D298" s="55" t="s">
        <v>1695</v>
      </c>
      <c r="E298" s="53" t="s">
        <v>1696</v>
      </c>
      <c r="F298" s="84">
        <v>43770</v>
      </c>
      <c r="G298" s="84">
        <v>45413</v>
      </c>
      <c r="H298" s="82">
        <f t="shared" si="30"/>
        <v>5</v>
      </c>
      <c r="I298" s="55" t="s">
        <v>83</v>
      </c>
      <c r="J298" s="55" t="s">
        <v>1429</v>
      </c>
      <c r="K298" s="55" t="s">
        <v>292</v>
      </c>
      <c r="L298" s="55" t="s">
        <v>95</v>
      </c>
      <c r="M298" s="79"/>
      <c r="N298" s="55" t="str">
        <f t="shared" si="26"/>
        <v>OUI</v>
      </c>
      <c r="O298" s="55" t="str">
        <f t="shared" si="27"/>
        <v>NON</v>
      </c>
      <c r="P298" s="55" t="str">
        <f t="shared" si="28"/>
        <v>NON</v>
      </c>
      <c r="Q298" s="55" t="str">
        <f t="shared" si="29"/>
        <v>NON</v>
      </c>
    </row>
    <row r="299" spans="1:17" ht="15" customHeight="1">
      <c r="A299" s="3">
        <v>840001861</v>
      </c>
      <c r="B299" s="55" t="s">
        <v>359</v>
      </c>
      <c r="C299" s="3">
        <v>43000740</v>
      </c>
      <c r="D299" s="55" t="s">
        <v>414</v>
      </c>
      <c r="E299" s="53" t="s">
        <v>415</v>
      </c>
      <c r="F299" s="84">
        <v>44501</v>
      </c>
      <c r="G299" s="84">
        <v>46143</v>
      </c>
      <c r="H299" s="82">
        <f t="shared" si="30"/>
        <v>5</v>
      </c>
      <c r="I299" s="55" t="s">
        <v>83</v>
      </c>
      <c r="J299" s="55" t="s">
        <v>44</v>
      </c>
      <c r="K299" s="55" t="s">
        <v>140</v>
      </c>
      <c r="L299" s="55" t="s">
        <v>141</v>
      </c>
      <c r="M299" s="55" t="s">
        <v>2015</v>
      </c>
      <c r="N299" s="55" t="str">
        <f t="shared" si="26"/>
        <v>NON</v>
      </c>
      <c r="O299" s="55" t="str">
        <f t="shared" si="27"/>
        <v>OUI</v>
      </c>
      <c r="P299" s="55" t="str">
        <f t="shared" si="28"/>
        <v>OUI</v>
      </c>
      <c r="Q299" s="55" t="str">
        <f t="shared" si="29"/>
        <v>OUI</v>
      </c>
    </row>
    <row r="300" spans="1:17" ht="15" customHeight="1">
      <c r="A300" s="3">
        <v>840001861</v>
      </c>
      <c r="B300" s="55" t="s">
        <v>359</v>
      </c>
      <c r="C300" s="3">
        <v>43000740</v>
      </c>
      <c r="D300" s="55" t="s">
        <v>414</v>
      </c>
      <c r="E300" s="53" t="s">
        <v>415</v>
      </c>
      <c r="F300" s="84">
        <v>44501</v>
      </c>
      <c r="G300" s="84">
        <v>46143</v>
      </c>
      <c r="H300" s="82">
        <f t="shared" si="30"/>
        <v>5</v>
      </c>
      <c r="I300" s="55" t="s">
        <v>83</v>
      </c>
      <c r="J300" s="55" t="s">
        <v>44</v>
      </c>
      <c r="K300" s="55" t="s">
        <v>140</v>
      </c>
      <c r="L300" s="55" t="s">
        <v>141</v>
      </c>
      <c r="M300" s="55" t="s">
        <v>2016</v>
      </c>
      <c r="N300" s="55" t="str">
        <f t="shared" si="26"/>
        <v>NON</v>
      </c>
      <c r="O300" s="55" t="str">
        <f t="shared" si="27"/>
        <v>NON</v>
      </c>
      <c r="P300" s="55" t="str">
        <f t="shared" si="28"/>
        <v>OUI</v>
      </c>
      <c r="Q300" s="55" t="str">
        <f t="shared" si="29"/>
        <v>NON</v>
      </c>
    </row>
    <row r="301" spans="1:17" ht="15" customHeight="1">
      <c r="A301" s="3">
        <v>840001861</v>
      </c>
      <c r="B301" s="55" t="s">
        <v>359</v>
      </c>
      <c r="C301" s="3">
        <v>43000740</v>
      </c>
      <c r="D301" s="55" t="s">
        <v>414</v>
      </c>
      <c r="E301" s="53" t="s">
        <v>415</v>
      </c>
      <c r="F301" s="84">
        <v>44501</v>
      </c>
      <c r="G301" s="84">
        <v>46143</v>
      </c>
      <c r="H301" s="82">
        <f t="shared" si="30"/>
        <v>5</v>
      </c>
      <c r="I301" s="55" t="s">
        <v>83</v>
      </c>
      <c r="J301" s="55" t="s">
        <v>44</v>
      </c>
      <c r="K301" s="55" t="s">
        <v>140</v>
      </c>
      <c r="L301" s="55" t="s">
        <v>141</v>
      </c>
      <c r="M301" s="55" t="s">
        <v>2017</v>
      </c>
      <c r="N301" s="55" t="str">
        <f t="shared" si="26"/>
        <v>NON</v>
      </c>
      <c r="O301" s="55" t="str">
        <f t="shared" si="27"/>
        <v>NON</v>
      </c>
      <c r="P301" s="55" t="str">
        <f t="shared" si="28"/>
        <v>OUI</v>
      </c>
      <c r="Q301" s="55" t="str">
        <f t="shared" si="29"/>
        <v>NON</v>
      </c>
    </row>
    <row r="302" spans="1:17" ht="15" customHeight="1">
      <c r="A302" s="3">
        <v>840001861</v>
      </c>
      <c r="B302" s="55" t="s">
        <v>359</v>
      </c>
      <c r="C302" s="3">
        <v>43000740</v>
      </c>
      <c r="D302" s="55" t="s">
        <v>414</v>
      </c>
      <c r="E302" s="53" t="s">
        <v>415</v>
      </c>
      <c r="F302" s="84">
        <v>44501</v>
      </c>
      <c r="G302" s="84">
        <v>46143</v>
      </c>
      <c r="H302" s="82">
        <f t="shared" si="30"/>
        <v>5</v>
      </c>
      <c r="I302" s="55" t="s">
        <v>83</v>
      </c>
      <c r="J302" s="55" t="s">
        <v>44</v>
      </c>
      <c r="K302" s="55" t="s">
        <v>140</v>
      </c>
      <c r="L302" s="55" t="s">
        <v>141</v>
      </c>
      <c r="M302" s="55" t="s">
        <v>2018</v>
      </c>
      <c r="N302" s="55" t="str">
        <f t="shared" si="26"/>
        <v>NON</v>
      </c>
      <c r="O302" s="55" t="str">
        <f t="shared" si="27"/>
        <v>NON</v>
      </c>
      <c r="P302" s="55" t="str">
        <f t="shared" si="28"/>
        <v>OUI</v>
      </c>
      <c r="Q302" s="55" t="str">
        <f t="shared" si="29"/>
        <v>NON</v>
      </c>
    </row>
    <row r="303" spans="1:17" ht="15" customHeight="1">
      <c r="A303" s="3">
        <v>840001861</v>
      </c>
      <c r="B303" s="55" t="s">
        <v>359</v>
      </c>
      <c r="C303" s="3">
        <v>43000740</v>
      </c>
      <c r="D303" s="55" t="s">
        <v>414</v>
      </c>
      <c r="E303" s="53" t="s">
        <v>415</v>
      </c>
      <c r="F303" s="84">
        <v>44501</v>
      </c>
      <c r="G303" s="84">
        <v>46143</v>
      </c>
      <c r="H303" s="82">
        <f t="shared" si="30"/>
        <v>5</v>
      </c>
      <c r="I303" s="55" t="s">
        <v>83</v>
      </c>
      <c r="J303" s="55" t="s">
        <v>44</v>
      </c>
      <c r="K303" s="55" t="s">
        <v>140</v>
      </c>
      <c r="L303" s="55" t="s">
        <v>141</v>
      </c>
      <c r="M303" s="55" t="s">
        <v>2009</v>
      </c>
      <c r="N303" s="55" t="str">
        <f t="shared" si="26"/>
        <v>NON</v>
      </c>
      <c r="O303" s="55" t="str">
        <f t="shared" si="27"/>
        <v>NON</v>
      </c>
      <c r="P303" s="55" t="str">
        <f t="shared" si="28"/>
        <v>OUI</v>
      </c>
      <c r="Q303" s="55" t="str">
        <f t="shared" si="29"/>
        <v>NON</v>
      </c>
    </row>
    <row r="304" spans="1:17" ht="15" customHeight="1">
      <c r="A304" s="3">
        <v>840001861</v>
      </c>
      <c r="B304" s="55" t="s">
        <v>359</v>
      </c>
      <c r="C304" s="3">
        <v>43000740</v>
      </c>
      <c r="D304" s="55" t="s">
        <v>414</v>
      </c>
      <c r="E304" s="53" t="s">
        <v>415</v>
      </c>
      <c r="F304" s="84">
        <v>44136</v>
      </c>
      <c r="G304" s="84">
        <v>45778</v>
      </c>
      <c r="H304" s="82">
        <f t="shared" si="30"/>
        <v>5</v>
      </c>
      <c r="I304" s="55" t="s">
        <v>83</v>
      </c>
      <c r="J304" s="55" t="s">
        <v>1429</v>
      </c>
      <c r="K304" s="55" t="s">
        <v>232</v>
      </c>
      <c r="L304" s="55" t="s">
        <v>123</v>
      </c>
      <c r="M304" s="79"/>
      <c r="N304" s="55" t="str">
        <f t="shared" si="26"/>
        <v>OUI</v>
      </c>
      <c r="O304" s="55" t="str">
        <f t="shared" si="27"/>
        <v>NON</v>
      </c>
      <c r="P304" s="55" t="str">
        <f t="shared" si="28"/>
        <v>NON</v>
      </c>
      <c r="Q304" s="55" t="str">
        <f t="shared" si="29"/>
        <v>NON</v>
      </c>
    </row>
    <row r="305" spans="1:17" ht="15" customHeight="1">
      <c r="A305" s="2">
        <v>830100574</v>
      </c>
      <c r="B305" s="55" t="s">
        <v>1572</v>
      </c>
      <c r="C305" s="3">
        <v>43000812</v>
      </c>
      <c r="D305" s="55" t="s">
        <v>1579</v>
      </c>
      <c r="E305" s="53" t="s">
        <v>1580</v>
      </c>
      <c r="F305" s="84">
        <v>43770</v>
      </c>
      <c r="G305" s="84">
        <v>45413</v>
      </c>
      <c r="H305" s="82">
        <f t="shared" si="30"/>
        <v>5</v>
      </c>
      <c r="I305" s="55" t="s">
        <v>83</v>
      </c>
      <c r="J305" s="55" t="s">
        <v>44</v>
      </c>
      <c r="K305" s="55" t="s">
        <v>15</v>
      </c>
      <c r="L305" s="55" t="s">
        <v>17</v>
      </c>
      <c r="M305" s="55" t="s">
        <v>1309</v>
      </c>
      <c r="N305" s="55" t="str">
        <f t="shared" si="26"/>
        <v>NON</v>
      </c>
      <c r="O305" s="55" t="str">
        <f t="shared" si="27"/>
        <v>OUI</v>
      </c>
      <c r="P305" s="55" t="str">
        <f t="shared" si="28"/>
        <v>NON</v>
      </c>
      <c r="Q305" s="55" t="str">
        <f t="shared" si="29"/>
        <v>NON</v>
      </c>
    </row>
    <row r="306" spans="1:17" ht="15" customHeight="1">
      <c r="A306" s="2">
        <v>830100574</v>
      </c>
      <c r="B306" s="55" t="s">
        <v>1572</v>
      </c>
      <c r="C306" s="3">
        <v>43000812</v>
      </c>
      <c r="D306" s="55" t="s">
        <v>1579</v>
      </c>
      <c r="E306" s="53" t="s">
        <v>1580</v>
      </c>
      <c r="F306" s="84">
        <v>43770</v>
      </c>
      <c r="G306" s="84">
        <v>45413</v>
      </c>
      <c r="H306" s="82">
        <f t="shared" si="30"/>
        <v>5</v>
      </c>
      <c r="I306" s="55" t="s">
        <v>83</v>
      </c>
      <c r="J306" s="55" t="s">
        <v>44</v>
      </c>
      <c r="K306" s="55" t="s">
        <v>15</v>
      </c>
      <c r="L306" s="55" t="s">
        <v>17</v>
      </c>
      <c r="M306" s="55" t="s">
        <v>2053</v>
      </c>
      <c r="N306" s="55" t="str">
        <f t="shared" si="26"/>
        <v>NON</v>
      </c>
      <c r="O306" s="55" t="str">
        <f t="shared" si="27"/>
        <v>OUI</v>
      </c>
      <c r="P306" s="55" t="str">
        <f t="shared" si="28"/>
        <v>NON</v>
      </c>
      <c r="Q306" s="55" t="str">
        <f t="shared" si="29"/>
        <v>NON</v>
      </c>
    </row>
    <row r="307" spans="1:17" ht="15" customHeight="1">
      <c r="A307" s="2">
        <v>830100574</v>
      </c>
      <c r="B307" s="55" t="s">
        <v>1572</v>
      </c>
      <c r="C307" s="3">
        <v>43000812</v>
      </c>
      <c r="D307" s="55" t="s">
        <v>1579</v>
      </c>
      <c r="E307" s="53" t="s">
        <v>1580</v>
      </c>
      <c r="F307" s="84">
        <v>43770</v>
      </c>
      <c r="G307" s="84">
        <v>45413</v>
      </c>
      <c r="H307" s="82">
        <f t="shared" si="30"/>
        <v>5</v>
      </c>
      <c r="I307" s="55" t="s">
        <v>83</v>
      </c>
      <c r="J307" s="55" t="s">
        <v>44</v>
      </c>
      <c r="K307" s="55" t="s">
        <v>15</v>
      </c>
      <c r="L307" s="55" t="s">
        <v>17</v>
      </c>
      <c r="M307" s="55" t="s">
        <v>1979</v>
      </c>
      <c r="N307" s="55" t="str">
        <f t="shared" si="26"/>
        <v>NON</v>
      </c>
      <c r="O307" s="55" t="str">
        <f t="shared" si="27"/>
        <v>OUI</v>
      </c>
      <c r="P307" s="55" t="str">
        <f t="shared" si="28"/>
        <v>NON</v>
      </c>
      <c r="Q307" s="55" t="str">
        <f t="shared" si="29"/>
        <v>NON</v>
      </c>
    </row>
    <row r="308" spans="1:17" ht="15" customHeight="1">
      <c r="A308" s="2">
        <v>830100574</v>
      </c>
      <c r="B308" s="55" t="s">
        <v>1572</v>
      </c>
      <c r="C308" s="3">
        <v>43000812</v>
      </c>
      <c r="D308" s="55" t="s">
        <v>1579</v>
      </c>
      <c r="E308" s="53" t="s">
        <v>1580</v>
      </c>
      <c r="F308" s="84">
        <v>43770</v>
      </c>
      <c r="G308" s="84">
        <v>45413</v>
      </c>
      <c r="H308" s="82">
        <f t="shared" si="30"/>
        <v>5</v>
      </c>
      <c r="I308" s="55" t="s">
        <v>83</v>
      </c>
      <c r="J308" s="55" t="s">
        <v>44</v>
      </c>
      <c r="K308" s="55" t="s">
        <v>15</v>
      </c>
      <c r="L308" s="55" t="s">
        <v>17</v>
      </c>
      <c r="M308" s="55" t="s">
        <v>2370</v>
      </c>
      <c r="N308" s="55" t="str">
        <f t="shared" si="26"/>
        <v>NON</v>
      </c>
      <c r="O308" s="55" t="str">
        <f t="shared" si="27"/>
        <v>OUI</v>
      </c>
      <c r="P308" s="55" t="str">
        <f t="shared" si="28"/>
        <v>NON</v>
      </c>
      <c r="Q308" s="55" t="str">
        <f t="shared" si="29"/>
        <v>NON</v>
      </c>
    </row>
    <row r="309" spans="1:17" ht="15" customHeight="1">
      <c r="A309" s="2">
        <v>830100574</v>
      </c>
      <c r="B309" s="55" t="s">
        <v>1572</v>
      </c>
      <c r="C309" s="3">
        <v>43000812</v>
      </c>
      <c r="D309" s="55" t="s">
        <v>1579</v>
      </c>
      <c r="E309" s="53" t="s">
        <v>1580</v>
      </c>
      <c r="F309" s="84">
        <v>44501</v>
      </c>
      <c r="G309" s="84">
        <v>46143</v>
      </c>
      <c r="H309" s="82">
        <f t="shared" si="30"/>
        <v>5</v>
      </c>
      <c r="I309" s="55" t="s">
        <v>83</v>
      </c>
      <c r="J309" s="55" t="s">
        <v>44</v>
      </c>
      <c r="K309" s="55" t="s">
        <v>314</v>
      </c>
      <c r="L309" s="55" t="s">
        <v>96</v>
      </c>
      <c r="M309" s="55" t="s">
        <v>471</v>
      </c>
      <c r="N309" s="55" t="str">
        <f t="shared" si="26"/>
        <v>NON</v>
      </c>
      <c r="O309" s="55" t="str">
        <f t="shared" si="27"/>
        <v>OUI</v>
      </c>
      <c r="P309" s="55" t="str">
        <f t="shared" si="28"/>
        <v>OUI</v>
      </c>
      <c r="Q309" s="55" t="str">
        <f t="shared" si="29"/>
        <v>OUI</v>
      </c>
    </row>
    <row r="310" spans="1:17" ht="15" customHeight="1">
      <c r="A310" s="2">
        <v>830100574</v>
      </c>
      <c r="B310" s="55" t="s">
        <v>1572</v>
      </c>
      <c r="C310" s="3">
        <v>43000812</v>
      </c>
      <c r="D310" s="55" t="s">
        <v>1579</v>
      </c>
      <c r="E310" s="53" t="s">
        <v>1580</v>
      </c>
      <c r="F310" s="84">
        <v>43040</v>
      </c>
      <c r="G310" s="84">
        <v>44682</v>
      </c>
      <c r="H310" s="82">
        <f t="shared" si="30"/>
        <v>5</v>
      </c>
      <c r="I310" s="55" t="s">
        <v>83</v>
      </c>
      <c r="J310" s="55" t="s">
        <v>1429</v>
      </c>
      <c r="K310" s="55" t="s">
        <v>318</v>
      </c>
      <c r="L310" s="55" t="s">
        <v>391</v>
      </c>
      <c r="M310" s="79"/>
      <c r="N310" s="55" t="str">
        <f t="shared" si="26"/>
        <v>OUI</v>
      </c>
      <c r="O310" s="55" t="str">
        <f t="shared" si="27"/>
        <v>NON</v>
      </c>
      <c r="P310" s="55" t="str">
        <f t="shared" si="28"/>
        <v>NON</v>
      </c>
      <c r="Q310" s="55" t="str">
        <f t="shared" si="29"/>
        <v>NON</v>
      </c>
    </row>
    <row r="311" spans="1:17" ht="15" customHeight="1">
      <c r="A311" s="2">
        <v>830100574</v>
      </c>
      <c r="B311" s="55" t="s">
        <v>1572</v>
      </c>
      <c r="C311" s="3">
        <v>43000812</v>
      </c>
      <c r="D311" s="55" t="s">
        <v>1579</v>
      </c>
      <c r="E311" s="53" t="s">
        <v>1580</v>
      </c>
      <c r="F311" s="84">
        <v>43040</v>
      </c>
      <c r="G311" s="84">
        <v>44682</v>
      </c>
      <c r="H311" s="82">
        <f t="shared" si="30"/>
        <v>5</v>
      </c>
      <c r="I311" s="55" t="s">
        <v>83</v>
      </c>
      <c r="J311" s="55" t="s">
        <v>1429</v>
      </c>
      <c r="K311" s="55" t="s">
        <v>292</v>
      </c>
      <c r="L311" s="55" t="s">
        <v>95</v>
      </c>
      <c r="M311" s="79"/>
      <c r="N311" s="55" t="str">
        <f t="shared" si="26"/>
        <v>OUI</v>
      </c>
      <c r="O311" s="55" t="str">
        <f t="shared" si="27"/>
        <v>NON</v>
      </c>
      <c r="P311" s="55" t="str">
        <f t="shared" si="28"/>
        <v>NON</v>
      </c>
      <c r="Q311" s="55" t="str">
        <f t="shared" si="29"/>
        <v>NON</v>
      </c>
    </row>
    <row r="312" spans="1:17" ht="15" customHeight="1">
      <c r="A312" s="2">
        <v>830100574</v>
      </c>
      <c r="B312" s="55" t="s">
        <v>1572</v>
      </c>
      <c r="C312" s="3">
        <v>43000812</v>
      </c>
      <c r="D312" s="55" t="s">
        <v>1579</v>
      </c>
      <c r="E312" s="53" t="s">
        <v>1580</v>
      </c>
      <c r="F312" s="84">
        <v>43040</v>
      </c>
      <c r="G312" s="84">
        <v>44682</v>
      </c>
      <c r="H312" s="82">
        <f t="shared" si="30"/>
        <v>5</v>
      </c>
      <c r="I312" s="55" t="s">
        <v>83</v>
      </c>
      <c r="J312" s="55" t="s">
        <v>1429</v>
      </c>
      <c r="K312" s="55" t="s">
        <v>102</v>
      </c>
      <c r="L312" s="55"/>
      <c r="M312" s="79"/>
      <c r="N312" s="55" t="str">
        <f t="shared" si="26"/>
        <v>OUI</v>
      </c>
      <c r="O312" s="55" t="str">
        <f t="shared" si="27"/>
        <v>NON</v>
      </c>
      <c r="P312" s="55" t="str">
        <f t="shared" si="28"/>
        <v>NON</v>
      </c>
      <c r="Q312" s="55" t="str">
        <f t="shared" si="29"/>
        <v>NON</v>
      </c>
    </row>
    <row r="313" spans="1:17" ht="15" customHeight="1">
      <c r="A313" s="2">
        <v>830100574</v>
      </c>
      <c r="B313" s="55" t="s">
        <v>1572</v>
      </c>
      <c r="C313" s="3">
        <v>43000812</v>
      </c>
      <c r="D313" s="54" t="s">
        <v>1241</v>
      </c>
      <c r="E313" s="53" t="s">
        <v>1580</v>
      </c>
      <c r="F313" s="84">
        <v>44501</v>
      </c>
      <c r="G313" s="84">
        <v>46143</v>
      </c>
      <c r="H313" s="82">
        <f t="shared" si="30"/>
        <v>5</v>
      </c>
      <c r="I313" s="55" t="s">
        <v>83</v>
      </c>
      <c r="J313" s="55" t="s">
        <v>44</v>
      </c>
      <c r="K313" s="55" t="s">
        <v>314</v>
      </c>
      <c r="L313" s="55" t="s">
        <v>96</v>
      </c>
      <c r="M313" s="55" t="s">
        <v>1609</v>
      </c>
      <c r="N313" s="55" t="str">
        <f t="shared" si="26"/>
        <v>NON</v>
      </c>
      <c r="O313" s="55" t="str">
        <f t="shared" si="27"/>
        <v>NON</v>
      </c>
      <c r="P313" s="55" t="str">
        <f t="shared" si="28"/>
        <v>NON</v>
      </c>
      <c r="Q313" s="55" t="str">
        <f t="shared" si="29"/>
        <v>NON</v>
      </c>
    </row>
    <row r="314" spans="1:17" ht="15" customHeight="1">
      <c r="A314" s="3">
        <v>130001647</v>
      </c>
      <c r="B314" s="55" t="s">
        <v>1676</v>
      </c>
      <c r="C314" s="3">
        <v>43001331</v>
      </c>
      <c r="D314" s="55" t="s">
        <v>1705</v>
      </c>
      <c r="E314" s="53" t="s">
        <v>1702</v>
      </c>
      <c r="F314" s="84">
        <v>43770</v>
      </c>
      <c r="G314" s="84">
        <v>45413</v>
      </c>
      <c r="H314" s="82">
        <f t="shared" si="30"/>
        <v>5</v>
      </c>
      <c r="I314" s="55" t="s">
        <v>83</v>
      </c>
      <c r="J314" s="55" t="s">
        <v>44</v>
      </c>
      <c r="K314" s="55" t="s">
        <v>105</v>
      </c>
      <c r="L314" s="55" t="s">
        <v>432</v>
      </c>
      <c r="M314" s="55" t="s">
        <v>469</v>
      </c>
      <c r="N314" s="55" t="str">
        <f t="shared" si="26"/>
        <v>NON</v>
      </c>
      <c r="O314" s="55" t="str">
        <f t="shared" si="27"/>
        <v>NON</v>
      </c>
      <c r="P314" s="55" t="str">
        <f t="shared" si="28"/>
        <v>OUI</v>
      </c>
      <c r="Q314" s="55" t="str">
        <f t="shared" si="29"/>
        <v>NON</v>
      </c>
    </row>
    <row r="315" spans="1:17" ht="15" customHeight="1">
      <c r="A315" s="3">
        <v>130001647</v>
      </c>
      <c r="B315" s="55" t="s">
        <v>1676</v>
      </c>
      <c r="C315" s="3">
        <v>43001331</v>
      </c>
      <c r="D315" s="55" t="s">
        <v>1705</v>
      </c>
      <c r="E315" s="53" t="s">
        <v>1702</v>
      </c>
      <c r="F315" s="84">
        <v>43770</v>
      </c>
      <c r="G315" s="84">
        <v>45413</v>
      </c>
      <c r="H315" s="82">
        <f t="shared" si="30"/>
        <v>5</v>
      </c>
      <c r="I315" s="55" t="s">
        <v>83</v>
      </c>
      <c r="J315" s="55" t="s">
        <v>44</v>
      </c>
      <c r="K315" s="55" t="s">
        <v>105</v>
      </c>
      <c r="L315" s="55" t="s">
        <v>432</v>
      </c>
      <c r="M315" s="55" t="s">
        <v>2019</v>
      </c>
      <c r="N315" s="55" t="str">
        <f t="shared" si="26"/>
        <v>NON</v>
      </c>
      <c r="O315" s="55" t="str">
        <f t="shared" si="27"/>
        <v>OUI</v>
      </c>
      <c r="P315" s="55" t="str">
        <f t="shared" si="28"/>
        <v>OUI</v>
      </c>
      <c r="Q315" s="55" t="str">
        <f t="shared" si="29"/>
        <v>NON</v>
      </c>
    </row>
    <row r="316" spans="1:17" ht="15" customHeight="1">
      <c r="A316" s="3">
        <v>130001647</v>
      </c>
      <c r="B316" s="55" t="s">
        <v>1676</v>
      </c>
      <c r="C316" s="3">
        <v>43001684</v>
      </c>
      <c r="D316" s="55" t="s">
        <v>1253</v>
      </c>
      <c r="E316" s="53" t="s">
        <v>1702</v>
      </c>
      <c r="F316" s="84">
        <v>44501</v>
      </c>
      <c r="G316" s="84">
        <v>46143</v>
      </c>
      <c r="H316" s="82">
        <f t="shared" si="30"/>
        <v>5</v>
      </c>
      <c r="I316" s="55" t="s">
        <v>83</v>
      </c>
      <c r="J316" s="55" t="s">
        <v>44</v>
      </c>
      <c r="K316" s="55" t="s">
        <v>105</v>
      </c>
      <c r="L316" s="55" t="s">
        <v>432</v>
      </c>
      <c r="M316" s="55" t="s">
        <v>2022</v>
      </c>
      <c r="N316" s="55" t="str">
        <f t="shared" si="26"/>
        <v>NON</v>
      </c>
      <c r="O316" s="55" t="str">
        <f t="shared" si="27"/>
        <v>NON</v>
      </c>
      <c r="P316" s="55" t="str">
        <f t="shared" si="28"/>
        <v>OUI</v>
      </c>
      <c r="Q316" s="55" t="str">
        <f t="shared" si="29"/>
        <v>NON</v>
      </c>
    </row>
    <row r="317" spans="1:17" ht="15" customHeight="1">
      <c r="A317" s="3">
        <v>130001647</v>
      </c>
      <c r="B317" s="55" t="s">
        <v>1676</v>
      </c>
      <c r="C317" s="3">
        <v>43001684</v>
      </c>
      <c r="D317" s="55" t="s">
        <v>1253</v>
      </c>
      <c r="E317" s="53" t="s">
        <v>1702</v>
      </c>
      <c r="F317" s="84">
        <v>44501</v>
      </c>
      <c r="G317" s="84">
        <v>46143</v>
      </c>
      <c r="H317" s="82">
        <f t="shared" si="30"/>
        <v>5</v>
      </c>
      <c r="I317" s="55" t="s">
        <v>83</v>
      </c>
      <c r="J317" s="55" t="s">
        <v>44</v>
      </c>
      <c r="K317" s="55" t="s">
        <v>105</v>
      </c>
      <c r="L317" s="55" t="s">
        <v>432</v>
      </c>
      <c r="M317" s="55" t="s">
        <v>2007</v>
      </c>
      <c r="N317" s="55" t="str">
        <f t="shared" si="26"/>
        <v>NON</v>
      </c>
      <c r="O317" s="55" t="str">
        <f t="shared" si="27"/>
        <v>NON</v>
      </c>
      <c r="P317" s="55" t="str">
        <f t="shared" si="28"/>
        <v>OUI</v>
      </c>
      <c r="Q317" s="55" t="str">
        <f t="shared" si="29"/>
        <v>NON</v>
      </c>
    </row>
    <row r="318" spans="1:17" ht="15" customHeight="1">
      <c r="A318" s="3">
        <v>130001647</v>
      </c>
      <c r="B318" s="55" t="s">
        <v>1676</v>
      </c>
      <c r="C318" s="3">
        <v>43001684</v>
      </c>
      <c r="D318" s="55" t="s">
        <v>1253</v>
      </c>
      <c r="E318" s="53" t="s">
        <v>1702</v>
      </c>
      <c r="F318" s="84">
        <v>44501</v>
      </c>
      <c r="G318" s="84">
        <v>46143</v>
      </c>
      <c r="H318" s="82">
        <f t="shared" si="30"/>
        <v>5</v>
      </c>
      <c r="I318" s="55" t="s">
        <v>83</v>
      </c>
      <c r="J318" s="55" t="s">
        <v>44</v>
      </c>
      <c r="K318" s="55" t="s">
        <v>105</v>
      </c>
      <c r="L318" s="55" t="s">
        <v>432</v>
      </c>
      <c r="M318" s="55" t="s">
        <v>2023</v>
      </c>
      <c r="N318" s="55" t="str">
        <f t="shared" si="26"/>
        <v>NON</v>
      </c>
      <c r="O318" s="55" t="str">
        <f t="shared" si="27"/>
        <v>NON</v>
      </c>
      <c r="P318" s="55" t="str">
        <f t="shared" si="28"/>
        <v>OUI</v>
      </c>
      <c r="Q318" s="55" t="str">
        <f t="shared" si="29"/>
        <v>NON</v>
      </c>
    </row>
    <row r="319" spans="1:17" ht="15" customHeight="1">
      <c r="A319" s="3">
        <v>130001647</v>
      </c>
      <c r="B319" s="55" t="s">
        <v>1676</v>
      </c>
      <c r="C319" s="3">
        <v>43001684</v>
      </c>
      <c r="D319" s="55" t="s">
        <v>1253</v>
      </c>
      <c r="E319" s="53" t="s">
        <v>1702</v>
      </c>
      <c r="F319" s="84">
        <v>44501</v>
      </c>
      <c r="G319" s="84">
        <v>46143</v>
      </c>
      <c r="H319" s="82">
        <f t="shared" si="30"/>
        <v>5</v>
      </c>
      <c r="I319" s="55" t="s">
        <v>83</v>
      </c>
      <c r="J319" s="55" t="s">
        <v>44</v>
      </c>
      <c r="K319" s="55" t="s">
        <v>105</v>
      </c>
      <c r="L319" s="55" t="s">
        <v>432</v>
      </c>
      <c r="M319" s="55" t="s">
        <v>2024</v>
      </c>
      <c r="N319" s="55" t="str">
        <f t="shared" si="26"/>
        <v>NON</v>
      </c>
      <c r="O319" s="55" t="str">
        <f t="shared" si="27"/>
        <v>NON</v>
      </c>
      <c r="P319" s="55" t="str">
        <f t="shared" si="28"/>
        <v>OUI</v>
      </c>
      <c r="Q319" s="55" t="str">
        <f t="shared" si="29"/>
        <v>NON</v>
      </c>
    </row>
    <row r="320" spans="1:17" ht="15" customHeight="1">
      <c r="A320" s="3">
        <v>130001647</v>
      </c>
      <c r="B320" s="55" t="s">
        <v>1676</v>
      </c>
      <c r="C320" s="3">
        <v>43001684</v>
      </c>
      <c r="D320" s="55" t="s">
        <v>1253</v>
      </c>
      <c r="E320" s="53" t="s">
        <v>1702</v>
      </c>
      <c r="F320" s="84">
        <v>44501</v>
      </c>
      <c r="G320" s="84">
        <v>46143</v>
      </c>
      <c r="H320" s="82">
        <f t="shared" si="30"/>
        <v>5</v>
      </c>
      <c r="I320" s="55" t="s">
        <v>83</v>
      </c>
      <c r="J320" s="55" t="s">
        <v>44</v>
      </c>
      <c r="K320" s="55" t="s">
        <v>105</v>
      </c>
      <c r="L320" s="55" t="s">
        <v>432</v>
      </c>
      <c r="M320" s="55" t="s">
        <v>252</v>
      </c>
      <c r="N320" s="55" t="str">
        <f t="shared" ref="N320:N383" si="31">IF(ISNUMBER(SEARCH("2G",J320)),"OUI","NON")</f>
        <v>NON</v>
      </c>
      <c r="O320" s="55" t="str">
        <f t="shared" ref="O320:O383" si="32">IF(ISNUMBER(SEARCH("P1",M320)),"OUI","NON")</f>
        <v>NON</v>
      </c>
      <c r="P320" s="55" t="str">
        <f t="shared" ref="P320:P383" si="33">IF(ISNUMBER(SEARCH("P2",M320)),"OUI","NON")</f>
        <v>OUI</v>
      </c>
      <c r="Q320" s="55" t="str">
        <f t="shared" ref="Q320:Q383" si="34">IF(ISNUMBER(SEARCH("P3",M320)),"OUI","NON")</f>
        <v>NON</v>
      </c>
    </row>
    <row r="321" spans="1:17" ht="15" customHeight="1">
      <c r="A321" s="3">
        <v>130001647</v>
      </c>
      <c r="B321" s="55" t="s">
        <v>1676</v>
      </c>
      <c r="C321" s="3">
        <v>43001684</v>
      </c>
      <c r="D321" s="55" t="s">
        <v>1253</v>
      </c>
      <c r="E321" s="53" t="s">
        <v>1702</v>
      </c>
      <c r="F321" s="84">
        <v>44501</v>
      </c>
      <c r="G321" s="84">
        <v>46143</v>
      </c>
      <c r="H321" s="82">
        <f t="shared" si="30"/>
        <v>5</v>
      </c>
      <c r="I321" s="55" t="s">
        <v>83</v>
      </c>
      <c r="J321" s="55" t="s">
        <v>44</v>
      </c>
      <c r="K321" s="55" t="s">
        <v>105</v>
      </c>
      <c r="L321" s="55" t="s">
        <v>432</v>
      </c>
      <c r="M321" s="55" t="s">
        <v>2020</v>
      </c>
      <c r="N321" s="55" t="str">
        <f t="shared" si="31"/>
        <v>NON</v>
      </c>
      <c r="O321" s="55" t="str">
        <f t="shared" si="32"/>
        <v>OUI</v>
      </c>
      <c r="P321" s="55" t="str">
        <f t="shared" si="33"/>
        <v>OUI</v>
      </c>
      <c r="Q321" s="55" t="str">
        <f t="shared" si="34"/>
        <v>OUI</v>
      </c>
    </row>
    <row r="322" spans="1:17" ht="15" customHeight="1">
      <c r="A322" s="3">
        <v>130001647</v>
      </c>
      <c r="B322" s="55" t="s">
        <v>1676</v>
      </c>
      <c r="C322" s="3">
        <v>43001684</v>
      </c>
      <c r="D322" s="55" t="s">
        <v>1253</v>
      </c>
      <c r="E322" s="53" t="s">
        <v>1702</v>
      </c>
      <c r="F322" s="84">
        <v>44501</v>
      </c>
      <c r="G322" s="84">
        <v>46143</v>
      </c>
      <c r="H322" s="82">
        <f t="shared" si="30"/>
        <v>5</v>
      </c>
      <c r="I322" s="55" t="s">
        <v>83</v>
      </c>
      <c r="J322" s="55" t="s">
        <v>44</v>
      </c>
      <c r="K322" s="55" t="s">
        <v>105</v>
      </c>
      <c r="L322" s="55" t="s">
        <v>432</v>
      </c>
      <c r="M322" s="54" t="s">
        <v>2021</v>
      </c>
      <c r="N322" s="55" t="str">
        <f t="shared" si="31"/>
        <v>NON</v>
      </c>
      <c r="O322" s="55" t="str">
        <f t="shared" si="32"/>
        <v>NON</v>
      </c>
      <c r="P322" s="55" t="str">
        <f t="shared" si="33"/>
        <v>OUI</v>
      </c>
      <c r="Q322" s="55" t="str">
        <f t="shared" si="34"/>
        <v>NON</v>
      </c>
    </row>
    <row r="323" spans="1:17" ht="15" customHeight="1">
      <c r="A323" s="3">
        <v>130001647</v>
      </c>
      <c r="B323" s="55" t="s">
        <v>1676</v>
      </c>
      <c r="C323" s="3">
        <v>43001684</v>
      </c>
      <c r="D323" s="55" t="s">
        <v>1253</v>
      </c>
      <c r="E323" s="53" t="s">
        <v>1702</v>
      </c>
      <c r="F323" s="84">
        <v>43770</v>
      </c>
      <c r="G323" s="84">
        <v>45413</v>
      </c>
      <c r="H323" s="82">
        <f t="shared" si="30"/>
        <v>5</v>
      </c>
      <c r="I323" s="55" t="s">
        <v>83</v>
      </c>
      <c r="J323" s="55" t="s">
        <v>1429</v>
      </c>
      <c r="K323" s="55" t="s">
        <v>765</v>
      </c>
      <c r="L323" s="55"/>
      <c r="M323" s="79"/>
      <c r="N323" s="55" t="str">
        <f t="shared" si="31"/>
        <v>OUI</v>
      </c>
      <c r="O323" s="55" t="str">
        <f t="shared" si="32"/>
        <v>NON</v>
      </c>
      <c r="P323" s="55" t="str">
        <f t="shared" si="33"/>
        <v>NON</v>
      </c>
      <c r="Q323" s="55" t="str">
        <f t="shared" si="34"/>
        <v>NON</v>
      </c>
    </row>
    <row r="324" spans="1:17" ht="15" customHeight="1">
      <c r="A324" s="3">
        <v>130001647</v>
      </c>
      <c r="B324" s="55" t="s">
        <v>1676</v>
      </c>
      <c r="C324" s="3">
        <v>43001684</v>
      </c>
      <c r="D324" s="55" t="s">
        <v>1253</v>
      </c>
      <c r="E324" s="53" t="s">
        <v>1702</v>
      </c>
      <c r="F324" s="84">
        <v>43770</v>
      </c>
      <c r="G324" s="84">
        <v>45413</v>
      </c>
      <c r="H324" s="82">
        <f t="shared" si="30"/>
        <v>5</v>
      </c>
      <c r="I324" s="55" t="s">
        <v>83</v>
      </c>
      <c r="J324" s="55" t="s">
        <v>1429</v>
      </c>
      <c r="K324" s="55" t="s">
        <v>776</v>
      </c>
      <c r="L324" s="55" t="s">
        <v>95</v>
      </c>
      <c r="M324" s="79"/>
      <c r="N324" s="55" t="str">
        <f t="shared" si="31"/>
        <v>OUI</v>
      </c>
      <c r="O324" s="55" t="str">
        <f t="shared" si="32"/>
        <v>NON</v>
      </c>
      <c r="P324" s="55" t="str">
        <f t="shared" si="33"/>
        <v>NON</v>
      </c>
      <c r="Q324" s="55" t="str">
        <f t="shared" si="34"/>
        <v>NON</v>
      </c>
    </row>
    <row r="325" spans="1:17" ht="15" customHeight="1">
      <c r="A325" s="3">
        <v>130001647</v>
      </c>
      <c r="B325" s="55" t="s">
        <v>1676</v>
      </c>
      <c r="C325" s="3">
        <v>43001684</v>
      </c>
      <c r="D325" s="55" t="s">
        <v>1253</v>
      </c>
      <c r="E325" s="53" t="s">
        <v>1702</v>
      </c>
      <c r="F325" s="84">
        <v>43770</v>
      </c>
      <c r="G325" s="84">
        <v>45413</v>
      </c>
      <c r="H325" s="82">
        <f t="shared" si="30"/>
        <v>5</v>
      </c>
      <c r="I325" s="55" t="s">
        <v>83</v>
      </c>
      <c r="J325" s="55" t="s">
        <v>1429</v>
      </c>
      <c r="K325" s="55" t="s">
        <v>318</v>
      </c>
      <c r="L325" s="55" t="s">
        <v>391</v>
      </c>
      <c r="M325" s="79"/>
      <c r="N325" s="55" t="str">
        <f t="shared" si="31"/>
        <v>OUI</v>
      </c>
      <c r="O325" s="55" t="str">
        <f t="shared" si="32"/>
        <v>NON</v>
      </c>
      <c r="P325" s="55" t="str">
        <f t="shared" si="33"/>
        <v>NON</v>
      </c>
      <c r="Q325" s="55" t="str">
        <f t="shared" si="34"/>
        <v>NON</v>
      </c>
    </row>
    <row r="326" spans="1:17" ht="15" customHeight="1">
      <c r="A326" s="3">
        <v>130001647</v>
      </c>
      <c r="B326" s="55" t="s">
        <v>1676</v>
      </c>
      <c r="C326" s="3">
        <v>43001331</v>
      </c>
      <c r="D326" s="55" t="s">
        <v>1705</v>
      </c>
      <c r="E326" s="53" t="s">
        <v>1702</v>
      </c>
      <c r="F326" s="84">
        <v>43770</v>
      </c>
      <c r="G326" s="84">
        <v>45413</v>
      </c>
      <c r="H326" s="82">
        <f t="shared" si="30"/>
        <v>5</v>
      </c>
      <c r="I326" s="55" t="s">
        <v>83</v>
      </c>
      <c r="J326" s="55" t="s">
        <v>1429</v>
      </c>
      <c r="K326" s="55" t="s">
        <v>776</v>
      </c>
      <c r="L326" s="55" t="s">
        <v>95</v>
      </c>
      <c r="M326" s="79"/>
      <c r="N326" s="55" t="str">
        <f t="shared" si="31"/>
        <v>OUI</v>
      </c>
      <c r="O326" s="55" t="str">
        <f t="shared" si="32"/>
        <v>NON</v>
      </c>
      <c r="P326" s="55" t="str">
        <f t="shared" si="33"/>
        <v>NON</v>
      </c>
      <c r="Q326" s="55" t="str">
        <f t="shared" si="34"/>
        <v>NON</v>
      </c>
    </row>
    <row r="327" spans="1:17" ht="15" customHeight="1">
      <c r="A327" s="3">
        <v>130001647</v>
      </c>
      <c r="B327" s="55" t="s">
        <v>1676</v>
      </c>
      <c r="C327" s="3">
        <v>43001684</v>
      </c>
      <c r="D327" s="55" t="s">
        <v>1253</v>
      </c>
      <c r="E327" s="53" t="s">
        <v>1702</v>
      </c>
      <c r="F327" s="84">
        <v>44136</v>
      </c>
      <c r="G327" s="84">
        <v>45778</v>
      </c>
      <c r="H327" s="82">
        <f t="shared" si="30"/>
        <v>5</v>
      </c>
      <c r="I327" s="55" t="s">
        <v>83</v>
      </c>
      <c r="J327" s="55" t="s">
        <v>1429</v>
      </c>
      <c r="K327" s="55" t="s">
        <v>366</v>
      </c>
      <c r="L327" s="55" t="s">
        <v>105</v>
      </c>
      <c r="M327" s="79"/>
      <c r="N327" s="55" t="str">
        <f t="shared" si="31"/>
        <v>OUI</v>
      </c>
      <c r="O327" s="55" t="str">
        <f t="shared" si="32"/>
        <v>NON</v>
      </c>
      <c r="P327" s="55" t="str">
        <f t="shared" si="33"/>
        <v>NON</v>
      </c>
      <c r="Q327" s="55" t="str">
        <f t="shared" si="34"/>
        <v>NON</v>
      </c>
    </row>
    <row r="328" spans="1:17" ht="15" customHeight="1">
      <c r="A328" s="3">
        <v>130001647</v>
      </c>
      <c r="B328" s="55" t="s">
        <v>1676</v>
      </c>
      <c r="C328" s="3">
        <v>43001684</v>
      </c>
      <c r="D328" s="55" t="s">
        <v>1253</v>
      </c>
      <c r="E328" s="53" t="s">
        <v>1702</v>
      </c>
      <c r="F328" s="84">
        <v>44136</v>
      </c>
      <c r="G328" s="84">
        <v>45778</v>
      </c>
      <c r="H328" s="82">
        <f t="shared" si="30"/>
        <v>5</v>
      </c>
      <c r="I328" s="55" t="s">
        <v>83</v>
      </c>
      <c r="J328" s="55" t="s">
        <v>1429</v>
      </c>
      <c r="K328" s="55" t="s">
        <v>104</v>
      </c>
      <c r="L328" s="55" t="s">
        <v>105</v>
      </c>
      <c r="M328" s="79"/>
      <c r="N328" s="55" t="str">
        <f t="shared" si="31"/>
        <v>OUI</v>
      </c>
      <c r="O328" s="55" t="str">
        <f t="shared" si="32"/>
        <v>NON</v>
      </c>
      <c r="P328" s="55" t="str">
        <f t="shared" si="33"/>
        <v>NON</v>
      </c>
      <c r="Q328" s="55" t="str">
        <f t="shared" si="34"/>
        <v>NON</v>
      </c>
    </row>
    <row r="329" spans="1:17" ht="15" customHeight="1">
      <c r="A329" s="3">
        <v>130001647</v>
      </c>
      <c r="B329" s="55" t="s">
        <v>1676</v>
      </c>
      <c r="C329" s="3">
        <v>43001331</v>
      </c>
      <c r="D329" s="55" t="s">
        <v>1705</v>
      </c>
      <c r="E329" s="53" t="s">
        <v>1702</v>
      </c>
      <c r="F329" s="84">
        <v>44136</v>
      </c>
      <c r="G329" s="84">
        <v>45778</v>
      </c>
      <c r="H329" s="82">
        <f t="shared" si="30"/>
        <v>5</v>
      </c>
      <c r="I329" s="55" t="s">
        <v>83</v>
      </c>
      <c r="J329" s="55" t="s">
        <v>1429</v>
      </c>
      <c r="K329" s="55" t="s">
        <v>366</v>
      </c>
      <c r="L329" s="55" t="s">
        <v>105</v>
      </c>
      <c r="M329" s="79"/>
      <c r="N329" s="55" t="str">
        <f t="shared" si="31"/>
        <v>OUI</v>
      </c>
      <c r="O329" s="55" t="str">
        <f t="shared" si="32"/>
        <v>NON</v>
      </c>
      <c r="P329" s="55" t="str">
        <f t="shared" si="33"/>
        <v>NON</v>
      </c>
      <c r="Q329" s="55" t="str">
        <f t="shared" si="34"/>
        <v>NON</v>
      </c>
    </row>
    <row r="330" spans="1:17" ht="15" customHeight="1">
      <c r="A330" s="3">
        <v>130001647</v>
      </c>
      <c r="B330" s="55" t="s">
        <v>1676</v>
      </c>
      <c r="C330" s="3">
        <v>43001331</v>
      </c>
      <c r="D330" s="55" t="s">
        <v>1705</v>
      </c>
      <c r="E330" s="53" t="s">
        <v>1702</v>
      </c>
      <c r="F330" s="84">
        <v>44136</v>
      </c>
      <c r="G330" s="84">
        <v>45778</v>
      </c>
      <c r="H330" s="82">
        <f t="shared" si="30"/>
        <v>5</v>
      </c>
      <c r="I330" s="55" t="s">
        <v>83</v>
      </c>
      <c r="J330" s="55" t="s">
        <v>1429</v>
      </c>
      <c r="K330" s="55" t="s">
        <v>765</v>
      </c>
      <c r="L330" s="55"/>
      <c r="M330" s="79"/>
      <c r="N330" s="55" t="str">
        <f t="shared" si="31"/>
        <v>OUI</v>
      </c>
      <c r="O330" s="55" t="str">
        <f t="shared" si="32"/>
        <v>NON</v>
      </c>
      <c r="P330" s="55" t="str">
        <f t="shared" si="33"/>
        <v>NON</v>
      </c>
      <c r="Q330" s="55" t="str">
        <f t="shared" si="34"/>
        <v>NON</v>
      </c>
    </row>
    <row r="331" spans="1:17" ht="15" customHeight="1">
      <c r="A331" s="3">
        <v>130001647</v>
      </c>
      <c r="B331" s="55" t="s">
        <v>1676</v>
      </c>
      <c r="C331" s="3">
        <v>43001331</v>
      </c>
      <c r="D331" s="55" t="s">
        <v>1705</v>
      </c>
      <c r="E331" s="53" t="s">
        <v>1702</v>
      </c>
      <c r="F331" s="84">
        <v>44136</v>
      </c>
      <c r="G331" s="84">
        <v>45778</v>
      </c>
      <c r="H331" s="82">
        <f t="shared" si="30"/>
        <v>5</v>
      </c>
      <c r="I331" s="55" t="s">
        <v>83</v>
      </c>
      <c r="J331" s="55" t="s">
        <v>1429</v>
      </c>
      <c r="K331" s="55" t="s">
        <v>104</v>
      </c>
      <c r="L331" s="55" t="s">
        <v>105</v>
      </c>
      <c r="M331" s="79"/>
      <c r="N331" s="55" t="str">
        <f t="shared" si="31"/>
        <v>OUI</v>
      </c>
      <c r="O331" s="55" t="str">
        <f t="shared" si="32"/>
        <v>NON</v>
      </c>
      <c r="P331" s="55" t="str">
        <f t="shared" si="33"/>
        <v>NON</v>
      </c>
      <c r="Q331" s="55" t="str">
        <f t="shared" si="34"/>
        <v>NON</v>
      </c>
    </row>
    <row r="332" spans="1:17" ht="15" customHeight="1">
      <c r="A332" s="3">
        <v>130001647</v>
      </c>
      <c r="B332" s="55" t="s">
        <v>1676</v>
      </c>
      <c r="C332" s="3">
        <v>43001684</v>
      </c>
      <c r="D332" s="55" t="s">
        <v>1253</v>
      </c>
      <c r="E332" s="53" t="s">
        <v>1702</v>
      </c>
      <c r="F332" s="84">
        <v>44136</v>
      </c>
      <c r="G332" s="84">
        <v>45778</v>
      </c>
      <c r="H332" s="82">
        <f t="shared" si="30"/>
        <v>5</v>
      </c>
      <c r="I332" s="55" t="s">
        <v>83</v>
      </c>
      <c r="J332" s="55" t="s">
        <v>44</v>
      </c>
      <c r="K332" s="55" t="s">
        <v>1051</v>
      </c>
      <c r="L332" s="55" t="s">
        <v>260</v>
      </c>
      <c r="M332" s="55" t="s">
        <v>2448</v>
      </c>
      <c r="N332" s="55" t="str">
        <f t="shared" si="31"/>
        <v>NON</v>
      </c>
      <c r="O332" s="55" t="str">
        <f t="shared" si="32"/>
        <v>NON</v>
      </c>
      <c r="P332" s="55" t="str">
        <f t="shared" si="33"/>
        <v>OUI</v>
      </c>
      <c r="Q332" s="55" t="str">
        <f t="shared" si="34"/>
        <v>NON</v>
      </c>
    </row>
    <row r="333" spans="1:17" ht="15" customHeight="1">
      <c r="A333" s="2">
        <v>40000093</v>
      </c>
      <c r="B333" s="55" t="s">
        <v>539</v>
      </c>
      <c r="C333" s="3">
        <v>93000021</v>
      </c>
      <c r="D333" s="55" t="s">
        <v>551</v>
      </c>
      <c r="E333" s="53" t="s">
        <v>552</v>
      </c>
      <c r="F333" s="84">
        <v>44501</v>
      </c>
      <c r="G333" s="84">
        <v>46143</v>
      </c>
      <c r="H333" s="82">
        <f t="shared" si="30"/>
        <v>5</v>
      </c>
      <c r="I333" s="55" t="s">
        <v>83</v>
      </c>
      <c r="J333" s="55" t="s">
        <v>44</v>
      </c>
      <c r="K333" s="55" t="s">
        <v>15</v>
      </c>
      <c r="L333" s="55" t="s">
        <v>17</v>
      </c>
      <c r="M333" s="55" t="s">
        <v>87</v>
      </c>
      <c r="N333" s="55" t="str">
        <f t="shared" si="31"/>
        <v>NON</v>
      </c>
      <c r="O333" s="55" t="str">
        <f t="shared" si="32"/>
        <v>NON</v>
      </c>
      <c r="P333" s="55" t="str">
        <f t="shared" si="33"/>
        <v>OUI</v>
      </c>
      <c r="Q333" s="55" t="str">
        <f t="shared" si="34"/>
        <v>NON</v>
      </c>
    </row>
    <row r="334" spans="1:17" ht="15" customHeight="1">
      <c r="A334" s="2">
        <v>130000025</v>
      </c>
      <c r="B334" s="55" t="s">
        <v>88</v>
      </c>
      <c r="C334" s="3">
        <v>43001673</v>
      </c>
      <c r="D334" s="55" t="s">
        <v>28</v>
      </c>
      <c r="E334" s="53" t="s">
        <v>89</v>
      </c>
      <c r="F334" s="84">
        <v>43770</v>
      </c>
      <c r="G334" s="84">
        <v>45413</v>
      </c>
      <c r="H334" s="82">
        <f t="shared" si="30"/>
        <v>5</v>
      </c>
      <c r="I334" s="55" t="s">
        <v>16</v>
      </c>
      <c r="J334" s="55" t="s">
        <v>44</v>
      </c>
      <c r="K334" s="55" t="s">
        <v>25</v>
      </c>
      <c r="L334" s="55" t="s">
        <v>91</v>
      </c>
      <c r="M334" s="55" t="s">
        <v>92</v>
      </c>
      <c r="N334" s="55" t="str">
        <f t="shared" si="31"/>
        <v>NON</v>
      </c>
      <c r="O334" s="55" t="str">
        <f t="shared" si="32"/>
        <v>NON</v>
      </c>
      <c r="P334" s="55" t="str">
        <f t="shared" si="33"/>
        <v>OUI</v>
      </c>
      <c r="Q334" s="55" t="str">
        <f t="shared" si="34"/>
        <v>NON</v>
      </c>
    </row>
    <row r="335" spans="1:17" ht="15" customHeight="1">
      <c r="A335" s="2">
        <v>130000025</v>
      </c>
      <c r="B335" s="55" t="s">
        <v>88</v>
      </c>
      <c r="C335" s="3">
        <v>43001673</v>
      </c>
      <c r="D335" s="55" t="s">
        <v>28</v>
      </c>
      <c r="E335" s="53" t="s">
        <v>89</v>
      </c>
      <c r="F335" s="84">
        <v>43770</v>
      </c>
      <c r="G335" s="84">
        <v>45413</v>
      </c>
      <c r="H335" s="82">
        <f t="shared" si="30"/>
        <v>5</v>
      </c>
      <c r="I335" s="55" t="s">
        <v>16</v>
      </c>
      <c r="J335" s="55" t="s">
        <v>1429</v>
      </c>
      <c r="K335" s="55" t="s">
        <v>24</v>
      </c>
      <c r="L335" s="55" t="s">
        <v>90</v>
      </c>
      <c r="M335" s="79"/>
      <c r="N335" s="55" t="str">
        <f t="shared" si="31"/>
        <v>OUI</v>
      </c>
      <c r="O335" s="55" t="str">
        <f t="shared" si="32"/>
        <v>NON</v>
      </c>
      <c r="P335" s="55" t="str">
        <f t="shared" si="33"/>
        <v>NON</v>
      </c>
      <c r="Q335" s="55" t="str">
        <f t="shared" si="34"/>
        <v>NON</v>
      </c>
    </row>
    <row r="336" spans="1:17" ht="15" customHeight="1">
      <c r="A336" s="3">
        <v>130784234</v>
      </c>
      <c r="B336" s="55" t="s">
        <v>1152</v>
      </c>
      <c r="C336" s="3">
        <v>93000559</v>
      </c>
      <c r="D336" s="55" t="s">
        <v>1200</v>
      </c>
      <c r="E336" s="53" t="s">
        <v>1201</v>
      </c>
      <c r="F336" s="84">
        <v>44136</v>
      </c>
      <c r="G336" s="84">
        <v>45778</v>
      </c>
      <c r="H336" s="82">
        <f t="shared" si="30"/>
        <v>5</v>
      </c>
      <c r="I336" s="55" t="s">
        <v>83</v>
      </c>
      <c r="J336" s="55" t="s">
        <v>44</v>
      </c>
      <c r="K336" s="55" t="s">
        <v>50</v>
      </c>
      <c r="L336" s="55" t="s">
        <v>246</v>
      </c>
      <c r="M336" s="54" t="s">
        <v>329</v>
      </c>
      <c r="N336" s="55" t="str">
        <f t="shared" si="31"/>
        <v>NON</v>
      </c>
      <c r="O336" s="55" t="str">
        <f t="shared" si="32"/>
        <v>OUI</v>
      </c>
      <c r="P336" s="55" t="str">
        <f t="shared" si="33"/>
        <v>OUI</v>
      </c>
      <c r="Q336" s="55" t="str">
        <f t="shared" si="34"/>
        <v>NON</v>
      </c>
    </row>
    <row r="337" spans="1:17" ht="15" customHeight="1">
      <c r="A337" s="3">
        <v>130784234</v>
      </c>
      <c r="B337" s="55" t="s">
        <v>1152</v>
      </c>
      <c r="C337" s="3">
        <v>93000559</v>
      </c>
      <c r="D337" s="55" t="s">
        <v>1200</v>
      </c>
      <c r="E337" s="53" t="s">
        <v>1201</v>
      </c>
      <c r="F337" s="84">
        <v>44136</v>
      </c>
      <c r="G337" s="84">
        <v>45778</v>
      </c>
      <c r="H337" s="82">
        <f t="shared" si="30"/>
        <v>5</v>
      </c>
      <c r="I337" s="55" t="s">
        <v>83</v>
      </c>
      <c r="J337" s="55" t="s">
        <v>44</v>
      </c>
      <c r="K337" s="55" t="s">
        <v>50</v>
      </c>
      <c r="L337" s="55" t="s">
        <v>246</v>
      </c>
      <c r="M337" s="54" t="s">
        <v>53</v>
      </c>
      <c r="N337" s="55" t="str">
        <f t="shared" si="31"/>
        <v>NON</v>
      </c>
      <c r="O337" s="55" t="str">
        <f t="shared" si="32"/>
        <v>OUI</v>
      </c>
      <c r="P337" s="55" t="str">
        <f t="shared" si="33"/>
        <v>OUI</v>
      </c>
      <c r="Q337" s="55" t="str">
        <f t="shared" si="34"/>
        <v>NON</v>
      </c>
    </row>
    <row r="338" spans="1:17" ht="15" customHeight="1">
      <c r="A338" s="3">
        <v>130784234</v>
      </c>
      <c r="B338" s="55" t="s">
        <v>1152</v>
      </c>
      <c r="C338" s="3">
        <v>93000559</v>
      </c>
      <c r="D338" s="55" t="s">
        <v>1200</v>
      </c>
      <c r="E338" s="53" t="s">
        <v>1201</v>
      </c>
      <c r="F338" s="84">
        <v>44136</v>
      </c>
      <c r="G338" s="84">
        <v>45778</v>
      </c>
      <c r="H338" s="82">
        <f t="shared" si="30"/>
        <v>5</v>
      </c>
      <c r="I338" s="55" t="s">
        <v>83</v>
      </c>
      <c r="J338" s="55" t="s">
        <v>44</v>
      </c>
      <c r="K338" s="55" t="s">
        <v>50</v>
      </c>
      <c r="L338" s="55" t="s">
        <v>246</v>
      </c>
      <c r="M338" s="54" t="s">
        <v>734</v>
      </c>
      <c r="N338" s="55" t="str">
        <f t="shared" si="31"/>
        <v>NON</v>
      </c>
      <c r="O338" s="55" t="str">
        <f t="shared" si="32"/>
        <v>NON</v>
      </c>
      <c r="P338" s="55" t="str">
        <f t="shared" si="33"/>
        <v>OUI</v>
      </c>
      <c r="Q338" s="55" t="str">
        <f t="shared" si="34"/>
        <v>NON</v>
      </c>
    </row>
    <row r="339" spans="1:17" ht="15" customHeight="1">
      <c r="A339" s="3">
        <v>130783293</v>
      </c>
      <c r="B339" s="55" t="s">
        <v>1205</v>
      </c>
      <c r="C339" s="3">
        <v>43001001</v>
      </c>
      <c r="D339" s="55" t="s">
        <v>1221</v>
      </c>
      <c r="E339" s="53" t="s">
        <v>1201</v>
      </c>
      <c r="F339" s="84">
        <v>44136</v>
      </c>
      <c r="G339" s="84">
        <v>45778</v>
      </c>
      <c r="H339" s="82">
        <f t="shared" si="30"/>
        <v>5</v>
      </c>
      <c r="I339" s="55" t="s">
        <v>83</v>
      </c>
      <c r="J339" s="55" t="s">
        <v>1795</v>
      </c>
      <c r="K339" s="55"/>
      <c r="L339" s="55"/>
      <c r="M339" s="54" t="s">
        <v>1845</v>
      </c>
      <c r="N339" s="55" t="str">
        <f t="shared" si="31"/>
        <v>NON</v>
      </c>
      <c r="O339" s="55" t="str">
        <f t="shared" si="32"/>
        <v>OUI</v>
      </c>
      <c r="P339" s="55" t="str">
        <f t="shared" si="33"/>
        <v>OUI</v>
      </c>
      <c r="Q339" s="55" t="str">
        <f t="shared" si="34"/>
        <v>OUI</v>
      </c>
    </row>
    <row r="340" spans="1:17" ht="15" customHeight="1">
      <c r="A340" s="3">
        <v>130783293</v>
      </c>
      <c r="B340" s="55" t="s">
        <v>1205</v>
      </c>
      <c r="C340" s="3">
        <v>43001001</v>
      </c>
      <c r="D340" s="55" t="s">
        <v>1221</v>
      </c>
      <c r="E340" s="53" t="s">
        <v>1201</v>
      </c>
      <c r="F340" s="84">
        <v>44136</v>
      </c>
      <c r="G340" s="84">
        <v>45778</v>
      </c>
      <c r="H340" s="82">
        <f t="shared" si="30"/>
        <v>5</v>
      </c>
      <c r="I340" s="55" t="s">
        <v>83</v>
      </c>
      <c r="J340" s="55" t="s">
        <v>1795</v>
      </c>
      <c r="K340" s="55"/>
      <c r="L340" s="55"/>
      <c r="M340" s="54" t="s">
        <v>734</v>
      </c>
      <c r="N340" s="55" t="str">
        <f t="shared" si="31"/>
        <v>NON</v>
      </c>
      <c r="O340" s="55" t="str">
        <f t="shared" si="32"/>
        <v>NON</v>
      </c>
      <c r="P340" s="55" t="str">
        <f t="shared" si="33"/>
        <v>OUI</v>
      </c>
      <c r="Q340" s="55" t="str">
        <f t="shared" si="34"/>
        <v>NON</v>
      </c>
    </row>
    <row r="341" spans="1:17" ht="15.75" customHeight="1">
      <c r="A341" s="3">
        <v>130783293</v>
      </c>
      <c r="B341" s="55" t="s">
        <v>1205</v>
      </c>
      <c r="C341" s="3">
        <v>43001001</v>
      </c>
      <c r="D341" s="55" t="s">
        <v>1221</v>
      </c>
      <c r="E341" s="53" t="s">
        <v>1201</v>
      </c>
      <c r="F341" s="84">
        <v>44136</v>
      </c>
      <c r="G341" s="84">
        <v>45778</v>
      </c>
      <c r="H341" s="82">
        <f t="shared" si="30"/>
        <v>5</v>
      </c>
      <c r="I341" s="55" t="s">
        <v>83</v>
      </c>
      <c r="J341" s="55" t="s">
        <v>1795</v>
      </c>
      <c r="K341" s="55"/>
      <c r="L341" s="55"/>
      <c r="M341" s="54" t="s">
        <v>178</v>
      </c>
      <c r="N341" s="55" t="str">
        <f t="shared" si="31"/>
        <v>NON</v>
      </c>
      <c r="O341" s="55" t="str">
        <f t="shared" si="32"/>
        <v>OUI</v>
      </c>
      <c r="P341" s="55" t="str">
        <f t="shared" si="33"/>
        <v>OUI</v>
      </c>
      <c r="Q341" s="55" t="str">
        <f t="shared" si="34"/>
        <v>NON</v>
      </c>
    </row>
    <row r="342" spans="1:17" ht="15" customHeight="1">
      <c r="A342" s="3">
        <v>130783293</v>
      </c>
      <c r="B342" s="55" t="s">
        <v>1205</v>
      </c>
      <c r="C342" s="3">
        <v>43001001</v>
      </c>
      <c r="D342" s="55" t="s">
        <v>1221</v>
      </c>
      <c r="E342" s="116" t="s">
        <v>1201</v>
      </c>
      <c r="F342" s="84">
        <v>43770</v>
      </c>
      <c r="G342" s="84">
        <v>45413</v>
      </c>
      <c r="H342" s="82">
        <f t="shared" si="30"/>
        <v>5</v>
      </c>
      <c r="I342" s="55" t="s">
        <v>83</v>
      </c>
      <c r="J342" s="55" t="s">
        <v>44</v>
      </c>
      <c r="K342" s="55" t="s">
        <v>50</v>
      </c>
      <c r="L342" s="55" t="s">
        <v>246</v>
      </c>
      <c r="M342" s="54" t="s">
        <v>53</v>
      </c>
      <c r="N342" s="55" t="str">
        <f t="shared" si="31"/>
        <v>NON</v>
      </c>
      <c r="O342" s="55" t="str">
        <f t="shared" si="32"/>
        <v>OUI</v>
      </c>
      <c r="P342" s="55" t="str">
        <f t="shared" si="33"/>
        <v>OUI</v>
      </c>
      <c r="Q342" s="55" t="str">
        <f t="shared" si="34"/>
        <v>NON</v>
      </c>
    </row>
    <row r="343" spans="1:17" ht="15" customHeight="1">
      <c r="A343" s="3">
        <v>130783293</v>
      </c>
      <c r="B343" s="55" t="s">
        <v>1205</v>
      </c>
      <c r="C343" s="3">
        <v>43001001</v>
      </c>
      <c r="D343" s="55" t="s">
        <v>1221</v>
      </c>
      <c r="E343" s="53" t="s">
        <v>1201</v>
      </c>
      <c r="F343" s="84">
        <v>44501</v>
      </c>
      <c r="G343" s="84">
        <v>46143</v>
      </c>
      <c r="H343" s="82">
        <f t="shared" ref="H343:H406" si="35">DATEDIF(F343,G343,"y")+1</f>
        <v>5</v>
      </c>
      <c r="I343" s="55" t="s">
        <v>83</v>
      </c>
      <c r="J343" s="55" t="s">
        <v>1429</v>
      </c>
      <c r="K343" s="55" t="s">
        <v>128</v>
      </c>
      <c r="L343" s="55" t="s">
        <v>129</v>
      </c>
      <c r="M343" s="79"/>
      <c r="N343" s="55" t="str">
        <f t="shared" si="31"/>
        <v>OUI</v>
      </c>
      <c r="O343" s="55" t="str">
        <f t="shared" si="32"/>
        <v>NON</v>
      </c>
      <c r="P343" s="55" t="str">
        <f t="shared" si="33"/>
        <v>NON</v>
      </c>
      <c r="Q343" s="55" t="str">
        <f t="shared" si="34"/>
        <v>NON</v>
      </c>
    </row>
    <row r="344" spans="1:17" ht="15" customHeight="1">
      <c r="A344" s="3">
        <v>130783293</v>
      </c>
      <c r="B344" s="55" t="s">
        <v>1205</v>
      </c>
      <c r="C344" s="3">
        <v>43001001</v>
      </c>
      <c r="D344" s="55" t="s">
        <v>1221</v>
      </c>
      <c r="E344" s="53" t="s">
        <v>1201</v>
      </c>
      <c r="F344" s="84">
        <v>43040</v>
      </c>
      <c r="G344" s="84">
        <v>44682</v>
      </c>
      <c r="H344" s="82">
        <f t="shared" si="35"/>
        <v>5</v>
      </c>
      <c r="I344" s="55" t="s">
        <v>83</v>
      </c>
      <c r="J344" s="55" t="s">
        <v>1429</v>
      </c>
      <c r="K344" s="55" t="s">
        <v>1236</v>
      </c>
      <c r="L344" s="55"/>
      <c r="M344" s="79"/>
      <c r="N344" s="55" t="str">
        <f t="shared" si="31"/>
        <v>OUI</v>
      </c>
      <c r="O344" s="55" t="str">
        <f t="shared" si="32"/>
        <v>NON</v>
      </c>
      <c r="P344" s="55" t="str">
        <f t="shared" si="33"/>
        <v>NON</v>
      </c>
      <c r="Q344" s="55" t="str">
        <f t="shared" si="34"/>
        <v>NON</v>
      </c>
    </row>
    <row r="345" spans="1:17" ht="15" customHeight="1">
      <c r="A345" s="3">
        <v>130783293</v>
      </c>
      <c r="B345" s="55" t="s">
        <v>1205</v>
      </c>
      <c r="C345" s="3">
        <v>43001001</v>
      </c>
      <c r="D345" s="55" t="s">
        <v>1221</v>
      </c>
      <c r="E345" s="53" t="s">
        <v>1201</v>
      </c>
      <c r="F345" s="84">
        <v>43770</v>
      </c>
      <c r="G345" s="84">
        <v>45413</v>
      </c>
      <c r="H345" s="82">
        <f t="shared" si="35"/>
        <v>5</v>
      </c>
      <c r="I345" s="55" t="s">
        <v>83</v>
      </c>
      <c r="J345" s="55" t="s">
        <v>1800</v>
      </c>
      <c r="K345" s="55"/>
      <c r="L345" s="55"/>
      <c r="M345" s="79"/>
      <c r="N345" s="55" t="str">
        <f t="shared" si="31"/>
        <v>OUI</v>
      </c>
      <c r="O345" s="55" t="str">
        <f t="shared" si="32"/>
        <v>NON</v>
      </c>
      <c r="P345" s="55" t="str">
        <f t="shared" si="33"/>
        <v>NON</v>
      </c>
      <c r="Q345" s="55" t="str">
        <f t="shared" si="34"/>
        <v>NON</v>
      </c>
    </row>
    <row r="346" spans="1:17" ht="15" customHeight="1">
      <c r="A346" s="3">
        <v>130783293</v>
      </c>
      <c r="B346" s="55" t="s">
        <v>1205</v>
      </c>
      <c r="C346" s="3">
        <v>43001001</v>
      </c>
      <c r="D346" s="55" t="s">
        <v>1221</v>
      </c>
      <c r="E346" s="53" t="s">
        <v>1201</v>
      </c>
      <c r="F346" s="84">
        <v>43770</v>
      </c>
      <c r="G346" s="84">
        <v>45413</v>
      </c>
      <c r="H346" s="82">
        <f t="shared" si="35"/>
        <v>5</v>
      </c>
      <c r="I346" s="55" t="s">
        <v>83</v>
      </c>
      <c r="J346" s="55" t="s">
        <v>1800</v>
      </c>
      <c r="K346" s="55"/>
      <c r="L346" s="55"/>
      <c r="M346" s="79"/>
      <c r="N346" s="55" t="str">
        <f t="shared" si="31"/>
        <v>OUI</v>
      </c>
      <c r="O346" s="55" t="str">
        <f t="shared" si="32"/>
        <v>NON</v>
      </c>
      <c r="P346" s="55" t="str">
        <f t="shared" si="33"/>
        <v>NON</v>
      </c>
      <c r="Q346" s="55" t="str">
        <f t="shared" si="34"/>
        <v>NON</v>
      </c>
    </row>
    <row r="347" spans="1:17" ht="15" customHeight="1">
      <c r="A347" s="3">
        <v>130783293</v>
      </c>
      <c r="B347" s="55" t="s">
        <v>1205</v>
      </c>
      <c r="C347" s="3">
        <v>43001001</v>
      </c>
      <c r="D347" s="55" t="s">
        <v>1221</v>
      </c>
      <c r="E347" s="53" t="s">
        <v>1201</v>
      </c>
      <c r="F347" s="84">
        <v>43770</v>
      </c>
      <c r="G347" s="84">
        <v>45413</v>
      </c>
      <c r="H347" s="82">
        <f t="shared" si="35"/>
        <v>5</v>
      </c>
      <c r="I347" s="55" t="s">
        <v>83</v>
      </c>
      <c r="J347" s="55" t="s">
        <v>1800</v>
      </c>
      <c r="K347" s="55"/>
      <c r="L347" s="55"/>
      <c r="M347" s="79"/>
      <c r="N347" s="55" t="str">
        <f t="shared" si="31"/>
        <v>OUI</v>
      </c>
      <c r="O347" s="55" t="str">
        <f t="shared" si="32"/>
        <v>NON</v>
      </c>
      <c r="P347" s="55" t="str">
        <f t="shared" si="33"/>
        <v>NON</v>
      </c>
      <c r="Q347" s="55" t="str">
        <f t="shared" si="34"/>
        <v>NON</v>
      </c>
    </row>
    <row r="348" spans="1:17" ht="15" customHeight="1">
      <c r="A348" s="3">
        <v>130783293</v>
      </c>
      <c r="B348" s="55" t="s">
        <v>1205</v>
      </c>
      <c r="C348" s="3">
        <v>43001001</v>
      </c>
      <c r="D348" s="55" t="s">
        <v>1221</v>
      </c>
      <c r="E348" s="53" t="s">
        <v>1201</v>
      </c>
      <c r="F348" s="84">
        <v>44136</v>
      </c>
      <c r="G348" s="84">
        <v>45778</v>
      </c>
      <c r="H348" s="82">
        <f t="shared" si="35"/>
        <v>5</v>
      </c>
      <c r="I348" s="55" t="s">
        <v>83</v>
      </c>
      <c r="J348" s="55" t="s">
        <v>44</v>
      </c>
      <c r="K348" s="55" t="s">
        <v>1198</v>
      </c>
      <c r="L348" s="55" t="s">
        <v>260</v>
      </c>
      <c r="M348" s="54" t="s">
        <v>2439</v>
      </c>
      <c r="N348" s="55" t="str">
        <f t="shared" si="31"/>
        <v>NON</v>
      </c>
      <c r="O348" s="55" t="str">
        <f t="shared" si="32"/>
        <v>NON</v>
      </c>
      <c r="P348" s="55" t="str">
        <f t="shared" si="33"/>
        <v>OUI</v>
      </c>
      <c r="Q348" s="55" t="str">
        <f t="shared" si="34"/>
        <v>OUI</v>
      </c>
    </row>
    <row r="349" spans="1:17" ht="15" customHeight="1">
      <c r="A349" s="3">
        <v>840001861</v>
      </c>
      <c r="B349" s="55" t="s">
        <v>359</v>
      </c>
      <c r="C349" s="3">
        <v>43001981</v>
      </c>
      <c r="D349" s="55" t="s">
        <v>397</v>
      </c>
      <c r="E349" s="53" t="s">
        <v>398</v>
      </c>
      <c r="F349" s="84">
        <v>43770</v>
      </c>
      <c r="G349" s="84">
        <v>45413</v>
      </c>
      <c r="H349" s="82">
        <f t="shared" si="35"/>
        <v>5</v>
      </c>
      <c r="I349" s="55" t="s">
        <v>83</v>
      </c>
      <c r="J349" s="55" t="s">
        <v>44</v>
      </c>
      <c r="K349" s="55" t="s">
        <v>15</v>
      </c>
      <c r="L349" s="55" t="s">
        <v>17</v>
      </c>
      <c r="M349" s="55" t="s">
        <v>87</v>
      </c>
      <c r="N349" s="55" t="str">
        <f t="shared" si="31"/>
        <v>NON</v>
      </c>
      <c r="O349" s="55" t="str">
        <f t="shared" si="32"/>
        <v>NON</v>
      </c>
      <c r="P349" s="55" t="str">
        <f t="shared" si="33"/>
        <v>OUI</v>
      </c>
      <c r="Q349" s="55" t="str">
        <f t="shared" si="34"/>
        <v>NON</v>
      </c>
    </row>
    <row r="350" spans="1:17" ht="15" customHeight="1">
      <c r="A350" s="2">
        <v>130000409</v>
      </c>
      <c r="B350" s="55" t="s">
        <v>759</v>
      </c>
      <c r="C350" s="3">
        <v>43001892</v>
      </c>
      <c r="D350" s="55" t="s">
        <v>414</v>
      </c>
      <c r="E350" s="53" t="s">
        <v>774</v>
      </c>
      <c r="F350" s="84">
        <v>43770</v>
      </c>
      <c r="G350" s="84">
        <v>45413</v>
      </c>
      <c r="H350" s="82">
        <f t="shared" si="35"/>
        <v>5</v>
      </c>
      <c r="I350" s="55" t="s">
        <v>83</v>
      </c>
      <c r="J350" s="55" t="s">
        <v>44</v>
      </c>
      <c r="K350" s="55" t="s">
        <v>140</v>
      </c>
      <c r="L350" s="55" t="s">
        <v>141</v>
      </c>
      <c r="M350" s="55" t="s">
        <v>1977</v>
      </c>
      <c r="N350" s="55" t="str">
        <f t="shared" si="31"/>
        <v>NON</v>
      </c>
      <c r="O350" s="55" t="str">
        <f t="shared" si="32"/>
        <v>NON</v>
      </c>
      <c r="P350" s="55" t="str">
        <f t="shared" si="33"/>
        <v>OUI</v>
      </c>
      <c r="Q350" s="55" t="str">
        <f t="shared" si="34"/>
        <v>NON</v>
      </c>
    </row>
    <row r="351" spans="1:17" ht="15" customHeight="1">
      <c r="A351" s="2">
        <v>130000409</v>
      </c>
      <c r="B351" s="55" t="s">
        <v>759</v>
      </c>
      <c r="C351" s="3">
        <v>43001892</v>
      </c>
      <c r="D351" s="55" t="s">
        <v>414</v>
      </c>
      <c r="E351" s="53" t="s">
        <v>774</v>
      </c>
      <c r="F351" s="84">
        <v>43770</v>
      </c>
      <c r="G351" s="84">
        <v>45413</v>
      </c>
      <c r="H351" s="82">
        <f t="shared" si="35"/>
        <v>5</v>
      </c>
      <c r="I351" s="55" t="s">
        <v>83</v>
      </c>
      <c r="J351" s="55" t="s">
        <v>44</v>
      </c>
      <c r="K351" s="55" t="s">
        <v>140</v>
      </c>
      <c r="L351" s="55" t="s">
        <v>141</v>
      </c>
      <c r="M351" s="55" t="s">
        <v>1955</v>
      </c>
      <c r="N351" s="55" t="str">
        <f t="shared" si="31"/>
        <v>NON</v>
      </c>
      <c r="O351" s="55" t="str">
        <f t="shared" si="32"/>
        <v>NON</v>
      </c>
      <c r="P351" s="55" t="str">
        <f t="shared" si="33"/>
        <v>OUI</v>
      </c>
      <c r="Q351" s="55" t="str">
        <f t="shared" si="34"/>
        <v>NON</v>
      </c>
    </row>
    <row r="352" spans="1:17" ht="15" customHeight="1">
      <c r="A352" s="2">
        <v>130000409</v>
      </c>
      <c r="B352" s="55" t="s">
        <v>759</v>
      </c>
      <c r="C352" s="3">
        <v>43001892</v>
      </c>
      <c r="D352" s="55" t="s">
        <v>414</v>
      </c>
      <c r="E352" s="53" t="s">
        <v>774</v>
      </c>
      <c r="F352" s="84">
        <v>43770</v>
      </c>
      <c r="G352" s="84">
        <v>45413</v>
      </c>
      <c r="H352" s="82">
        <f t="shared" si="35"/>
        <v>5</v>
      </c>
      <c r="I352" s="55" t="s">
        <v>83</v>
      </c>
      <c r="J352" s="55" t="s">
        <v>44</v>
      </c>
      <c r="K352" s="55" t="s">
        <v>140</v>
      </c>
      <c r="L352" s="55" t="s">
        <v>141</v>
      </c>
      <c r="M352" s="55" t="s">
        <v>1992</v>
      </c>
      <c r="N352" s="55" t="str">
        <f t="shared" si="31"/>
        <v>NON</v>
      </c>
      <c r="O352" s="55" t="str">
        <f t="shared" si="32"/>
        <v>NON</v>
      </c>
      <c r="P352" s="55" t="str">
        <f t="shared" si="33"/>
        <v>OUI</v>
      </c>
      <c r="Q352" s="55" t="str">
        <f t="shared" si="34"/>
        <v>NON</v>
      </c>
    </row>
    <row r="353" spans="1:17" ht="15" customHeight="1">
      <c r="A353" s="2">
        <v>130000409</v>
      </c>
      <c r="B353" s="55" t="s">
        <v>759</v>
      </c>
      <c r="C353" s="3">
        <v>43001892</v>
      </c>
      <c r="D353" s="55" t="s">
        <v>414</v>
      </c>
      <c r="E353" s="53" t="s">
        <v>774</v>
      </c>
      <c r="F353" s="84">
        <v>43770</v>
      </c>
      <c r="G353" s="84">
        <v>45413</v>
      </c>
      <c r="H353" s="82">
        <f t="shared" si="35"/>
        <v>5</v>
      </c>
      <c r="I353" s="55" t="s">
        <v>83</v>
      </c>
      <c r="J353" s="55" t="s">
        <v>44</v>
      </c>
      <c r="K353" s="55" t="s">
        <v>140</v>
      </c>
      <c r="L353" s="55" t="s">
        <v>141</v>
      </c>
      <c r="M353" s="55" t="s">
        <v>1942</v>
      </c>
      <c r="N353" s="55" t="str">
        <f t="shared" si="31"/>
        <v>NON</v>
      </c>
      <c r="O353" s="55" t="str">
        <f t="shared" si="32"/>
        <v>NON</v>
      </c>
      <c r="P353" s="55" t="str">
        <f t="shared" si="33"/>
        <v>OUI</v>
      </c>
      <c r="Q353" s="55" t="str">
        <f t="shared" si="34"/>
        <v>NON</v>
      </c>
    </row>
    <row r="354" spans="1:17" ht="15" customHeight="1">
      <c r="A354" s="2">
        <v>130000409</v>
      </c>
      <c r="B354" s="55" t="s">
        <v>759</v>
      </c>
      <c r="C354" s="3">
        <v>43001892</v>
      </c>
      <c r="D354" s="55" t="s">
        <v>414</v>
      </c>
      <c r="E354" s="53" t="s">
        <v>774</v>
      </c>
      <c r="F354" s="84">
        <v>43770</v>
      </c>
      <c r="G354" s="84">
        <v>45413</v>
      </c>
      <c r="H354" s="82">
        <f t="shared" si="35"/>
        <v>5</v>
      </c>
      <c r="I354" s="55" t="s">
        <v>83</v>
      </c>
      <c r="J354" s="55" t="s">
        <v>44</v>
      </c>
      <c r="K354" s="55" t="s">
        <v>140</v>
      </c>
      <c r="L354" s="55" t="s">
        <v>141</v>
      </c>
      <c r="M354" s="55" t="s">
        <v>1941</v>
      </c>
      <c r="N354" s="55" t="str">
        <f t="shared" si="31"/>
        <v>NON</v>
      </c>
      <c r="O354" s="55" t="str">
        <f t="shared" si="32"/>
        <v>NON</v>
      </c>
      <c r="P354" s="55" t="str">
        <f t="shared" si="33"/>
        <v>OUI</v>
      </c>
      <c r="Q354" s="55" t="str">
        <f t="shared" si="34"/>
        <v>NON</v>
      </c>
    </row>
    <row r="355" spans="1:17" ht="15" customHeight="1">
      <c r="A355" s="2">
        <v>130000409</v>
      </c>
      <c r="B355" s="55" t="s">
        <v>759</v>
      </c>
      <c r="C355" s="3">
        <v>43001892</v>
      </c>
      <c r="D355" s="55" t="s">
        <v>414</v>
      </c>
      <c r="E355" s="53" t="s">
        <v>774</v>
      </c>
      <c r="F355" s="84">
        <v>43770</v>
      </c>
      <c r="G355" s="84">
        <v>45413</v>
      </c>
      <c r="H355" s="82">
        <f t="shared" si="35"/>
        <v>5</v>
      </c>
      <c r="I355" s="55" t="s">
        <v>83</v>
      </c>
      <c r="J355" s="55" t="s">
        <v>1429</v>
      </c>
      <c r="K355" s="55" t="s">
        <v>232</v>
      </c>
      <c r="L355" s="55" t="s">
        <v>123</v>
      </c>
      <c r="M355" s="79"/>
      <c r="N355" s="55" t="str">
        <f t="shared" si="31"/>
        <v>OUI</v>
      </c>
      <c r="O355" s="55" t="str">
        <f t="shared" si="32"/>
        <v>NON</v>
      </c>
      <c r="P355" s="55" t="str">
        <f t="shared" si="33"/>
        <v>NON</v>
      </c>
      <c r="Q355" s="55" t="str">
        <f t="shared" si="34"/>
        <v>NON</v>
      </c>
    </row>
    <row r="356" spans="1:17" ht="15" customHeight="1">
      <c r="A356" s="2">
        <v>130000409</v>
      </c>
      <c r="B356" s="55" t="s">
        <v>759</v>
      </c>
      <c r="C356" s="3">
        <v>43001892</v>
      </c>
      <c r="D356" s="55" t="s">
        <v>414</v>
      </c>
      <c r="E356" s="53" t="s">
        <v>774</v>
      </c>
      <c r="F356" s="84">
        <v>43770</v>
      </c>
      <c r="G356" s="84">
        <v>45413</v>
      </c>
      <c r="H356" s="82">
        <f t="shared" si="35"/>
        <v>5</v>
      </c>
      <c r="I356" s="55" t="s">
        <v>83</v>
      </c>
      <c r="J356" s="55" t="s">
        <v>1429</v>
      </c>
      <c r="K356" s="55" t="s">
        <v>297</v>
      </c>
      <c r="L356" s="55"/>
      <c r="M356" s="79"/>
      <c r="N356" s="55" t="str">
        <f t="shared" si="31"/>
        <v>OUI</v>
      </c>
      <c r="O356" s="55" t="str">
        <f t="shared" si="32"/>
        <v>NON</v>
      </c>
      <c r="P356" s="55" t="str">
        <f t="shared" si="33"/>
        <v>NON</v>
      </c>
      <c r="Q356" s="55" t="str">
        <f t="shared" si="34"/>
        <v>NON</v>
      </c>
    </row>
    <row r="357" spans="1:17" ht="15" customHeight="1">
      <c r="A357" s="2" t="s">
        <v>179</v>
      </c>
      <c r="B357" s="55" t="s">
        <v>180</v>
      </c>
      <c r="C357" s="3">
        <v>43001781</v>
      </c>
      <c r="D357" s="55" t="s">
        <v>224</v>
      </c>
      <c r="E357" s="53" t="s">
        <v>225</v>
      </c>
      <c r="F357" s="84">
        <v>43770</v>
      </c>
      <c r="G357" s="84">
        <v>45413</v>
      </c>
      <c r="H357" s="82">
        <f t="shared" si="35"/>
        <v>5</v>
      </c>
      <c r="I357" s="55" t="s">
        <v>83</v>
      </c>
      <c r="J357" s="55" t="s">
        <v>44</v>
      </c>
      <c r="K357" s="55" t="s">
        <v>15</v>
      </c>
      <c r="L357" s="55" t="s">
        <v>17</v>
      </c>
      <c r="M357" s="55" t="s">
        <v>87</v>
      </c>
      <c r="N357" s="55" t="str">
        <f t="shared" si="31"/>
        <v>NON</v>
      </c>
      <c r="O357" s="55" t="str">
        <f t="shared" si="32"/>
        <v>NON</v>
      </c>
      <c r="P357" s="55" t="str">
        <f t="shared" si="33"/>
        <v>OUI</v>
      </c>
      <c r="Q357" s="55" t="str">
        <f t="shared" si="34"/>
        <v>NON</v>
      </c>
    </row>
    <row r="358" spans="1:17" ht="15" customHeight="1">
      <c r="A358" s="2" t="s">
        <v>460</v>
      </c>
      <c r="B358" s="55" t="s">
        <v>461</v>
      </c>
      <c r="C358" s="3">
        <v>43001787</v>
      </c>
      <c r="D358" s="55" t="s">
        <v>298</v>
      </c>
      <c r="E358" s="53" t="s">
        <v>464</v>
      </c>
      <c r="F358" s="84">
        <v>43770</v>
      </c>
      <c r="G358" s="84">
        <v>45413</v>
      </c>
      <c r="H358" s="82">
        <f t="shared" si="35"/>
        <v>5</v>
      </c>
      <c r="I358" s="55" t="s">
        <v>83</v>
      </c>
      <c r="J358" s="55" t="s">
        <v>44</v>
      </c>
      <c r="K358" s="55" t="s">
        <v>129</v>
      </c>
      <c r="L358" s="55" t="s">
        <v>128</v>
      </c>
      <c r="M358" s="55" t="s">
        <v>329</v>
      </c>
      <c r="N358" s="55" t="str">
        <f t="shared" si="31"/>
        <v>NON</v>
      </c>
      <c r="O358" s="55" t="str">
        <f t="shared" si="32"/>
        <v>OUI</v>
      </c>
      <c r="P358" s="55" t="str">
        <f t="shared" si="33"/>
        <v>OUI</v>
      </c>
      <c r="Q358" s="55" t="str">
        <f t="shared" si="34"/>
        <v>NON</v>
      </c>
    </row>
    <row r="359" spans="1:17" ht="15" customHeight="1">
      <c r="A359" s="2" t="s">
        <v>460</v>
      </c>
      <c r="B359" s="55" t="s">
        <v>461</v>
      </c>
      <c r="C359" s="3">
        <v>43001787</v>
      </c>
      <c r="D359" s="55" t="s">
        <v>298</v>
      </c>
      <c r="E359" s="53" t="s">
        <v>464</v>
      </c>
      <c r="F359" s="84">
        <v>44501</v>
      </c>
      <c r="G359" s="84">
        <v>46143</v>
      </c>
      <c r="H359" s="82">
        <f t="shared" si="35"/>
        <v>5</v>
      </c>
      <c r="I359" s="55" t="s">
        <v>83</v>
      </c>
      <c r="J359" s="55" t="s">
        <v>44</v>
      </c>
      <c r="K359" s="55" t="s">
        <v>129</v>
      </c>
      <c r="L359" s="55" t="s">
        <v>128</v>
      </c>
      <c r="M359" s="55" t="s">
        <v>467</v>
      </c>
      <c r="N359" s="55" t="str">
        <f t="shared" si="31"/>
        <v>NON</v>
      </c>
      <c r="O359" s="55" t="str">
        <f t="shared" si="32"/>
        <v>OUI</v>
      </c>
      <c r="P359" s="55" t="str">
        <f t="shared" si="33"/>
        <v>OUI</v>
      </c>
      <c r="Q359" s="55" t="str">
        <f t="shared" si="34"/>
        <v>OUI</v>
      </c>
    </row>
    <row r="360" spans="1:17" ht="15" customHeight="1">
      <c r="A360" s="2" t="s">
        <v>460</v>
      </c>
      <c r="B360" s="55" t="s">
        <v>461</v>
      </c>
      <c r="C360" s="3">
        <v>43001787</v>
      </c>
      <c r="D360" s="55" t="s">
        <v>298</v>
      </c>
      <c r="E360" s="53" t="s">
        <v>464</v>
      </c>
      <c r="F360" s="84">
        <v>43770</v>
      </c>
      <c r="G360" s="84">
        <v>45413</v>
      </c>
      <c r="H360" s="82">
        <f t="shared" si="35"/>
        <v>5</v>
      </c>
      <c r="I360" s="55" t="s">
        <v>83</v>
      </c>
      <c r="J360" s="55" t="s">
        <v>1429</v>
      </c>
      <c r="K360" s="55" t="s">
        <v>300</v>
      </c>
      <c r="L360" s="55"/>
      <c r="M360" s="79"/>
      <c r="N360" s="55" t="str">
        <f t="shared" si="31"/>
        <v>OUI</v>
      </c>
      <c r="O360" s="55" t="str">
        <f t="shared" si="32"/>
        <v>NON</v>
      </c>
      <c r="P360" s="55" t="str">
        <f t="shared" si="33"/>
        <v>NON</v>
      </c>
      <c r="Q360" s="55" t="str">
        <f t="shared" si="34"/>
        <v>NON</v>
      </c>
    </row>
    <row r="361" spans="1:17" ht="15" customHeight="1">
      <c r="A361" s="2" t="s">
        <v>460</v>
      </c>
      <c r="B361" s="55" t="s">
        <v>461</v>
      </c>
      <c r="C361" s="3">
        <v>43001787</v>
      </c>
      <c r="D361" s="55" t="s">
        <v>298</v>
      </c>
      <c r="E361" s="53" t="s">
        <v>464</v>
      </c>
      <c r="F361" s="84">
        <v>44501</v>
      </c>
      <c r="G361" s="84">
        <v>46143</v>
      </c>
      <c r="H361" s="82">
        <f t="shared" si="35"/>
        <v>5</v>
      </c>
      <c r="I361" s="55" t="s">
        <v>83</v>
      </c>
      <c r="J361" s="55" t="s">
        <v>1429</v>
      </c>
      <c r="K361" s="55" t="s">
        <v>128</v>
      </c>
      <c r="L361" s="55" t="s">
        <v>129</v>
      </c>
      <c r="M361" s="79"/>
      <c r="N361" s="55" t="str">
        <f t="shared" si="31"/>
        <v>OUI</v>
      </c>
      <c r="O361" s="55" t="str">
        <f t="shared" si="32"/>
        <v>NON</v>
      </c>
      <c r="P361" s="55" t="str">
        <f t="shared" si="33"/>
        <v>NON</v>
      </c>
      <c r="Q361" s="55" t="str">
        <f t="shared" si="34"/>
        <v>NON</v>
      </c>
    </row>
    <row r="362" spans="1:17" ht="15" customHeight="1">
      <c r="A362" s="3">
        <v>130783293</v>
      </c>
      <c r="B362" s="55" t="s">
        <v>1205</v>
      </c>
      <c r="C362" s="3">
        <v>43001132</v>
      </c>
      <c r="D362" s="55" t="s">
        <v>1248</v>
      </c>
      <c r="E362" s="53" t="s">
        <v>1249</v>
      </c>
      <c r="F362" s="84">
        <v>44501</v>
      </c>
      <c r="G362" s="84">
        <v>46143</v>
      </c>
      <c r="H362" s="82">
        <f t="shared" si="35"/>
        <v>5</v>
      </c>
      <c r="I362" s="55" t="s">
        <v>83</v>
      </c>
      <c r="J362" s="55" t="s">
        <v>44</v>
      </c>
      <c r="K362" s="55" t="s">
        <v>445</v>
      </c>
      <c r="L362" s="55" t="s">
        <v>86</v>
      </c>
      <c r="M362" s="54" t="s">
        <v>443</v>
      </c>
      <c r="N362" s="55" t="str">
        <f t="shared" si="31"/>
        <v>NON</v>
      </c>
      <c r="O362" s="55" t="str">
        <f t="shared" si="32"/>
        <v>OUI</v>
      </c>
      <c r="P362" s="55" t="str">
        <f t="shared" si="33"/>
        <v>OUI</v>
      </c>
      <c r="Q362" s="55" t="str">
        <f t="shared" si="34"/>
        <v>OUI</v>
      </c>
    </row>
    <row r="363" spans="1:17" ht="15" customHeight="1">
      <c r="A363" s="3">
        <v>130783293</v>
      </c>
      <c r="B363" s="55" t="s">
        <v>1205</v>
      </c>
      <c r="C363" s="3">
        <v>43001132</v>
      </c>
      <c r="D363" s="55" t="s">
        <v>1248</v>
      </c>
      <c r="E363" s="53" t="s">
        <v>1249</v>
      </c>
      <c r="F363" s="84">
        <v>44501</v>
      </c>
      <c r="G363" s="84">
        <v>46143</v>
      </c>
      <c r="H363" s="82">
        <f t="shared" si="35"/>
        <v>5</v>
      </c>
      <c r="I363" s="55" t="s">
        <v>83</v>
      </c>
      <c r="J363" s="55" t="s">
        <v>44</v>
      </c>
      <c r="K363" s="55" t="s">
        <v>85</v>
      </c>
      <c r="L363" s="55" t="s">
        <v>86</v>
      </c>
      <c r="M363" s="54" t="s">
        <v>2027</v>
      </c>
      <c r="N363" s="55" t="str">
        <f t="shared" si="31"/>
        <v>NON</v>
      </c>
      <c r="O363" s="55" t="str">
        <f t="shared" si="32"/>
        <v>OUI</v>
      </c>
      <c r="P363" s="55" t="str">
        <f t="shared" si="33"/>
        <v>OUI</v>
      </c>
      <c r="Q363" s="55" t="str">
        <f t="shared" si="34"/>
        <v>OUI</v>
      </c>
    </row>
    <row r="364" spans="1:17" ht="15" customHeight="1">
      <c r="A364" s="3">
        <v>130783293</v>
      </c>
      <c r="B364" s="55" t="s">
        <v>1205</v>
      </c>
      <c r="C364" s="3">
        <v>43001132</v>
      </c>
      <c r="D364" s="55" t="s">
        <v>1248</v>
      </c>
      <c r="E364" s="53" t="s">
        <v>1249</v>
      </c>
      <c r="F364" s="84">
        <v>44501</v>
      </c>
      <c r="G364" s="84">
        <v>46143</v>
      </c>
      <c r="H364" s="82">
        <f t="shared" si="35"/>
        <v>5</v>
      </c>
      <c r="I364" s="55" t="s">
        <v>83</v>
      </c>
      <c r="J364" s="55" t="s">
        <v>44</v>
      </c>
      <c r="K364" s="55" t="s">
        <v>85</v>
      </c>
      <c r="L364" s="55" t="s">
        <v>86</v>
      </c>
      <c r="M364" s="54" t="s">
        <v>2028</v>
      </c>
      <c r="N364" s="55" t="str">
        <f t="shared" si="31"/>
        <v>NON</v>
      </c>
      <c r="O364" s="55" t="str">
        <f t="shared" si="32"/>
        <v>NON</v>
      </c>
      <c r="P364" s="55" t="str">
        <f t="shared" si="33"/>
        <v>OUI</v>
      </c>
      <c r="Q364" s="55" t="str">
        <f t="shared" si="34"/>
        <v>NON</v>
      </c>
    </row>
    <row r="365" spans="1:17" ht="15" customHeight="1">
      <c r="A365" s="3">
        <v>130783293</v>
      </c>
      <c r="B365" s="55" t="s">
        <v>1205</v>
      </c>
      <c r="C365" s="3">
        <v>43001132</v>
      </c>
      <c r="D365" s="55" t="s">
        <v>1248</v>
      </c>
      <c r="E365" s="53" t="s">
        <v>1249</v>
      </c>
      <c r="F365" s="84">
        <v>44501</v>
      </c>
      <c r="G365" s="84">
        <v>46143</v>
      </c>
      <c r="H365" s="82">
        <f t="shared" si="35"/>
        <v>5</v>
      </c>
      <c r="I365" s="55" t="s">
        <v>83</v>
      </c>
      <c r="J365" s="55" t="s">
        <v>44</v>
      </c>
      <c r="K365" s="55" t="s">
        <v>85</v>
      </c>
      <c r="L365" s="55" t="s">
        <v>86</v>
      </c>
      <c r="M365" s="54" t="s">
        <v>252</v>
      </c>
      <c r="N365" s="55" t="str">
        <f t="shared" si="31"/>
        <v>NON</v>
      </c>
      <c r="O365" s="55" t="str">
        <f t="shared" si="32"/>
        <v>NON</v>
      </c>
      <c r="P365" s="55" t="str">
        <f t="shared" si="33"/>
        <v>OUI</v>
      </c>
      <c r="Q365" s="55" t="str">
        <f t="shared" si="34"/>
        <v>NON</v>
      </c>
    </row>
    <row r="366" spans="1:17" ht="15" customHeight="1">
      <c r="A366" s="3">
        <v>130783293</v>
      </c>
      <c r="B366" s="55" t="s">
        <v>1205</v>
      </c>
      <c r="C366" s="3">
        <v>43001132</v>
      </c>
      <c r="D366" s="55" t="s">
        <v>1248</v>
      </c>
      <c r="E366" s="116" t="s">
        <v>1249</v>
      </c>
      <c r="F366" s="84">
        <v>44501</v>
      </c>
      <c r="G366" s="84">
        <v>46143</v>
      </c>
      <c r="H366" s="82">
        <f t="shared" si="35"/>
        <v>5</v>
      </c>
      <c r="I366" s="55" t="s">
        <v>83</v>
      </c>
      <c r="J366" s="55" t="s">
        <v>44</v>
      </c>
      <c r="K366" s="55" t="s">
        <v>85</v>
      </c>
      <c r="L366" s="55" t="s">
        <v>86</v>
      </c>
      <c r="M366" s="54" t="s">
        <v>587</v>
      </c>
      <c r="N366" s="55" t="str">
        <f t="shared" si="31"/>
        <v>NON</v>
      </c>
      <c r="O366" s="55" t="str">
        <f t="shared" si="32"/>
        <v>NON</v>
      </c>
      <c r="P366" s="55" t="str">
        <f t="shared" si="33"/>
        <v>OUI</v>
      </c>
      <c r="Q366" s="55" t="str">
        <f t="shared" si="34"/>
        <v>NON</v>
      </c>
    </row>
    <row r="367" spans="1:17" ht="15" customHeight="1">
      <c r="A367" s="3">
        <v>130783293</v>
      </c>
      <c r="B367" s="55" t="s">
        <v>1205</v>
      </c>
      <c r="C367" s="3">
        <v>43001132</v>
      </c>
      <c r="D367" s="55" t="s">
        <v>1248</v>
      </c>
      <c r="E367" s="116" t="s">
        <v>1249</v>
      </c>
      <c r="F367" s="84">
        <v>44501</v>
      </c>
      <c r="G367" s="84">
        <v>46143</v>
      </c>
      <c r="H367" s="82">
        <f t="shared" si="35"/>
        <v>5</v>
      </c>
      <c r="I367" s="55" t="s">
        <v>83</v>
      </c>
      <c r="J367" s="55" t="s">
        <v>44</v>
      </c>
      <c r="K367" s="55" t="s">
        <v>85</v>
      </c>
      <c r="L367" s="55" t="s">
        <v>86</v>
      </c>
      <c r="M367" s="54" t="s">
        <v>2005</v>
      </c>
      <c r="N367" s="55" t="str">
        <f t="shared" si="31"/>
        <v>NON</v>
      </c>
      <c r="O367" s="55" t="str">
        <f t="shared" si="32"/>
        <v>NON</v>
      </c>
      <c r="P367" s="55" t="str">
        <f t="shared" si="33"/>
        <v>OUI</v>
      </c>
      <c r="Q367" s="55" t="str">
        <f t="shared" si="34"/>
        <v>NON</v>
      </c>
    </row>
    <row r="368" spans="1:17" ht="15" customHeight="1">
      <c r="A368" s="3">
        <v>130783293</v>
      </c>
      <c r="B368" s="55" t="s">
        <v>1205</v>
      </c>
      <c r="C368" s="3">
        <v>43001132</v>
      </c>
      <c r="D368" s="55" t="s">
        <v>1248</v>
      </c>
      <c r="E368" s="116" t="s">
        <v>1249</v>
      </c>
      <c r="F368" s="84">
        <v>44501</v>
      </c>
      <c r="G368" s="84">
        <v>46143</v>
      </c>
      <c r="H368" s="82">
        <f t="shared" si="35"/>
        <v>5</v>
      </c>
      <c r="I368" s="55" t="s">
        <v>83</v>
      </c>
      <c r="J368" s="55" t="s">
        <v>44</v>
      </c>
      <c r="K368" s="55" t="s">
        <v>85</v>
      </c>
      <c r="L368" s="55" t="s">
        <v>86</v>
      </c>
      <c r="M368" s="54" t="s">
        <v>734</v>
      </c>
      <c r="N368" s="55" t="str">
        <f t="shared" si="31"/>
        <v>NON</v>
      </c>
      <c r="O368" s="55" t="str">
        <f t="shared" si="32"/>
        <v>NON</v>
      </c>
      <c r="P368" s="55" t="str">
        <f t="shared" si="33"/>
        <v>OUI</v>
      </c>
      <c r="Q368" s="55" t="str">
        <f t="shared" si="34"/>
        <v>NON</v>
      </c>
    </row>
    <row r="369" spans="1:17" ht="15" customHeight="1">
      <c r="A369" s="3">
        <v>130783293</v>
      </c>
      <c r="B369" s="55" t="s">
        <v>1205</v>
      </c>
      <c r="C369" s="3">
        <v>43001132</v>
      </c>
      <c r="D369" s="55" t="s">
        <v>1248</v>
      </c>
      <c r="E369" s="53" t="s">
        <v>1249</v>
      </c>
      <c r="F369" s="84">
        <v>44501</v>
      </c>
      <c r="G369" s="84">
        <v>46143</v>
      </c>
      <c r="H369" s="82">
        <f t="shared" si="35"/>
        <v>5</v>
      </c>
      <c r="I369" s="55" t="s">
        <v>83</v>
      </c>
      <c r="J369" s="55" t="s">
        <v>44</v>
      </c>
      <c r="K369" s="55" t="s">
        <v>85</v>
      </c>
      <c r="L369" s="55" t="s">
        <v>86</v>
      </c>
      <c r="M369" s="54" t="s">
        <v>875</v>
      </c>
      <c r="N369" s="55" t="str">
        <f t="shared" si="31"/>
        <v>NON</v>
      </c>
      <c r="O369" s="55" t="str">
        <f t="shared" si="32"/>
        <v>OUI</v>
      </c>
      <c r="P369" s="55" t="str">
        <f t="shared" si="33"/>
        <v>OUI</v>
      </c>
      <c r="Q369" s="55" t="str">
        <f t="shared" si="34"/>
        <v>NON</v>
      </c>
    </row>
    <row r="370" spans="1:17" ht="15" customHeight="1">
      <c r="A370" s="3">
        <v>130783293</v>
      </c>
      <c r="B370" s="55" t="s">
        <v>1205</v>
      </c>
      <c r="C370" s="3">
        <v>43001132</v>
      </c>
      <c r="D370" s="55" t="s">
        <v>1248</v>
      </c>
      <c r="E370" s="53" t="s">
        <v>1249</v>
      </c>
      <c r="F370" s="84">
        <v>43770</v>
      </c>
      <c r="G370" s="84">
        <v>45413</v>
      </c>
      <c r="H370" s="82">
        <f t="shared" si="35"/>
        <v>5</v>
      </c>
      <c r="I370" s="55" t="s">
        <v>83</v>
      </c>
      <c r="J370" s="55" t="s">
        <v>1429</v>
      </c>
      <c r="K370" s="55" t="s">
        <v>202</v>
      </c>
      <c r="L370" s="55" t="s">
        <v>203</v>
      </c>
      <c r="M370" s="79"/>
      <c r="N370" s="55" t="str">
        <f t="shared" si="31"/>
        <v>OUI</v>
      </c>
      <c r="O370" s="55" t="str">
        <f t="shared" si="32"/>
        <v>NON</v>
      </c>
      <c r="P370" s="55" t="str">
        <f t="shared" si="33"/>
        <v>NON</v>
      </c>
      <c r="Q370" s="55" t="str">
        <f t="shared" si="34"/>
        <v>NON</v>
      </c>
    </row>
    <row r="371" spans="1:17" ht="15" customHeight="1">
      <c r="A371" s="3">
        <v>130783293</v>
      </c>
      <c r="B371" s="55" t="s">
        <v>1205</v>
      </c>
      <c r="C371" s="3">
        <v>43001132</v>
      </c>
      <c r="D371" s="55" t="s">
        <v>1248</v>
      </c>
      <c r="E371" s="53" t="s">
        <v>1249</v>
      </c>
      <c r="F371" s="84">
        <v>43770</v>
      </c>
      <c r="G371" s="84">
        <v>45413</v>
      </c>
      <c r="H371" s="82">
        <f t="shared" si="35"/>
        <v>5</v>
      </c>
      <c r="I371" s="55" t="s">
        <v>83</v>
      </c>
      <c r="J371" s="55" t="s">
        <v>1429</v>
      </c>
      <c r="K371" s="55" t="s">
        <v>76</v>
      </c>
      <c r="L371" s="55"/>
      <c r="M371" s="79"/>
      <c r="N371" s="55" t="str">
        <f t="shared" si="31"/>
        <v>OUI</v>
      </c>
      <c r="O371" s="55" t="str">
        <f t="shared" si="32"/>
        <v>NON</v>
      </c>
      <c r="P371" s="55" t="str">
        <f t="shared" si="33"/>
        <v>NON</v>
      </c>
      <c r="Q371" s="55" t="str">
        <f t="shared" si="34"/>
        <v>NON</v>
      </c>
    </row>
    <row r="372" spans="1:17" ht="15" customHeight="1">
      <c r="A372" s="3">
        <v>130783293</v>
      </c>
      <c r="B372" s="55" t="s">
        <v>1205</v>
      </c>
      <c r="C372" s="3">
        <v>43001132</v>
      </c>
      <c r="D372" s="55" t="s">
        <v>1248</v>
      </c>
      <c r="E372" s="53" t="s">
        <v>1249</v>
      </c>
      <c r="F372" s="84">
        <v>44136</v>
      </c>
      <c r="G372" s="84">
        <v>45778</v>
      </c>
      <c r="H372" s="82">
        <f t="shared" si="35"/>
        <v>5</v>
      </c>
      <c r="I372" s="55" t="s">
        <v>83</v>
      </c>
      <c r="J372" s="55" t="s">
        <v>44</v>
      </c>
      <c r="K372" s="55" t="s">
        <v>1051</v>
      </c>
      <c r="L372" s="55" t="s">
        <v>260</v>
      </c>
      <c r="M372" s="54" t="s">
        <v>2428</v>
      </c>
      <c r="N372" s="55" t="str">
        <f t="shared" si="31"/>
        <v>NON</v>
      </c>
      <c r="O372" s="55" t="str">
        <f t="shared" si="32"/>
        <v>NON</v>
      </c>
      <c r="P372" s="55" t="str">
        <f t="shared" si="33"/>
        <v>OUI</v>
      </c>
      <c r="Q372" s="55" t="str">
        <f t="shared" si="34"/>
        <v>OUI</v>
      </c>
    </row>
    <row r="373" spans="1:17" ht="15" customHeight="1">
      <c r="A373" s="2">
        <v>40000911</v>
      </c>
      <c r="B373" s="55" t="s">
        <v>160</v>
      </c>
      <c r="C373" s="3">
        <v>43000929</v>
      </c>
      <c r="D373" s="55" t="s">
        <v>173</v>
      </c>
      <c r="E373" s="53" t="s">
        <v>174</v>
      </c>
      <c r="F373" s="84">
        <v>43770</v>
      </c>
      <c r="G373" s="84">
        <v>45413</v>
      </c>
      <c r="H373" s="82">
        <f t="shared" si="35"/>
        <v>5</v>
      </c>
      <c r="I373" s="55" t="s">
        <v>83</v>
      </c>
      <c r="J373" s="55" t="s">
        <v>44</v>
      </c>
      <c r="K373" s="55" t="s">
        <v>15</v>
      </c>
      <c r="L373" s="55" t="s">
        <v>17</v>
      </c>
      <c r="M373" s="55" t="s">
        <v>77</v>
      </c>
      <c r="N373" s="55" t="str">
        <f t="shared" si="31"/>
        <v>NON</v>
      </c>
      <c r="O373" s="55" t="str">
        <f t="shared" si="32"/>
        <v>OUI</v>
      </c>
      <c r="P373" s="55" t="str">
        <f t="shared" si="33"/>
        <v>OUI</v>
      </c>
      <c r="Q373" s="55" t="str">
        <f t="shared" si="34"/>
        <v>NON</v>
      </c>
    </row>
    <row r="374" spans="1:17" ht="15" customHeight="1">
      <c r="A374" s="2">
        <v>830100574</v>
      </c>
      <c r="B374" s="55" t="s">
        <v>1572</v>
      </c>
      <c r="C374" s="3">
        <v>43001985</v>
      </c>
      <c r="D374" s="55" t="s">
        <v>339</v>
      </c>
      <c r="E374" s="22" t="s">
        <v>2298</v>
      </c>
      <c r="F374" s="84">
        <v>44501</v>
      </c>
      <c r="G374" s="84">
        <v>46143</v>
      </c>
      <c r="H374" s="82">
        <f t="shared" si="35"/>
        <v>5</v>
      </c>
      <c r="I374" s="55" t="s">
        <v>83</v>
      </c>
      <c r="J374" s="55" t="s">
        <v>44</v>
      </c>
      <c r="K374" s="55" t="s">
        <v>236</v>
      </c>
      <c r="L374" s="55" t="s">
        <v>237</v>
      </c>
      <c r="M374" s="55" t="s">
        <v>2029</v>
      </c>
      <c r="N374" s="55" t="str">
        <f t="shared" si="31"/>
        <v>NON</v>
      </c>
      <c r="O374" s="55" t="str">
        <f t="shared" si="32"/>
        <v>NON</v>
      </c>
      <c r="P374" s="55" t="str">
        <f t="shared" si="33"/>
        <v>OUI</v>
      </c>
      <c r="Q374" s="55" t="str">
        <f t="shared" si="34"/>
        <v>NON</v>
      </c>
    </row>
    <row r="375" spans="1:17" ht="15" customHeight="1">
      <c r="A375" s="2">
        <v>830100574</v>
      </c>
      <c r="B375" s="55" t="s">
        <v>1572</v>
      </c>
      <c r="C375" s="3">
        <v>43001985</v>
      </c>
      <c r="D375" s="55" t="s">
        <v>339</v>
      </c>
      <c r="E375" s="22" t="s">
        <v>2298</v>
      </c>
      <c r="F375" s="84">
        <v>44501</v>
      </c>
      <c r="G375" s="84">
        <v>46143</v>
      </c>
      <c r="H375" s="82">
        <f t="shared" si="35"/>
        <v>5</v>
      </c>
      <c r="I375" s="55" t="s">
        <v>83</v>
      </c>
      <c r="J375" s="55" t="s">
        <v>44</v>
      </c>
      <c r="K375" s="55" t="s">
        <v>236</v>
      </c>
      <c r="L375" s="55" t="s">
        <v>237</v>
      </c>
      <c r="M375" s="55" t="s">
        <v>830</v>
      </c>
      <c r="N375" s="55" t="str">
        <f t="shared" si="31"/>
        <v>NON</v>
      </c>
      <c r="O375" s="55" t="str">
        <f t="shared" si="32"/>
        <v>OUI</v>
      </c>
      <c r="P375" s="55" t="str">
        <f t="shared" si="33"/>
        <v>OUI</v>
      </c>
      <c r="Q375" s="55" t="str">
        <f t="shared" si="34"/>
        <v>OUI</v>
      </c>
    </row>
    <row r="376" spans="1:17" ht="15" customHeight="1">
      <c r="A376" s="2">
        <v>830100574</v>
      </c>
      <c r="B376" s="55" t="s">
        <v>1572</v>
      </c>
      <c r="C376" s="3">
        <v>43001985</v>
      </c>
      <c r="D376" s="55" t="s">
        <v>339</v>
      </c>
      <c r="E376" s="22" t="s">
        <v>2298</v>
      </c>
      <c r="F376" s="84">
        <v>44501</v>
      </c>
      <c r="G376" s="84">
        <v>46143</v>
      </c>
      <c r="H376" s="82">
        <f t="shared" si="35"/>
        <v>5</v>
      </c>
      <c r="I376" s="55" t="s">
        <v>83</v>
      </c>
      <c r="J376" s="55" t="s">
        <v>1429</v>
      </c>
      <c r="K376" s="55" t="s">
        <v>197</v>
      </c>
      <c r="L376" s="55" t="s">
        <v>198</v>
      </c>
      <c r="M376" s="79"/>
      <c r="N376" s="55" t="str">
        <f t="shared" si="31"/>
        <v>OUI</v>
      </c>
      <c r="O376" s="55" t="str">
        <f t="shared" si="32"/>
        <v>NON</v>
      </c>
      <c r="P376" s="55" t="str">
        <f t="shared" si="33"/>
        <v>NON</v>
      </c>
      <c r="Q376" s="55" t="str">
        <f t="shared" si="34"/>
        <v>NON</v>
      </c>
    </row>
    <row r="377" spans="1:17" ht="15" customHeight="1">
      <c r="A377" s="2">
        <v>830100574</v>
      </c>
      <c r="B377" s="55" t="s">
        <v>1572</v>
      </c>
      <c r="C377" s="3">
        <v>43001985</v>
      </c>
      <c r="D377" s="55" t="s">
        <v>339</v>
      </c>
      <c r="E377" s="22" t="s">
        <v>2298</v>
      </c>
      <c r="F377" s="84">
        <v>44501</v>
      </c>
      <c r="G377" s="84">
        <v>46143</v>
      </c>
      <c r="H377" s="82">
        <f t="shared" si="35"/>
        <v>5</v>
      </c>
      <c r="I377" s="55" t="s">
        <v>83</v>
      </c>
      <c r="J377" s="55" t="s">
        <v>1429</v>
      </c>
      <c r="K377" s="55" t="s">
        <v>76</v>
      </c>
      <c r="L377" s="55"/>
      <c r="M377" s="79"/>
      <c r="N377" s="55" t="str">
        <f t="shared" si="31"/>
        <v>OUI</v>
      </c>
      <c r="O377" s="55" t="str">
        <f t="shared" si="32"/>
        <v>NON</v>
      </c>
      <c r="P377" s="55" t="str">
        <f t="shared" si="33"/>
        <v>NON</v>
      </c>
      <c r="Q377" s="55" t="str">
        <f t="shared" si="34"/>
        <v>NON</v>
      </c>
    </row>
    <row r="378" spans="1:17" ht="15" customHeight="1">
      <c r="A378" s="3">
        <v>130001647</v>
      </c>
      <c r="B378" s="55" t="s">
        <v>1676</v>
      </c>
      <c r="C378" s="3">
        <v>43001729</v>
      </c>
      <c r="D378" s="55" t="s">
        <v>1689</v>
      </c>
      <c r="E378" s="53" t="s">
        <v>1690</v>
      </c>
      <c r="F378" s="84">
        <v>44136</v>
      </c>
      <c r="G378" s="84">
        <v>45778</v>
      </c>
      <c r="H378" s="82">
        <f t="shared" si="35"/>
        <v>5</v>
      </c>
      <c r="I378" s="55" t="s">
        <v>83</v>
      </c>
      <c r="J378" s="55" t="s">
        <v>1795</v>
      </c>
      <c r="K378" s="55"/>
      <c r="L378" s="55"/>
      <c r="M378" s="55" t="s">
        <v>1803</v>
      </c>
      <c r="N378" s="55" t="str">
        <f t="shared" si="31"/>
        <v>NON</v>
      </c>
      <c r="O378" s="55" t="str">
        <f t="shared" si="32"/>
        <v>NON</v>
      </c>
      <c r="P378" s="55" t="str">
        <f t="shared" si="33"/>
        <v>OUI</v>
      </c>
      <c r="Q378" s="55" t="str">
        <f t="shared" si="34"/>
        <v>NON</v>
      </c>
    </row>
    <row r="379" spans="1:17" ht="15" customHeight="1">
      <c r="A379" s="3">
        <v>130001647</v>
      </c>
      <c r="B379" s="55" t="s">
        <v>1676</v>
      </c>
      <c r="C379" s="3">
        <v>43001729</v>
      </c>
      <c r="D379" s="55" t="s">
        <v>1689</v>
      </c>
      <c r="E379" s="53" t="s">
        <v>1690</v>
      </c>
      <c r="F379" s="84">
        <v>43770</v>
      </c>
      <c r="G379" s="84">
        <v>45413</v>
      </c>
      <c r="H379" s="82">
        <f t="shared" si="35"/>
        <v>5</v>
      </c>
      <c r="I379" s="55" t="s">
        <v>83</v>
      </c>
      <c r="J379" s="55" t="s">
        <v>44</v>
      </c>
      <c r="K379" s="55" t="s">
        <v>95</v>
      </c>
      <c r="L379" s="55" t="s">
        <v>96</v>
      </c>
      <c r="M379" s="55" t="s">
        <v>815</v>
      </c>
      <c r="N379" s="55" t="str">
        <f t="shared" si="31"/>
        <v>NON</v>
      </c>
      <c r="O379" s="55" t="str">
        <f t="shared" si="32"/>
        <v>NON</v>
      </c>
      <c r="P379" s="55" t="str">
        <f t="shared" si="33"/>
        <v>OUI</v>
      </c>
      <c r="Q379" s="55" t="str">
        <f t="shared" si="34"/>
        <v>NON</v>
      </c>
    </row>
    <row r="380" spans="1:17" ht="15" customHeight="1">
      <c r="A380" s="3">
        <v>130001647</v>
      </c>
      <c r="B380" s="55" t="s">
        <v>1676</v>
      </c>
      <c r="C380" s="3">
        <v>43001729</v>
      </c>
      <c r="D380" s="55" t="s">
        <v>1689</v>
      </c>
      <c r="E380" s="53" t="s">
        <v>1690</v>
      </c>
      <c r="F380" s="84">
        <v>43770</v>
      </c>
      <c r="G380" s="84">
        <v>45413</v>
      </c>
      <c r="H380" s="82">
        <f t="shared" si="35"/>
        <v>5</v>
      </c>
      <c r="I380" s="55" t="s">
        <v>83</v>
      </c>
      <c r="J380" s="55" t="s">
        <v>44</v>
      </c>
      <c r="K380" s="55" t="s">
        <v>95</v>
      </c>
      <c r="L380" s="55" t="s">
        <v>96</v>
      </c>
      <c r="M380" s="55" t="s">
        <v>1952</v>
      </c>
      <c r="N380" s="55" t="str">
        <f t="shared" si="31"/>
        <v>NON</v>
      </c>
      <c r="O380" s="55" t="str">
        <f t="shared" si="32"/>
        <v>NON</v>
      </c>
      <c r="P380" s="55" t="str">
        <f t="shared" si="33"/>
        <v>OUI</v>
      </c>
      <c r="Q380" s="55" t="str">
        <f t="shared" si="34"/>
        <v>NON</v>
      </c>
    </row>
    <row r="381" spans="1:17" ht="15" customHeight="1">
      <c r="A381" s="3">
        <v>130001647</v>
      </c>
      <c r="B381" s="55" t="s">
        <v>1676</v>
      </c>
      <c r="C381" s="3">
        <v>43001729</v>
      </c>
      <c r="D381" s="55" t="s">
        <v>1689</v>
      </c>
      <c r="E381" s="53" t="s">
        <v>1690</v>
      </c>
      <c r="F381" s="84">
        <v>43770</v>
      </c>
      <c r="G381" s="84">
        <v>45413</v>
      </c>
      <c r="H381" s="82">
        <f t="shared" si="35"/>
        <v>5</v>
      </c>
      <c r="I381" s="55" t="s">
        <v>83</v>
      </c>
      <c r="J381" s="55" t="s">
        <v>1429</v>
      </c>
      <c r="K381" s="55" t="s">
        <v>1688</v>
      </c>
      <c r="L381" s="55"/>
      <c r="M381" s="79"/>
      <c r="N381" s="55" t="str">
        <f t="shared" si="31"/>
        <v>OUI</v>
      </c>
      <c r="O381" s="55" t="str">
        <f t="shared" si="32"/>
        <v>NON</v>
      </c>
      <c r="P381" s="55" t="str">
        <f t="shared" si="33"/>
        <v>NON</v>
      </c>
      <c r="Q381" s="55" t="str">
        <f t="shared" si="34"/>
        <v>NON</v>
      </c>
    </row>
    <row r="382" spans="1:17" ht="15" customHeight="1">
      <c r="A382" s="3">
        <v>130001647</v>
      </c>
      <c r="B382" s="55" t="s">
        <v>1676</v>
      </c>
      <c r="C382" s="3">
        <v>43001729</v>
      </c>
      <c r="D382" s="55" t="s">
        <v>1689</v>
      </c>
      <c r="E382" s="53" t="s">
        <v>1690</v>
      </c>
      <c r="F382" s="84">
        <v>44136</v>
      </c>
      <c r="G382" s="84">
        <v>45778</v>
      </c>
      <c r="H382" s="82">
        <f t="shared" si="35"/>
        <v>5</v>
      </c>
      <c r="I382" s="55" t="s">
        <v>83</v>
      </c>
      <c r="J382" s="55" t="s">
        <v>1429</v>
      </c>
      <c r="K382" s="55" t="s">
        <v>292</v>
      </c>
      <c r="L382" s="55" t="s">
        <v>95</v>
      </c>
      <c r="M382" s="79"/>
      <c r="N382" s="55" t="str">
        <f t="shared" si="31"/>
        <v>OUI</v>
      </c>
      <c r="O382" s="55" t="str">
        <f t="shared" si="32"/>
        <v>NON</v>
      </c>
      <c r="P382" s="55" t="str">
        <f t="shared" si="33"/>
        <v>NON</v>
      </c>
      <c r="Q382" s="55" t="str">
        <f t="shared" si="34"/>
        <v>NON</v>
      </c>
    </row>
    <row r="383" spans="1:17" ht="15" customHeight="1">
      <c r="A383" s="3">
        <v>130001647</v>
      </c>
      <c r="B383" s="55" t="s">
        <v>1676</v>
      </c>
      <c r="C383" s="3">
        <v>43001729</v>
      </c>
      <c r="D383" s="55" t="s">
        <v>1689</v>
      </c>
      <c r="E383" s="53" t="s">
        <v>1690</v>
      </c>
      <c r="F383" s="84">
        <v>44136</v>
      </c>
      <c r="G383" s="84">
        <v>45778</v>
      </c>
      <c r="H383" s="82">
        <f t="shared" si="35"/>
        <v>5</v>
      </c>
      <c r="I383" s="55" t="s">
        <v>83</v>
      </c>
      <c r="J383" s="55" t="s">
        <v>44</v>
      </c>
      <c r="K383" s="55" t="s">
        <v>972</v>
      </c>
      <c r="L383" s="55" t="s">
        <v>260</v>
      </c>
      <c r="M383" s="55" t="s">
        <v>2385</v>
      </c>
      <c r="N383" s="55" t="str">
        <f t="shared" si="31"/>
        <v>NON</v>
      </c>
      <c r="O383" s="55" t="str">
        <f t="shared" si="32"/>
        <v>NON</v>
      </c>
      <c r="P383" s="55" t="str">
        <f t="shared" si="33"/>
        <v>OUI</v>
      </c>
      <c r="Q383" s="55" t="str">
        <f t="shared" si="34"/>
        <v>NON</v>
      </c>
    </row>
    <row r="384" spans="1:17" ht="15" customHeight="1">
      <c r="A384" s="2">
        <v>130000024</v>
      </c>
      <c r="B384" s="55" t="s">
        <v>99</v>
      </c>
      <c r="C384" s="3">
        <v>43001409</v>
      </c>
      <c r="D384" s="55" t="s">
        <v>106</v>
      </c>
      <c r="E384" s="53" t="s">
        <v>107</v>
      </c>
      <c r="F384" s="84">
        <v>43770</v>
      </c>
      <c r="G384" s="84">
        <v>45413</v>
      </c>
      <c r="H384" s="82">
        <f t="shared" si="35"/>
        <v>5</v>
      </c>
      <c r="I384" s="55" t="s">
        <v>16</v>
      </c>
      <c r="J384" s="55" t="s">
        <v>1800</v>
      </c>
      <c r="K384" s="55"/>
      <c r="L384" s="55"/>
      <c r="M384" s="79"/>
      <c r="N384" s="55" t="str">
        <f t="shared" ref="N384:N447" si="36">IF(ISNUMBER(SEARCH("2G",J384)),"OUI","NON")</f>
        <v>OUI</v>
      </c>
      <c r="O384" s="55" t="str">
        <f t="shared" ref="O384:O447" si="37">IF(ISNUMBER(SEARCH("P1",M384)),"OUI","NON")</f>
        <v>NON</v>
      </c>
      <c r="P384" s="55" t="str">
        <f t="shared" ref="P384:P447" si="38">IF(ISNUMBER(SEARCH("P2",M384)),"OUI","NON")</f>
        <v>NON</v>
      </c>
      <c r="Q384" s="55" t="str">
        <f t="shared" ref="Q384:Q447" si="39">IF(ISNUMBER(SEARCH("P3",M384)),"OUI","NON")</f>
        <v>NON</v>
      </c>
    </row>
    <row r="385" spans="1:17" ht="15.75" customHeight="1">
      <c r="A385" s="2">
        <v>130000024</v>
      </c>
      <c r="B385" s="55" t="s">
        <v>99</v>
      </c>
      <c r="C385" s="3">
        <v>43001409</v>
      </c>
      <c r="D385" s="55" t="s">
        <v>106</v>
      </c>
      <c r="E385" s="116" t="s">
        <v>107</v>
      </c>
      <c r="F385" s="84">
        <v>44136</v>
      </c>
      <c r="G385" s="84">
        <v>45778</v>
      </c>
      <c r="H385" s="82">
        <f t="shared" si="35"/>
        <v>5</v>
      </c>
      <c r="I385" s="55" t="s">
        <v>16</v>
      </c>
      <c r="J385" s="55" t="s">
        <v>1800</v>
      </c>
      <c r="K385" s="55"/>
      <c r="L385" s="55"/>
      <c r="M385" s="79"/>
      <c r="N385" s="55" t="str">
        <f t="shared" si="36"/>
        <v>OUI</v>
      </c>
      <c r="O385" s="55" t="str">
        <f t="shared" si="37"/>
        <v>NON</v>
      </c>
      <c r="P385" s="55" t="str">
        <f t="shared" si="38"/>
        <v>NON</v>
      </c>
      <c r="Q385" s="55" t="str">
        <f t="shared" si="39"/>
        <v>NON</v>
      </c>
    </row>
    <row r="386" spans="1:17" ht="15" customHeight="1">
      <c r="A386" s="2">
        <v>130000024</v>
      </c>
      <c r="B386" s="55" t="s">
        <v>99</v>
      </c>
      <c r="C386" s="3">
        <v>43001409</v>
      </c>
      <c r="D386" s="55" t="s">
        <v>106</v>
      </c>
      <c r="E386" s="116" t="s">
        <v>107</v>
      </c>
      <c r="F386" s="84">
        <v>44136</v>
      </c>
      <c r="G386" s="84">
        <v>45778</v>
      </c>
      <c r="H386" s="82">
        <f t="shared" si="35"/>
        <v>5</v>
      </c>
      <c r="I386" s="55" t="s">
        <v>16</v>
      </c>
      <c r="J386" s="55" t="s">
        <v>1429</v>
      </c>
      <c r="K386" s="55" t="s">
        <v>102</v>
      </c>
      <c r="L386" s="55"/>
      <c r="M386" s="79"/>
      <c r="N386" s="55" t="str">
        <f t="shared" si="36"/>
        <v>OUI</v>
      </c>
      <c r="O386" s="55" t="str">
        <f t="shared" si="37"/>
        <v>NON</v>
      </c>
      <c r="P386" s="55" t="str">
        <f t="shared" si="38"/>
        <v>NON</v>
      </c>
      <c r="Q386" s="55" t="str">
        <f t="shared" si="39"/>
        <v>NON</v>
      </c>
    </row>
    <row r="387" spans="1:17" ht="15" customHeight="1">
      <c r="A387" s="3">
        <v>130783293</v>
      </c>
      <c r="B387" s="55" t="s">
        <v>1205</v>
      </c>
      <c r="C387" s="3">
        <v>43002663</v>
      </c>
      <c r="D387" s="55" t="s">
        <v>1854</v>
      </c>
      <c r="E387" s="53" t="s">
        <v>1855</v>
      </c>
      <c r="F387" s="84">
        <v>43770</v>
      </c>
      <c r="G387" s="84">
        <v>45413</v>
      </c>
      <c r="H387" s="82">
        <f t="shared" si="35"/>
        <v>5</v>
      </c>
      <c r="I387" s="55" t="s">
        <v>83</v>
      </c>
      <c r="J387" s="55" t="s">
        <v>1800</v>
      </c>
      <c r="K387" s="55"/>
      <c r="L387" s="55"/>
      <c r="M387" s="79"/>
      <c r="N387" s="55" t="str">
        <f t="shared" si="36"/>
        <v>OUI</v>
      </c>
      <c r="O387" s="55" t="str">
        <f t="shared" si="37"/>
        <v>NON</v>
      </c>
      <c r="P387" s="55" t="str">
        <f t="shared" si="38"/>
        <v>NON</v>
      </c>
      <c r="Q387" s="55" t="str">
        <f t="shared" si="39"/>
        <v>NON</v>
      </c>
    </row>
    <row r="388" spans="1:17" ht="15" customHeight="1">
      <c r="A388" s="2">
        <v>130002835</v>
      </c>
      <c r="B388" s="55" t="s">
        <v>555</v>
      </c>
      <c r="C388" s="3">
        <v>43001601</v>
      </c>
      <c r="D388" s="55" t="s">
        <v>575</v>
      </c>
      <c r="E388" s="53" t="s">
        <v>576</v>
      </c>
      <c r="F388" s="84">
        <v>43770</v>
      </c>
      <c r="G388" s="84">
        <v>45413</v>
      </c>
      <c r="H388" s="82">
        <f t="shared" si="35"/>
        <v>5</v>
      </c>
      <c r="I388" s="55" t="s">
        <v>83</v>
      </c>
      <c r="J388" s="55" t="s">
        <v>44</v>
      </c>
      <c r="K388" s="55" t="s">
        <v>129</v>
      </c>
      <c r="L388" s="55" t="s">
        <v>128</v>
      </c>
      <c r="M388" s="55" t="s">
        <v>1953</v>
      </c>
      <c r="N388" s="55" t="str">
        <f t="shared" si="36"/>
        <v>NON</v>
      </c>
      <c r="O388" s="55" t="str">
        <f t="shared" si="37"/>
        <v>NON</v>
      </c>
      <c r="P388" s="55" t="str">
        <f t="shared" si="38"/>
        <v>OUI</v>
      </c>
      <c r="Q388" s="55" t="str">
        <f t="shared" si="39"/>
        <v>NON</v>
      </c>
    </row>
    <row r="389" spans="1:17" ht="15" customHeight="1">
      <c r="A389" s="2">
        <v>130002835</v>
      </c>
      <c r="B389" s="55" t="s">
        <v>555</v>
      </c>
      <c r="C389" s="3">
        <v>43001601</v>
      </c>
      <c r="D389" s="55" t="s">
        <v>575</v>
      </c>
      <c r="E389" s="53" t="s">
        <v>576</v>
      </c>
      <c r="F389" s="84">
        <v>43770</v>
      </c>
      <c r="G389" s="84">
        <v>45413</v>
      </c>
      <c r="H389" s="82">
        <f t="shared" si="35"/>
        <v>5</v>
      </c>
      <c r="I389" s="55" t="s">
        <v>83</v>
      </c>
      <c r="J389" s="55" t="s">
        <v>44</v>
      </c>
      <c r="K389" s="55" t="s">
        <v>129</v>
      </c>
      <c r="L389" s="55" t="s">
        <v>128</v>
      </c>
      <c r="M389" s="54" t="s">
        <v>1970</v>
      </c>
      <c r="N389" s="55" t="str">
        <f t="shared" si="36"/>
        <v>NON</v>
      </c>
      <c r="O389" s="55" t="str">
        <f t="shared" si="37"/>
        <v>OUI</v>
      </c>
      <c r="P389" s="55" t="str">
        <f t="shared" si="38"/>
        <v>OUI</v>
      </c>
      <c r="Q389" s="55" t="str">
        <f t="shared" si="39"/>
        <v>OUI</v>
      </c>
    </row>
    <row r="390" spans="1:17" ht="15" customHeight="1">
      <c r="A390" s="2">
        <v>130002835</v>
      </c>
      <c r="B390" s="55" t="s">
        <v>555</v>
      </c>
      <c r="C390" s="3">
        <v>43001601</v>
      </c>
      <c r="D390" s="55" t="s">
        <v>575</v>
      </c>
      <c r="E390" s="53" t="s">
        <v>576</v>
      </c>
      <c r="F390" s="84">
        <v>43770</v>
      </c>
      <c r="G390" s="84">
        <v>45413</v>
      </c>
      <c r="H390" s="82">
        <f t="shared" si="35"/>
        <v>5</v>
      </c>
      <c r="I390" s="55" t="s">
        <v>83</v>
      </c>
      <c r="J390" s="55" t="s">
        <v>1429</v>
      </c>
      <c r="K390" s="55" t="s">
        <v>128</v>
      </c>
      <c r="L390" s="55" t="s">
        <v>129</v>
      </c>
      <c r="M390" s="79"/>
      <c r="N390" s="55" t="str">
        <f t="shared" si="36"/>
        <v>OUI</v>
      </c>
      <c r="O390" s="55" t="str">
        <f t="shared" si="37"/>
        <v>NON</v>
      </c>
      <c r="P390" s="55" t="str">
        <f t="shared" si="38"/>
        <v>NON</v>
      </c>
      <c r="Q390" s="55" t="str">
        <f t="shared" si="39"/>
        <v>NON</v>
      </c>
    </row>
    <row r="391" spans="1:17" ht="15" customHeight="1">
      <c r="A391" s="2">
        <v>130002835</v>
      </c>
      <c r="B391" s="55" t="s">
        <v>555</v>
      </c>
      <c r="C391" s="3">
        <v>93000137</v>
      </c>
      <c r="D391" s="55" t="s">
        <v>559</v>
      </c>
      <c r="E391" s="53" t="s">
        <v>560</v>
      </c>
      <c r="F391" s="84">
        <v>44136</v>
      </c>
      <c r="G391" s="84">
        <v>45778</v>
      </c>
      <c r="H391" s="82">
        <f t="shared" si="35"/>
        <v>5</v>
      </c>
      <c r="I391" s="55" t="s">
        <v>83</v>
      </c>
      <c r="J391" s="55" t="s">
        <v>44</v>
      </c>
      <c r="K391" s="55" t="s">
        <v>105</v>
      </c>
      <c r="L391" s="55" t="s">
        <v>432</v>
      </c>
      <c r="M391" s="55" t="s">
        <v>591</v>
      </c>
      <c r="N391" s="55" t="str">
        <f t="shared" si="36"/>
        <v>NON</v>
      </c>
      <c r="O391" s="55" t="str">
        <f t="shared" si="37"/>
        <v>OUI</v>
      </c>
      <c r="P391" s="55" t="str">
        <f t="shared" si="38"/>
        <v>NON</v>
      </c>
      <c r="Q391" s="55" t="str">
        <f t="shared" si="39"/>
        <v>NON</v>
      </c>
    </row>
    <row r="392" spans="1:17" ht="15" customHeight="1">
      <c r="A392" s="2">
        <v>130002835</v>
      </c>
      <c r="B392" s="55" t="s">
        <v>555</v>
      </c>
      <c r="C392" s="3">
        <v>93000137</v>
      </c>
      <c r="D392" s="55" t="s">
        <v>559</v>
      </c>
      <c r="E392" s="53" t="s">
        <v>560</v>
      </c>
      <c r="F392" s="84">
        <v>43770</v>
      </c>
      <c r="G392" s="84">
        <v>45413</v>
      </c>
      <c r="H392" s="82">
        <f t="shared" si="35"/>
        <v>5</v>
      </c>
      <c r="I392" s="55" t="s">
        <v>83</v>
      </c>
      <c r="J392" s="55" t="s">
        <v>44</v>
      </c>
      <c r="K392" s="55" t="s">
        <v>194</v>
      </c>
      <c r="L392" s="55" t="s">
        <v>433</v>
      </c>
      <c r="M392" s="55" t="s">
        <v>2030</v>
      </c>
      <c r="N392" s="55" t="str">
        <f t="shared" si="36"/>
        <v>NON</v>
      </c>
      <c r="O392" s="55" t="str">
        <f t="shared" si="37"/>
        <v>NON</v>
      </c>
      <c r="P392" s="55" t="str">
        <f t="shared" si="38"/>
        <v>OUI</v>
      </c>
      <c r="Q392" s="55" t="str">
        <f t="shared" si="39"/>
        <v>NON</v>
      </c>
    </row>
    <row r="393" spans="1:17" ht="15" customHeight="1">
      <c r="A393" s="2">
        <v>130002835</v>
      </c>
      <c r="B393" s="55" t="s">
        <v>555</v>
      </c>
      <c r="C393" s="3">
        <v>93000137</v>
      </c>
      <c r="D393" s="55" t="s">
        <v>559</v>
      </c>
      <c r="E393" s="116" t="s">
        <v>560</v>
      </c>
      <c r="F393" s="84">
        <v>43770</v>
      </c>
      <c r="G393" s="84">
        <v>45413</v>
      </c>
      <c r="H393" s="82">
        <f t="shared" si="35"/>
        <v>5</v>
      </c>
      <c r="I393" s="55" t="s">
        <v>83</v>
      </c>
      <c r="J393" s="55" t="s">
        <v>44</v>
      </c>
      <c r="K393" s="55" t="s">
        <v>194</v>
      </c>
      <c r="L393" s="55" t="s">
        <v>433</v>
      </c>
      <c r="M393" s="55" t="s">
        <v>1956</v>
      </c>
      <c r="N393" s="55" t="str">
        <f t="shared" si="36"/>
        <v>NON</v>
      </c>
      <c r="O393" s="55" t="str">
        <f t="shared" si="37"/>
        <v>OUI</v>
      </c>
      <c r="P393" s="55" t="str">
        <f t="shared" si="38"/>
        <v>OUI</v>
      </c>
      <c r="Q393" s="55" t="str">
        <f t="shared" si="39"/>
        <v>NON</v>
      </c>
    </row>
    <row r="394" spans="1:17" ht="15" customHeight="1">
      <c r="A394" s="2">
        <v>130002835</v>
      </c>
      <c r="B394" s="55" t="s">
        <v>555</v>
      </c>
      <c r="C394" s="3">
        <v>93000137</v>
      </c>
      <c r="D394" s="55" t="s">
        <v>559</v>
      </c>
      <c r="E394" s="53" t="s">
        <v>560</v>
      </c>
      <c r="F394" s="84">
        <v>43040</v>
      </c>
      <c r="G394" s="84">
        <v>44682</v>
      </c>
      <c r="H394" s="82">
        <f t="shared" si="35"/>
        <v>5</v>
      </c>
      <c r="I394" s="55" t="s">
        <v>83</v>
      </c>
      <c r="J394" s="55" t="s">
        <v>1429</v>
      </c>
      <c r="K394" s="55" t="s">
        <v>192</v>
      </c>
      <c r="L394" s="55" t="s">
        <v>194</v>
      </c>
      <c r="M394" s="79"/>
      <c r="N394" s="55" t="str">
        <f t="shared" si="36"/>
        <v>OUI</v>
      </c>
      <c r="O394" s="55" t="str">
        <f t="shared" si="37"/>
        <v>NON</v>
      </c>
      <c r="P394" s="55" t="str">
        <f t="shared" si="38"/>
        <v>NON</v>
      </c>
      <c r="Q394" s="55" t="str">
        <f t="shared" si="39"/>
        <v>NON</v>
      </c>
    </row>
    <row r="395" spans="1:17" ht="15" customHeight="1">
      <c r="A395" s="2">
        <v>130001225</v>
      </c>
      <c r="B395" s="55" t="s">
        <v>681</v>
      </c>
      <c r="C395" s="3">
        <v>43001185</v>
      </c>
      <c r="D395" s="55" t="s">
        <v>542</v>
      </c>
      <c r="E395" s="53" t="s">
        <v>686</v>
      </c>
      <c r="F395" s="84">
        <v>44501</v>
      </c>
      <c r="G395" s="84">
        <v>46143</v>
      </c>
      <c r="H395" s="82">
        <f t="shared" si="35"/>
        <v>5</v>
      </c>
      <c r="I395" s="55" t="s">
        <v>83</v>
      </c>
      <c r="J395" s="55" t="s">
        <v>44</v>
      </c>
      <c r="K395" s="55" t="s">
        <v>140</v>
      </c>
      <c r="L395" s="55" t="s">
        <v>141</v>
      </c>
      <c r="M395" s="55" t="s">
        <v>1955</v>
      </c>
      <c r="N395" s="55" t="str">
        <f t="shared" si="36"/>
        <v>NON</v>
      </c>
      <c r="O395" s="55" t="str">
        <f t="shared" si="37"/>
        <v>NON</v>
      </c>
      <c r="P395" s="55" t="str">
        <f t="shared" si="38"/>
        <v>OUI</v>
      </c>
      <c r="Q395" s="55" t="str">
        <f t="shared" si="39"/>
        <v>NON</v>
      </c>
    </row>
    <row r="396" spans="1:17" ht="15" customHeight="1">
      <c r="A396" s="2">
        <v>130001225</v>
      </c>
      <c r="B396" s="55" t="s">
        <v>681</v>
      </c>
      <c r="C396" s="3">
        <v>43001185</v>
      </c>
      <c r="D396" s="55" t="s">
        <v>542</v>
      </c>
      <c r="E396" s="53" t="s">
        <v>686</v>
      </c>
      <c r="F396" s="84">
        <v>44501</v>
      </c>
      <c r="G396" s="84">
        <v>46143</v>
      </c>
      <c r="H396" s="82">
        <f t="shared" si="35"/>
        <v>5</v>
      </c>
      <c r="I396" s="55" t="s">
        <v>83</v>
      </c>
      <c r="J396" s="55" t="s">
        <v>44</v>
      </c>
      <c r="K396" s="55" t="s">
        <v>140</v>
      </c>
      <c r="L396" s="55" t="s">
        <v>141</v>
      </c>
      <c r="M396" s="55" t="s">
        <v>1943</v>
      </c>
      <c r="N396" s="55" t="str">
        <f t="shared" si="36"/>
        <v>NON</v>
      </c>
      <c r="O396" s="55" t="str">
        <f t="shared" si="37"/>
        <v>OUI</v>
      </c>
      <c r="P396" s="55" t="str">
        <f t="shared" si="38"/>
        <v>OUI</v>
      </c>
      <c r="Q396" s="55" t="str">
        <f t="shared" si="39"/>
        <v>OUI</v>
      </c>
    </row>
    <row r="397" spans="1:17" ht="15" customHeight="1">
      <c r="A397" s="2">
        <v>130001225</v>
      </c>
      <c r="B397" s="55" t="s">
        <v>681</v>
      </c>
      <c r="C397" s="3">
        <v>43001185</v>
      </c>
      <c r="D397" s="55" t="s">
        <v>542</v>
      </c>
      <c r="E397" s="53" t="s">
        <v>686</v>
      </c>
      <c r="F397" s="84">
        <v>44501</v>
      </c>
      <c r="G397" s="84">
        <v>46143</v>
      </c>
      <c r="H397" s="82">
        <f t="shared" si="35"/>
        <v>5</v>
      </c>
      <c r="I397" s="55" t="s">
        <v>83</v>
      </c>
      <c r="J397" s="55" t="s">
        <v>44</v>
      </c>
      <c r="K397" s="55" t="s">
        <v>140</v>
      </c>
      <c r="L397" s="55" t="s">
        <v>141</v>
      </c>
      <c r="M397" s="55" t="s">
        <v>1941</v>
      </c>
      <c r="N397" s="55" t="str">
        <f t="shared" si="36"/>
        <v>NON</v>
      </c>
      <c r="O397" s="55" t="str">
        <f t="shared" si="37"/>
        <v>NON</v>
      </c>
      <c r="P397" s="55" t="str">
        <f t="shared" si="38"/>
        <v>OUI</v>
      </c>
      <c r="Q397" s="55" t="str">
        <f t="shared" si="39"/>
        <v>NON</v>
      </c>
    </row>
    <row r="398" spans="1:17" ht="15" customHeight="1">
      <c r="A398" s="2">
        <v>130001225</v>
      </c>
      <c r="B398" s="55" t="s">
        <v>681</v>
      </c>
      <c r="C398" s="3">
        <v>43001185</v>
      </c>
      <c r="D398" s="55" t="s">
        <v>542</v>
      </c>
      <c r="E398" s="53" t="s">
        <v>686</v>
      </c>
      <c r="F398" s="84">
        <v>44501</v>
      </c>
      <c r="G398" s="84">
        <v>46143</v>
      </c>
      <c r="H398" s="82">
        <f t="shared" si="35"/>
        <v>5</v>
      </c>
      <c r="I398" s="55" t="s">
        <v>83</v>
      </c>
      <c r="J398" s="55" t="s">
        <v>44</v>
      </c>
      <c r="K398" s="55" t="s">
        <v>140</v>
      </c>
      <c r="L398" s="55" t="s">
        <v>141</v>
      </c>
      <c r="M398" s="55" t="s">
        <v>1976</v>
      </c>
      <c r="N398" s="55" t="str">
        <f t="shared" si="36"/>
        <v>NON</v>
      </c>
      <c r="O398" s="55" t="str">
        <f t="shared" si="37"/>
        <v>NON</v>
      </c>
      <c r="P398" s="55" t="str">
        <f t="shared" si="38"/>
        <v>OUI</v>
      </c>
      <c r="Q398" s="55" t="str">
        <f t="shared" si="39"/>
        <v>NON</v>
      </c>
    </row>
    <row r="399" spans="1:17" ht="15" customHeight="1">
      <c r="A399" s="2">
        <v>130001225</v>
      </c>
      <c r="B399" s="55" t="s">
        <v>681</v>
      </c>
      <c r="C399" s="3">
        <v>43001185</v>
      </c>
      <c r="D399" s="55" t="s">
        <v>542</v>
      </c>
      <c r="E399" s="53" t="s">
        <v>686</v>
      </c>
      <c r="F399" s="84">
        <v>44501</v>
      </c>
      <c r="G399" s="84">
        <v>46143</v>
      </c>
      <c r="H399" s="82">
        <f t="shared" si="35"/>
        <v>5</v>
      </c>
      <c r="I399" s="55" t="s">
        <v>83</v>
      </c>
      <c r="J399" s="55" t="s">
        <v>44</v>
      </c>
      <c r="K399" s="55" t="s">
        <v>140</v>
      </c>
      <c r="L399" s="55" t="s">
        <v>141</v>
      </c>
      <c r="M399" s="55" t="s">
        <v>2031</v>
      </c>
      <c r="N399" s="55" t="str">
        <f t="shared" si="36"/>
        <v>NON</v>
      </c>
      <c r="O399" s="55" t="str">
        <f t="shared" si="37"/>
        <v>NON</v>
      </c>
      <c r="P399" s="55" t="str">
        <f t="shared" si="38"/>
        <v>OUI</v>
      </c>
      <c r="Q399" s="55" t="str">
        <f t="shared" si="39"/>
        <v>NON</v>
      </c>
    </row>
    <row r="400" spans="1:17" ht="15" customHeight="1">
      <c r="A400" s="2">
        <v>130001225</v>
      </c>
      <c r="B400" s="55" t="s">
        <v>681</v>
      </c>
      <c r="C400" s="3">
        <v>43001185</v>
      </c>
      <c r="D400" s="55" t="s">
        <v>542</v>
      </c>
      <c r="E400" s="53" t="s">
        <v>686</v>
      </c>
      <c r="F400" s="84">
        <v>43770</v>
      </c>
      <c r="G400" s="84">
        <v>45413</v>
      </c>
      <c r="H400" s="82">
        <f t="shared" si="35"/>
        <v>5</v>
      </c>
      <c r="I400" s="55" t="s">
        <v>83</v>
      </c>
      <c r="J400" s="55" t="s">
        <v>1429</v>
      </c>
      <c r="K400" s="55" t="s">
        <v>232</v>
      </c>
      <c r="L400" s="55" t="s">
        <v>123</v>
      </c>
      <c r="M400" s="79"/>
      <c r="N400" s="55" t="str">
        <f t="shared" si="36"/>
        <v>OUI</v>
      </c>
      <c r="O400" s="55" t="str">
        <f t="shared" si="37"/>
        <v>NON</v>
      </c>
      <c r="P400" s="55" t="str">
        <f t="shared" si="38"/>
        <v>NON</v>
      </c>
      <c r="Q400" s="55" t="str">
        <f t="shared" si="39"/>
        <v>NON</v>
      </c>
    </row>
    <row r="401" spans="1:17" ht="15" customHeight="1">
      <c r="A401" s="2">
        <v>130001225</v>
      </c>
      <c r="B401" s="55" t="s">
        <v>681</v>
      </c>
      <c r="C401" s="3">
        <v>43001185</v>
      </c>
      <c r="D401" s="55" t="s">
        <v>542</v>
      </c>
      <c r="E401" s="53" t="s">
        <v>686</v>
      </c>
      <c r="F401" s="84">
        <v>43770</v>
      </c>
      <c r="G401" s="84">
        <v>45413</v>
      </c>
      <c r="H401" s="82">
        <f t="shared" si="35"/>
        <v>5</v>
      </c>
      <c r="I401" s="55" t="s">
        <v>83</v>
      </c>
      <c r="J401" s="55" t="s">
        <v>1429</v>
      </c>
      <c r="K401" s="55" t="s">
        <v>154</v>
      </c>
      <c r="L401" s="55"/>
      <c r="M401" s="79"/>
      <c r="N401" s="55" t="str">
        <f t="shared" si="36"/>
        <v>OUI</v>
      </c>
      <c r="O401" s="55" t="str">
        <f t="shared" si="37"/>
        <v>NON</v>
      </c>
      <c r="P401" s="55" t="str">
        <f t="shared" si="38"/>
        <v>NON</v>
      </c>
      <c r="Q401" s="55" t="str">
        <f t="shared" si="39"/>
        <v>NON</v>
      </c>
    </row>
    <row r="402" spans="1:17" ht="15" customHeight="1">
      <c r="A402" s="2">
        <v>130001225</v>
      </c>
      <c r="B402" s="55" t="s">
        <v>681</v>
      </c>
      <c r="C402" s="3">
        <v>43001185</v>
      </c>
      <c r="D402" s="55" t="s">
        <v>542</v>
      </c>
      <c r="E402" s="53" t="s">
        <v>686</v>
      </c>
      <c r="F402" s="84">
        <v>44136</v>
      </c>
      <c r="G402" s="84">
        <v>45778</v>
      </c>
      <c r="H402" s="82">
        <f t="shared" si="35"/>
        <v>5</v>
      </c>
      <c r="I402" s="55" t="s">
        <v>83</v>
      </c>
      <c r="J402" s="55" t="s">
        <v>1429</v>
      </c>
      <c r="K402" s="55" t="s">
        <v>297</v>
      </c>
      <c r="L402" s="55"/>
      <c r="M402" s="79"/>
      <c r="N402" s="55" t="str">
        <f t="shared" si="36"/>
        <v>OUI</v>
      </c>
      <c r="O402" s="55" t="str">
        <f t="shared" si="37"/>
        <v>NON</v>
      </c>
      <c r="P402" s="55" t="str">
        <f t="shared" si="38"/>
        <v>NON</v>
      </c>
      <c r="Q402" s="55" t="str">
        <f t="shared" si="39"/>
        <v>NON</v>
      </c>
    </row>
    <row r="403" spans="1:17" ht="15" customHeight="1">
      <c r="A403" s="3">
        <v>840000343</v>
      </c>
      <c r="B403" s="55" t="s">
        <v>275</v>
      </c>
      <c r="C403" s="3">
        <v>43001980</v>
      </c>
      <c r="D403" s="55" t="s">
        <v>276</v>
      </c>
      <c r="E403" s="53" t="s">
        <v>277</v>
      </c>
      <c r="F403" s="84">
        <v>43770</v>
      </c>
      <c r="G403" s="84">
        <v>45413</v>
      </c>
      <c r="H403" s="82">
        <f t="shared" si="35"/>
        <v>5</v>
      </c>
      <c r="I403" s="55" t="s">
        <v>83</v>
      </c>
      <c r="J403" s="55" t="s">
        <v>44</v>
      </c>
      <c r="K403" s="55" t="s">
        <v>15</v>
      </c>
      <c r="L403" s="55" t="s">
        <v>17</v>
      </c>
      <c r="M403" s="55" t="s">
        <v>77</v>
      </c>
      <c r="N403" s="55" t="str">
        <f t="shared" si="36"/>
        <v>NON</v>
      </c>
      <c r="O403" s="55" t="str">
        <f t="shared" si="37"/>
        <v>OUI</v>
      </c>
      <c r="P403" s="55" t="str">
        <f t="shared" si="38"/>
        <v>OUI</v>
      </c>
      <c r="Q403" s="55" t="str">
        <f t="shared" si="39"/>
        <v>NON</v>
      </c>
    </row>
    <row r="404" spans="1:17" ht="15" customHeight="1">
      <c r="A404" s="2">
        <v>130000433</v>
      </c>
      <c r="B404" s="55" t="s">
        <v>632</v>
      </c>
      <c r="C404" s="3">
        <v>93000315</v>
      </c>
      <c r="D404" s="55" t="s">
        <v>644</v>
      </c>
      <c r="E404" s="53" t="s">
        <v>645</v>
      </c>
      <c r="F404" s="84">
        <v>43770</v>
      </c>
      <c r="G404" s="84">
        <v>45413</v>
      </c>
      <c r="H404" s="82">
        <f t="shared" si="35"/>
        <v>5</v>
      </c>
      <c r="I404" s="55" t="s">
        <v>83</v>
      </c>
      <c r="J404" s="55" t="s">
        <v>44</v>
      </c>
      <c r="K404" s="55" t="s">
        <v>129</v>
      </c>
      <c r="L404" s="55" t="s">
        <v>128</v>
      </c>
      <c r="M404" s="55" t="s">
        <v>1953</v>
      </c>
      <c r="N404" s="55" t="str">
        <f t="shared" si="36"/>
        <v>NON</v>
      </c>
      <c r="O404" s="55" t="str">
        <f t="shared" si="37"/>
        <v>NON</v>
      </c>
      <c r="P404" s="55" t="str">
        <f t="shared" si="38"/>
        <v>OUI</v>
      </c>
      <c r="Q404" s="55" t="str">
        <f t="shared" si="39"/>
        <v>NON</v>
      </c>
    </row>
    <row r="405" spans="1:17" ht="15" customHeight="1">
      <c r="A405" s="2">
        <v>130000433</v>
      </c>
      <c r="B405" s="55" t="s">
        <v>632</v>
      </c>
      <c r="C405" s="3">
        <v>93000315</v>
      </c>
      <c r="D405" s="55" t="s">
        <v>644</v>
      </c>
      <c r="E405" s="53" t="s">
        <v>645</v>
      </c>
      <c r="F405" s="84">
        <v>43770</v>
      </c>
      <c r="G405" s="84">
        <v>45413</v>
      </c>
      <c r="H405" s="82">
        <f t="shared" si="35"/>
        <v>5</v>
      </c>
      <c r="I405" s="55" t="s">
        <v>83</v>
      </c>
      <c r="J405" s="55" t="s">
        <v>44</v>
      </c>
      <c r="K405" s="55" t="s">
        <v>129</v>
      </c>
      <c r="L405" s="55" t="s">
        <v>128</v>
      </c>
      <c r="M405" s="55" t="s">
        <v>1970</v>
      </c>
      <c r="N405" s="55" t="str">
        <f t="shared" si="36"/>
        <v>NON</v>
      </c>
      <c r="O405" s="55" t="str">
        <f t="shared" si="37"/>
        <v>OUI</v>
      </c>
      <c r="P405" s="55" t="str">
        <f t="shared" si="38"/>
        <v>OUI</v>
      </c>
      <c r="Q405" s="55" t="str">
        <f t="shared" si="39"/>
        <v>OUI</v>
      </c>
    </row>
    <row r="406" spans="1:17" ht="15" customHeight="1">
      <c r="A406" s="2">
        <v>130000433</v>
      </c>
      <c r="B406" s="55" t="s">
        <v>632</v>
      </c>
      <c r="C406" s="3">
        <v>93000315</v>
      </c>
      <c r="D406" s="55" t="s">
        <v>644</v>
      </c>
      <c r="E406" s="53" t="s">
        <v>645</v>
      </c>
      <c r="F406" s="84">
        <v>43770</v>
      </c>
      <c r="G406" s="84">
        <v>45413</v>
      </c>
      <c r="H406" s="82">
        <f t="shared" si="35"/>
        <v>5</v>
      </c>
      <c r="I406" s="55" t="s">
        <v>83</v>
      </c>
      <c r="J406" s="55" t="s">
        <v>1429</v>
      </c>
      <c r="K406" s="55" t="s">
        <v>128</v>
      </c>
      <c r="L406" s="55" t="s">
        <v>129</v>
      </c>
      <c r="M406" s="79"/>
      <c r="N406" s="55" t="str">
        <f t="shared" si="36"/>
        <v>OUI</v>
      </c>
      <c r="O406" s="55" t="str">
        <f t="shared" si="37"/>
        <v>NON</v>
      </c>
      <c r="P406" s="55" t="str">
        <f t="shared" si="38"/>
        <v>NON</v>
      </c>
      <c r="Q406" s="55" t="str">
        <f t="shared" si="39"/>
        <v>NON</v>
      </c>
    </row>
    <row r="407" spans="1:17" ht="15" customHeight="1">
      <c r="A407" s="2">
        <v>830000295</v>
      </c>
      <c r="B407" s="55" t="s">
        <v>521</v>
      </c>
      <c r="C407" s="3">
        <v>43000681</v>
      </c>
      <c r="D407" s="55" t="s">
        <v>224</v>
      </c>
      <c r="E407" s="53" t="s">
        <v>526</v>
      </c>
      <c r="F407" s="84">
        <v>43770</v>
      </c>
      <c r="G407" s="84">
        <v>45413</v>
      </c>
      <c r="H407" s="82">
        <f t="shared" ref="H407:H460" si="40">DATEDIF(F407,G407,"y")+1</f>
        <v>5</v>
      </c>
      <c r="I407" s="55" t="s">
        <v>83</v>
      </c>
      <c r="J407" s="55" t="s">
        <v>44</v>
      </c>
      <c r="K407" s="55" t="s">
        <v>15</v>
      </c>
      <c r="L407" s="55" t="s">
        <v>17</v>
      </c>
      <c r="M407" s="55" t="s">
        <v>87</v>
      </c>
      <c r="N407" s="55" t="str">
        <f t="shared" si="36"/>
        <v>NON</v>
      </c>
      <c r="O407" s="55" t="str">
        <f t="shared" si="37"/>
        <v>NON</v>
      </c>
      <c r="P407" s="55" t="str">
        <f t="shared" si="38"/>
        <v>OUI</v>
      </c>
      <c r="Q407" s="55" t="str">
        <f t="shared" si="39"/>
        <v>NON</v>
      </c>
    </row>
    <row r="408" spans="1:17" ht="15" customHeight="1">
      <c r="A408" s="2">
        <v>130001225</v>
      </c>
      <c r="B408" s="55" t="s">
        <v>681</v>
      </c>
      <c r="C408" s="3">
        <v>43001612</v>
      </c>
      <c r="D408" s="55" t="s">
        <v>200</v>
      </c>
      <c r="E408" s="53" t="s">
        <v>702</v>
      </c>
      <c r="F408" s="84">
        <v>43770</v>
      </c>
      <c r="G408" s="84">
        <v>45413</v>
      </c>
      <c r="H408" s="82">
        <f t="shared" si="40"/>
        <v>5</v>
      </c>
      <c r="I408" s="55" t="s">
        <v>83</v>
      </c>
      <c r="J408" s="55" t="s">
        <v>44</v>
      </c>
      <c r="K408" s="55" t="s">
        <v>85</v>
      </c>
      <c r="L408" s="55" t="s">
        <v>86</v>
      </c>
      <c r="M408" s="55" t="s">
        <v>87</v>
      </c>
      <c r="N408" s="55" t="str">
        <f t="shared" si="36"/>
        <v>NON</v>
      </c>
      <c r="O408" s="55" t="str">
        <f t="shared" si="37"/>
        <v>NON</v>
      </c>
      <c r="P408" s="55" t="str">
        <f t="shared" si="38"/>
        <v>OUI</v>
      </c>
      <c r="Q408" s="55" t="str">
        <f t="shared" si="39"/>
        <v>NON</v>
      </c>
    </row>
    <row r="409" spans="1:17" ht="15" customHeight="1">
      <c r="A409" s="2">
        <v>130001225</v>
      </c>
      <c r="B409" s="55" t="s">
        <v>681</v>
      </c>
      <c r="C409" s="3">
        <v>43001612</v>
      </c>
      <c r="D409" s="55" t="s">
        <v>200</v>
      </c>
      <c r="E409" s="53" t="s">
        <v>702</v>
      </c>
      <c r="F409" s="84">
        <v>43770</v>
      </c>
      <c r="G409" s="84">
        <v>45413</v>
      </c>
      <c r="H409" s="82">
        <f t="shared" si="40"/>
        <v>5</v>
      </c>
      <c r="I409" s="55" t="s">
        <v>83</v>
      </c>
      <c r="J409" s="55" t="s">
        <v>44</v>
      </c>
      <c r="K409" s="55" t="s">
        <v>85</v>
      </c>
      <c r="L409" s="55" t="s">
        <v>86</v>
      </c>
      <c r="M409" s="55" t="s">
        <v>2028</v>
      </c>
      <c r="N409" s="55" t="str">
        <f t="shared" si="36"/>
        <v>NON</v>
      </c>
      <c r="O409" s="55" t="str">
        <f t="shared" si="37"/>
        <v>NON</v>
      </c>
      <c r="P409" s="55" t="str">
        <f t="shared" si="38"/>
        <v>OUI</v>
      </c>
      <c r="Q409" s="55" t="str">
        <f t="shared" si="39"/>
        <v>NON</v>
      </c>
    </row>
    <row r="410" spans="1:17" ht="15.75" customHeight="1">
      <c r="A410" s="2">
        <v>840000541</v>
      </c>
      <c r="B410" s="55" t="s">
        <v>595</v>
      </c>
      <c r="C410" s="3">
        <v>43002017</v>
      </c>
      <c r="D410" s="55" t="s">
        <v>612</v>
      </c>
      <c r="E410" s="53" t="s">
        <v>611</v>
      </c>
      <c r="F410" s="84">
        <v>43770</v>
      </c>
      <c r="G410" s="84">
        <v>45413</v>
      </c>
      <c r="H410" s="82">
        <f t="shared" si="40"/>
        <v>5</v>
      </c>
      <c r="I410" s="55" t="s">
        <v>83</v>
      </c>
      <c r="J410" s="55" t="s">
        <v>44</v>
      </c>
      <c r="K410" s="55" t="s">
        <v>129</v>
      </c>
      <c r="L410" s="55" t="s">
        <v>128</v>
      </c>
      <c r="M410" s="55" t="s">
        <v>2003</v>
      </c>
      <c r="N410" s="55" t="str">
        <f t="shared" si="36"/>
        <v>NON</v>
      </c>
      <c r="O410" s="55" t="str">
        <f t="shared" si="37"/>
        <v>NON</v>
      </c>
      <c r="P410" s="55" t="str">
        <f t="shared" si="38"/>
        <v>OUI</v>
      </c>
      <c r="Q410" s="55" t="str">
        <f t="shared" si="39"/>
        <v>NON</v>
      </c>
    </row>
    <row r="411" spans="1:17" ht="15" customHeight="1">
      <c r="A411" s="2">
        <v>840000541</v>
      </c>
      <c r="B411" s="55" t="s">
        <v>595</v>
      </c>
      <c r="C411" s="3">
        <v>43002017</v>
      </c>
      <c r="D411" s="55" t="s">
        <v>612</v>
      </c>
      <c r="E411" s="116" t="s">
        <v>611</v>
      </c>
      <c r="F411" s="84">
        <v>43770</v>
      </c>
      <c r="G411" s="84">
        <v>45413</v>
      </c>
      <c r="H411" s="82">
        <f t="shared" si="40"/>
        <v>5</v>
      </c>
      <c r="I411" s="55" t="s">
        <v>83</v>
      </c>
      <c r="J411" s="55" t="s">
        <v>44</v>
      </c>
      <c r="K411" s="55" t="s">
        <v>129</v>
      </c>
      <c r="L411" s="55" t="s">
        <v>128</v>
      </c>
      <c r="M411" s="55" t="s">
        <v>178</v>
      </c>
      <c r="N411" s="55" t="str">
        <f t="shared" si="36"/>
        <v>NON</v>
      </c>
      <c r="O411" s="55" t="str">
        <f t="shared" si="37"/>
        <v>OUI</v>
      </c>
      <c r="P411" s="55" t="str">
        <f t="shared" si="38"/>
        <v>OUI</v>
      </c>
      <c r="Q411" s="55" t="str">
        <f t="shared" si="39"/>
        <v>NON</v>
      </c>
    </row>
    <row r="412" spans="1:17" ht="15" customHeight="1">
      <c r="A412" s="2">
        <v>840000541</v>
      </c>
      <c r="B412" s="55" t="s">
        <v>595</v>
      </c>
      <c r="C412" s="3">
        <v>43001629</v>
      </c>
      <c r="D412" s="55" t="s">
        <v>610</v>
      </c>
      <c r="E412" s="53" t="s">
        <v>611</v>
      </c>
      <c r="F412" s="84">
        <v>43770</v>
      </c>
      <c r="G412" s="84">
        <v>45413</v>
      </c>
      <c r="H412" s="82">
        <f t="shared" si="40"/>
        <v>5</v>
      </c>
      <c r="I412" s="55" t="s">
        <v>83</v>
      </c>
      <c r="J412" s="55" t="s">
        <v>44</v>
      </c>
      <c r="K412" s="55" t="s">
        <v>129</v>
      </c>
      <c r="L412" s="55" t="s">
        <v>128</v>
      </c>
      <c r="M412" s="55" t="s">
        <v>2003</v>
      </c>
      <c r="N412" s="55" t="str">
        <f t="shared" si="36"/>
        <v>NON</v>
      </c>
      <c r="O412" s="55" t="str">
        <f t="shared" si="37"/>
        <v>NON</v>
      </c>
      <c r="P412" s="55" t="str">
        <f t="shared" si="38"/>
        <v>OUI</v>
      </c>
      <c r="Q412" s="55" t="str">
        <f t="shared" si="39"/>
        <v>NON</v>
      </c>
    </row>
    <row r="413" spans="1:17" ht="15" customHeight="1">
      <c r="A413" s="2">
        <v>840000541</v>
      </c>
      <c r="B413" s="55" t="s">
        <v>595</v>
      </c>
      <c r="C413" s="3">
        <v>43001629</v>
      </c>
      <c r="D413" s="55" t="s">
        <v>610</v>
      </c>
      <c r="E413" s="53" t="s">
        <v>611</v>
      </c>
      <c r="F413" s="84">
        <v>43770</v>
      </c>
      <c r="G413" s="84">
        <v>45413</v>
      </c>
      <c r="H413" s="82">
        <f t="shared" si="40"/>
        <v>5</v>
      </c>
      <c r="I413" s="55" t="s">
        <v>83</v>
      </c>
      <c r="J413" s="55" t="s">
        <v>44</v>
      </c>
      <c r="K413" s="55" t="s">
        <v>129</v>
      </c>
      <c r="L413" s="55" t="s">
        <v>128</v>
      </c>
      <c r="M413" s="55" t="s">
        <v>26</v>
      </c>
      <c r="N413" s="55" t="str">
        <f t="shared" si="36"/>
        <v>NON</v>
      </c>
      <c r="O413" s="55" t="str">
        <f t="shared" si="37"/>
        <v>NON</v>
      </c>
      <c r="P413" s="55" t="str">
        <f t="shared" si="38"/>
        <v>OUI</v>
      </c>
      <c r="Q413" s="55" t="str">
        <f t="shared" si="39"/>
        <v>NON</v>
      </c>
    </row>
    <row r="414" spans="1:17" ht="15" customHeight="1">
      <c r="A414" s="2">
        <v>840000541</v>
      </c>
      <c r="B414" s="55" t="s">
        <v>595</v>
      </c>
      <c r="C414" s="3">
        <v>43001629</v>
      </c>
      <c r="D414" s="55" t="s">
        <v>610</v>
      </c>
      <c r="E414" s="116" t="s">
        <v>611</v>
      </c>
      <c r="F414" s="84">
        <v>43770</v>
      </c>
      <c r="G414" s="84">
        <v>45413</v>
      </c>
      <c r="H414" s="82">
        <f t="shared" si="40"/>
        <v>5</v>
      </c>
      <c r="I414" s="55" t="s">
        <v>83</v>
      </c>
      <c r="J414" s="55" t="s">
        <v>44</v>
      </c>
      <c r="K414" s="55" t="s">
        <v>129</v>
      </c>
      <c r="L414" s="55" t="s">
        <v>128</v>
      </c>
      <c r="M414" s="55" t="s">
        <v>178</v>
      </c>
      <c r="N414" s="55" t="str">
        <f t="shared" si="36"/>
        <v>NON</v>
      </c>
      <c r="O414" s="55" t="str">
        <f t="shared" si="37"/>
        <v>OUI</v>
      </c>
      <c r="P414" s="55" t="str">
        <f t="shared" si="38"/>
        <v>OUI</v>
      </c>
      <c r="Q414" s="55" t="str">
        <f t="shared" si="39"/>
        <v>NON</v>
      </c>
    </row>
    <row r="415" spans="1:17" ht="15" customHeight="1">
      <c r="A415" s="2">
        <v>840000541</v>
      </c>
      <c r="B415" s="55" t="s">
        <v>595</v>
      </c>
      <c r="C415" s="3">
        <v>43002017</v>
      </c>
      <c r="D415" s="55" t="s">
        <v>612</v>
      </c>
      <c r="E415" s="116" t="s">
        <v>611</v>
      </c>
      <c r="F415" s="84">
        <v>43770</v>
      </c>
      <c r="G415" s="84">
        <v>45413</v>
      </c>
      <c r="H415" s="82">
        <f t="shared" si="40"/>
        <v>5</v>
      </c>
      <c r="I415" s="55" t="s">
        <v>83</v>
      </c>
      <c r="J415" s="55" t="s">
        <v>1429</v>
      </c>
      <c r="K415" s="55" t="s">
        <v>128</v>
      </c>
      <c r="L415" s="55" t="s">
        <v>129</v>
      </c>
      <c r="M415" s="79"/>
      <c r="N415" s="55" t="str">
        <f t="shared" si="36"/>
        <v>OUI</v>
      </c>
      <c r="O415" s="55" t="str">
        <f t="shared" si="37"/>
        <v>NON</v>
      </c>
      <c r="P415" s="55" t="str">
        <f t="shared" si="38"/>
        <v>NON</v>
      </c>
      <c r="Q415" s="55" t="str">
        <f t="shared" si="39"/>
        <v>NON</v>
      </c>
    </row>
    <row r="416" spans="1:17" ht="15" customHeight="1">
      <c r="A416" s="2">
        <v>840000541</v>
      </c>
      <c r="B416" s="55" t="s">
        <v>595</v>
      </c>
      <c r="C416" s="3">
        <v>43001629</v>
      </c>
      <c r="D416" s="55" t="s">
        <v>610</v>
      </c>
      <c r="E416" s="116" t="s">
        <v>611</v>
      </c>
      <c r="F416" s="84">
        <v>43770</v>
      </c>
      <c r="G416" s="84">
        <v>45413</v>
      </c>
      <c r="H416" s="82">
        <f t="shared" si="40"/>
        <v>5</v>
      </c>
      <c r="I416" s="55" t="s">
        <v>83</v>
      </c>
      <c r="J416" s="55" t="s">
        <v>1429</v>
      </c>
      <c r="K416" s="55" t="s">
        <v>128</v>
      </c>
      <c r="L416" s="55" t="s">
        <v>129</v>
      </c>
      <c r="M416" s="79"/>
      <c r="N416" s="55" t="str">
        <f t="shared" si="36"/>
        <v>OUI</v>
      </c>
      <c r="O416" s="55" t="str">
        <f t="shared" si="37"/>
        <v>NON</v>
      </c>
      <c r="P416" s="55" t="str">
        <f t="shared" si="38"/>
        <v>NON</v>
      </c>
      <c r="Q416" s="55" t="str">
        <f t="shared" si="39"/>
        <v>NON</v>
      </c>
    </row>
    <row r="417" spans="1:17" ht="15" customHeight="1">
      <c r="A417" s="2">
        <v>840000541</v>
      </c>
      <c r="B417" s="55" t="s">
        <v>595</v>
      </c>
      <c r="C417" s="3">
        <v>43001629</v>
      </c>
      <c r="D417" s="55" t="s">
        <v>610</v>
      </c>
      <c r="E417" s="53" t="s">
        <v>611</v>
      </c>
      <c r="F417" s="84">
        <v>44136</v>
      </c>
      <c r="G417" s="84">
        <v>45778</v>
      </c>
      <c r="H417" s="82">
        <f t="shared" si="40"/>
        <v>5</v>
      </c>
      <c r="I417" s="55" t="s">
        <v>83</v>
      </c>
      <c r="J417" s="55" t="s">
        <v>1429</v>
      </c>
      <c r="K417" s="55" t="s">
        <v>24</v>
      </c>
      <c r="L417" s="55" t="s">
        <v>90</v>
      </c>
      <c r="M417" s="79"/>
      <c r="N417" s="55" t="str">
        <f t="shared" si="36"/>
        <v>OUI</v>
      </c>
      <c r="O417" s="55" t="str">
        <f t="shared" si="37"/>
        <v>NON</v>
      </c>
      <c r="P417" s="55" t="str">
        <f t="shared" si="38"/>
        <v>NON</v>
      </c>
      <c r="Q417" s="55" t="str">
        <f t="shared" si="39"/>
        <v>NON</v>
      </c>
    </row>
    <row r="418" spans="1:17" ht="15" customHeight="1">
      <c r="A418" s="64">
        <v>130785652</v>
      </c>
      <c r="B418" s="20" t="s">
        <v>1643</v>
      </c>
      <c r="C418" s="4">
        <v>43001832</v>
      </c>
      <c r="D418" s="20" t="s">
        <v>301</v>
      </c>
      <c r="E418" s="21" t="s">
        <v>1661</v>
      </c>
      <c r="F418" s="85">
        <v>44501</v>
      </c>
      <c r="G418" s="85">
        <v>46143</v>
      </c>
      <c r="H418" s="82">
        <f t="shared" si="40"/>
        <v>5</v>
      </c>
      <c r="I418" s="20" t="s">
        <v>83</v>
      </c>
      <c r="J418" s="55" t="s">
        <v>44</v>
      </c>
      <c r="K418" s="20" t="s">
        <v>321</v>
      </c>
      <c r="L418" s="55" t="s">
        <v>322</v>
      </c>
      <c r="M418" s="20" t="s">
        <v>1662</v>
      </c>
      <c r="N418" s="55" t="str">
        <f t="shared" si="36"/>
        <v>NON</v>
      </c>
      <c r="O418" s="55" t="str">
        <f t="shared" si="37"/>
        <v>OUI</v>
      </c>
      <c r="P418" s="55" t="str">
        <f t="shared" si="38"/>
        <v>OUI</v>
      </c>
      <c r="Q418" s="55" t="str">
        <f t="shared" si="39"/>
        <v>OUI</v>
      </c>
    </row>
    <row r="419" spans="1:17" ht="15" customHeight="1">
      <c r="A419" s="2">
        <v>830000295</v>
      </c>
      <c r="B419" s="55" t="s">
        <v>521</v>
      </c>
      <c r="C419" s="3">
        <v>93000023</v>
      </c>
      <c r="D419" s="55" t="s">
        <v>524</v>
      </c>
      <c r="E419" s="53" t="s">
        <v>525</v>
      </c>
      <c r="F419" s="84">
        <v>43770</v>
      </c>
      <c r="G419" s="84">
        <v>45413</v>
      </c>
      <c r="H419" s="82">
        <f t="shared" si="40"/>
        <v>5</v>
      </c>
      <c r="I419" s="55" t="s">
        <v>83</v>
      </c>
      <c r="J419" s="55" t="s">
        <v>44</v>
      </c>
      <c r="K419" s="55" t="s">
        <v>254</v>
      </c>
      <c r="L419" s="55" t="s">
        <v>255</v>
      </c>
      <c r="M419" s="55" t="s">
        <v>355</v>
      </c>
      <c r="N419" s="55" t="str">
        <f t="shared" si="36"/>
        <v>NON</v>
      </c>
      <c r="O419" s="55" t="str">
        <f t="shared" si="37"/>
        <v>OUI</v>
      </c>
      <c r="P419" s="55" t="str">
        <f t="shared" si="38"/>
        <v>OUI</v>
      </c>
      <c r="Q419" s="55" t="str">
        <f t="shared" si="39"/>
        <v>NON</v>
      </c>
    </row>
    <row r="420" spans="1:17" ht="15" customHeight="1">
      <c r="A420" s="2">
        <v>830000295</v>
      </c>
      <c r="B420" s="55" t="s">
        <v>521</v>
      </c>
      <c r="C420" s="3">
        <v>93000023</v>
      </c>
      <c r="D420" s="55" t="s">
        <v>524</v>
      </c>
      <c r="E420" s="53" t="s">
        <v>525</v>
      </c>
      <c r="F420" s="84">
        <v>43770</v>
      </c>
      <c r="G420" s="84">
        <v>45413</v>
      </c>
      <c r="H420" s="82">
        <f t="shared" si="40"/>
        <v>5</v>
      </c>
      <c r="I420" s="55" t="s">
        <v>83</v>
      </c>
      <c r="J420" s="55" t="s">
        <v>1429</v>
      </c>
      <c r="K420" s="55" t="s">
        <v>222</v>
      </c>
      <c r="L420" s="55" t="s">
        <v>223</v>
      </c>
      <c r="M420" s="79"/>
      <c r="N420" s="55" t="str">
        <f t="shared" si="36"/>
        <v>OUI</v>
      </c>
      <c r="O420" s="55" t="str">
        <f t="shared" si="37"/>
        <v>NON</v>
      </c>
      <c r="P420" s="55" t="str">
        <f t="shared" si="38"/>
        <v>NON</v>
      </c>
      <c r="Q420" s="55" t="str">
        <f t="shared" si="39"/>
        <v>NON</v>
      </c>
    </row>
    <row r="421" spans="1:17" ht="15" customHeight="1">
      <c r="A421" s="2">
        <v>130784713</v>
      </c>
      <c r="B421" s="55" t="s">
        <v>1621</v>
      </c>
      <c r="C421" s="3">
        <v>93000574</v>
      </c>
      <c r="D421" s="55" t="s">
        <v>200</v>
      </c>
      <c r="E421" s="53" t="s">
        <v>1626</v>
      </c>
      <c r="F421" s="84">
        <v>44136</v>
      </c>
      <c r="G421" s="84">
        <v>45778</v>
      </c>
      <c r="H421" s="82">
        <f t="shared" si="40"/>
        <v>5</v>
      </c>
      <c r="I421" s="55" t="s">
        <v>83</v>
      </c>
      <c r="J421" s="55" t="s">
        <v>44</v>
      </c>
      <c r="K421" s="55" t="s">
        <v>442</v>
      </c>
      <c r="L421" s="55" t="s">
        <v>86</v>
      </c>
      <c r="M421" s="55" t="s">
        <v>1617</v>
      </c>
      <c r="N421" s="55" t="str">
        <f t="shared" si="36"/>
        <v>NON</v>
      </c>
      <c r="O421" s="55" t="str">
        <f t="shared" si="37"/>
        <v>OUI</v>
      </c>
      <c r="P421" s="55" t="str">
        <f t="shared" si="38"/>
        <v>OUI</v>
      </c>
      <c r="Q421" s="55" t="str">
        <f t="shared" si="39"/>
        <v>NON</v>
      </c>
    </row>
    <row r="422" spans="1:17" ht="15" customHeight="1">
      <c r="A422" s="3">
        <v>130783236</v>
      </c>
      <c r="B422" s="55" t="s">
        <v>975</v>
      </c>
      <c r="C422" s="3">
        <v>43001096</v>
      </c>
      <c r="D422" s="55" t="s">
        <v>1025</v>
      </c>
      <c r="E422" s="53" t="s">
        <v>1026</v>
      </c>
      <c r="F422" s="84">
        <v>44501</v>
      </c>
      <c r="G422" s="84">
        <v>46143</v>
      </c>
      <c r="H422" s="82">
        <f t="shared" si="40"/>
        <v>5</v>
      </c>
      <c r="I422" s="55" t="s">
        <v>83</v>
      </c>
      <c r="J422" s="55" t="s">
        <v>44</v>
      </c>
      <c r="K422" s="55" t="s">
        <v>50</v>
      </c>
      <c r="L422" s="55" t="s">
        <v>246</v>
      </c>
      <c r="M422" s="54" t="s">
        <v>56</v>
      </c>
      <c r="N422" s="55" t="str">
        <f t="shared" si="36"/>
        <v>NON</v>
      </c>
      <c r="O422" s="55" t="str">
        <f t="shared" si="37"/>
        <v>OUI</v>
      </c>
      <c r="P422" s="55" t="str">
        <f t="shared" si="38"/>
        <v>OUI</v>
      </c>
      <c r="Q422" s="55" t="str">
        <f t="shared" si="39"/>
        <v>OUI</v>
      </c>
    </row>
    <row r="423" spans="1:17" ht="15" customHeight="1">
      <c r="A423" s="3">
        <v>130783236</v>
      </c>
      <c r="B423" s="55" t="s">
        <v>975</v>
      </c>
      <c r="C423" s="3">
        <v>43001096</v>
      </c>
      <c r="D423" s="55" t="s">
        <v>1025</v>
      </c>
      <c r="E423" s="53" t="s">
        <v>1026</v>
      </c>
      <c r="F423" s="84">
        <v>43770</v>
      </c>
      <c r="G423" s="84">
        <v>45413</v>
      </c>
      <c r="H423" s="82">
        <f t="shared" si="40"/>
        <v>5</v>
      </c>
      <c r="I423" s="55" t="s">
        <v>83</v>
      </c>
      <c r="J423" s="55" t="s">
        <v>1429</v>
      </c>
      <c r="K423" s="55" t="s">
        <v>20</v>
      </c>
      <c r="L423" s="55" t="s">
        <v>745</v>
      </c>
      <c r="M423" s="79"/>
      <c r="N423" s="55" t="str">
        <f t="shared" si="36"/>
        <v>OUI</v>
      </c>
      <c r="O423" s="55" t="str">
        <f t="shared" si="37"/>
        <v>NON</v>
      </c>
      <c r="P423" s="55" t="str">
        <f t="shared" si="38"/>
        <v>NON</v>
      </c>
      <c r="Q423" s="55" t="str">
        <f t="shared" si="39"/>
        <v>NON</v>
      </c>
    </row>
    <row r="424" spans="1:17" ht="15" customHeight="1">
      <c r="A424" s="3">
        <v>130780521</v>
      </c>
      <c r="B424" s="55" t="s">
        <v>1056</v>
      </c>
      <c r="C424" s="3">
        <v>43001999</v>
      </c>
      <c r="D424" s="55" t="s">
        <v>988</v>
      </c>
      <c r="E424" s="53" t="s">
        <v>1026</v>
      </c>
      <c r="F424" s="84">
        <v>44501</v>
      </c>
      <c r="G424" s="84">
        <v>46143</v>
      </c>
      <c r="H424" s="82">
        <f t="shared" si="40"/>
        <v>5</v>
      </c>
      <c r="I424" s="55" t="s">
        <v>83</v>
      </c>
      <c r="J424" s="55" t="s">
        <v>44</v>
      </c>
      <c r="K424" s="55" t="s">
        <v>50</v>
      </c>
      <c r="L424" s="55" t="s">
        <v>246</v>
      </c>
      <c r="M424" s="54" t="s">
        <v>56</v>
      </c>
      <c r="N424" s="55" t="str">
        <f t="shared" si="36"/>
        <v>NON</v>
      </c>
      <c r="O424" s="55" t="str">
        <f t="shared" si="37"/>
        <v>OUI</v>
      </c>
      <c r="P424" s="55" t="str">
        <f t="shared" si="38"/>
        <v>OUI</v>
      </c>
      <c r="Q424" s="55" t="str">
        <f t="shared" si="39"/>
        <v>OUI</v>
      </c>
    </row>
    <row r="425" spans="1:17" ht="15" customHeight="1">
      <c r="A425" s="3">
        <v>130780521</v>
      </c>
      <c r="B425" s="55" t="s">
        <v>1056</v>
      </c>
      <c r="C425" s="3">
        <v>43001999</v>
      </c>
      <c r="D425" s="55" t="s">
        <v>988</v>
      </c>
      <c r="E425" s="53" t="s">
        <v>1026</v>
      </c>
      <c r="F425" s="84">
        <v>43040</v>
      </c>
      <c r="G425" s="84">
        <v>44682</v>
      </c>
      <c r="H425" s="82">
        <f t="shared" si="40"/>
        <v>5</v>
      </c>
      <c r="I425" s="55" t="s">
        <v>83</v>
      </c>
      <c r="J425" s="55" t="s">
        <v>1429</v>
      </c>
      <c r="K425" s="55" t="s">
        <v>20</v>
      </c>
      <c r="L425" s="55" t="s">
        <v>745</v>
      </c>
      <c r="M425" s="79"/>
      <c r="N425" s="55" t="str">
        <f t="shared" si="36"/>
        <v>OUI</v>
      </c>
      <c r="O425" s="55" t="str">
        <f t="shared" si="37"/>
        <v>NON</v>
      </c>
      <c r="P425" s="55" t="str">
        <f t="shared" si="38"/>
        <v>NON</v>
      </c>
      <c r="Q425" s="55" t="str">
        <f t="shared" si="39"/>
        <v>NON</v>
      </c>
    </row>
    <row r="426" spans="1:17" ht="15" customHeight="1">
      <c r="A426" s="3">
        <v>130784234</v>
      </c>
      <c r="B426" s="55" t="s">
        <v>1152</v>
      </c>
      <c r="C426" s="3">
        <v>43001998</v>
      </c>
      <c r="D426" s="55" t="s">
        <v>988</v>
      </c>
      <c r="E426" s="53" t="s">
        <v>1026</v>
      </c>
      <c r="F426" s="84">
        <v>43770</v>
      </c>
      <c r="G426" s="84">
        <v>45413</v>
      </c>
      <c r="H426" s="82">
        <f t="shared" si="40"/>
        <v>5</v>
      </c>
      <c r="I426" s="55" t="s">
        <v>83</v>
      </c>
      <c r="J426" s="55" t="s">
        <v>44</v>
      </c>
      <c r="K426" s="55" t="s">
        <v>50</v>
      </c>
      <c r="L426" s="55" t="s">
        <v>246</v>
      </c>
      <c r="M426" s="54" t="s">
        <v>247</v>
      </c>
      <c r="N426" s="55" t="str">
        <f t="shared" si="36"/>
        <v>NON</v>
      </c>
      <c r="O426" s="55" t="str">
        <f t="shared" si="37"/>
        <v>OUI</v>
      </c>
      <c r="P426" s="55" t="str">
        <f t="shared" si="38"/>
        <v>NON</v>
      </c>
      <c r="Q426" s="55" t="str">
        <f t="shared" si="39"/>
        <v>NON</v>
      </c>
    </row>
    <row r="427" spans="1:17" ht="15" customHeight="1">
      <c r="A427" s="3">
        <v>130784234</v>
      </c>
      <c r="B427" s="55" t="s">
        <v>1152</v>
      </c>
      <c r="C427" s="3">
        <v>43001998</v>
      </c>
      <c r="D427" s="55" t="s">
        <v>988</v>
      </c>
      <c r="E427" s="53" t="s">
        <v>1026</v>
      </c>
      <c r="F427" s="84">
        <v>44501</v>
      </c>
      <c r="G427" s="84">
        <v>46143</v>
      </c>
      <c r="H427" s="82">
        <f t="shared" si="40"/>
        <v>5</v>
      </c>
      <c r="I427" s="55" t="s">
        <v>83</v>
      </c>
      <c r="J427" s="55" t="s">
        <v>44</v>
      </c>
      <c r="K427" s="55" t="s">
        <v>50</v>
      </c>
      <c r="L427" s="55" t="s">
        <v>246</v>
      </c>
      <c r="M427" s="54" t="s">
        <v>1190</v>
      </c>
      <c r="N427" s="55" t="str">
        <f t="shared" si="36"/>
        <v>NON</v>
      </c>
      <c r="O427" s="55" t="str">
        <f t="shared" si="37"/>
        <v>NON</v>
      </c>
      <c r="P427" s="55" t="str">
        <f t="shared" si="38"/>
        <v>NON</v>
      </c>
      <c r="Q427" s="55" t="str">
        <f t="shared" si="39"/>
        <v>OUI</v>
      </c>
    </row>
    <row r="428" spans="1:17" ht="15" customHeight="1">
      <c r="A428" s="3">
        <v>130784234</v>
      </c>
      <c r="B428" s="55" t="s">
        <v>1152</v>
      </c>
      <c r="C428" s="3">
        <v>43001998</v>
      </c>
      <c r="D428" s="55" t="s">
        <v>988</v>
      </c>
      <c r="E428" s="53" t="s">
        <v>1026</v>
      </c>
      <c r="F428" s="84">
        <v>43040</v>
      </c>
      <c r="G428" s="84">
        <v>44682</v>
      </c>
      <c r="H428" s="82">
        <f t="shared" si="40"/>
        <v>5</v>
      </c>
      <c r="I428" s="55" t="s">
        <v>83</v>
      </c>
      <c r="J428" s="55" t="s">
        <v>1429</v>
      </c>
      <c r="K428" s="55" t="s">
        <v>20</v>
      </c>
      <c r="L428" s="55" t="s">
        <v>745</v>
      </c>
      <c r="M428" s="79"/>
      <c r="N428" s="55" t="str">
        <f t="shared" si="36"/>
        <v>OUI</v>
      </c>
      <c r="O428" s="55" t="str">
        <f t="shared" si="37"/>
        <v>NON</v>
      </c>
      <c r="P428" s="55" t="str">
        <f t="shared" si="38"/>
        <v>NON</v>
      </c>
      <c r="Q428" s="55" t="str">
        <f t="shared" si="39"/>
        <v>NON</v>
      </c>
    </row>
    <row r="429" spans="1:17" ht="15" customHeight="1">
      <c r="A429" s="3">
        <v>130783293</v>
      </c>
      <c r="B429" s="55" t="s">
        <v>1205</v>
      </c>
      <c r="C429" s="3">
        <v>43002004</v>
      </c>
      <c r="D429" s="55" t="s">
        <v>988</v>
      </c>
      <c r="E429" s="53" t="s">
        <v>1026</v>
      </c>
      <c r="F429" s="84">
        <v>44501</v>
      </c>
      <c r="G429" s="84">
        <v>46143</v>
      </c>
      <c r="H429" s="82">
        <f t="shared" si="40"/>
        <v>5</v>
      </c>
      <c r="I429" s="55" t="s">
        <v>83</v>
      </c>
      <c r="J429" s="55" t="s">
        <v>44</v>
      </c>
      <c r="K429" s="55" t="s">
        <v>50</v>
      </c>
      <c r="L429" s="55" t="s">
        <v>246</v>
      </c>
      <c r="M429" s="54" t="s">
        <v>56</v>
      </c>
      <c r="N429" s="55" t="str">
        <f t="shared" si="36"/>
        <v>NON</v>
      </c>
      <c r="O429" s="55" t="str">
        <f t="shared" si="37"/>
        <v>OUI</v>
      </c>
      <c r="P429" s="55" t="str">
        <f t="shared" si="38"/>
        <v>OUI</v>
      </c>
      <c r="Q429" s="55" t="str">
        <f t="shared" si="39"/>
        <v>OUI</v>
      </c>
    </row>
    <row r="430" spans="1:17" ht="15" customHeight="1">
      <c r="A430" s="3">
        <v>130783293</v>
      </c>
      <c r="B430" s="55" t="s">
        <v>1205</v>
      </c>
      <c r="C430" s="3">
        <v>43002004</v>
      </c>
      <c r="D430" s="55" t="s">
        <v>988</v>
      </c>
      <c r="E430" s="53" t="s">
        <v>1026</v>
      </c>
      <c r="F430" s="84">
        <v>43040</v>
      </c>
      <c r="G430" s="84">
        <v>44682</v>
      </c>
      <c r="H430" s="82">
        <f t="shared" si="40"/>
        <v>5</v>
      </c>
      <c r="I430" s="55" t="s">
        <v>83</v>
      </c>
      <c r="J430" s="55" t="s">
        <v>1429</v>
      </c>
      <c r="K430" s="55" t="s">
        <v>20</v>
      </c>
      <c r="L430" s="55" t="s">
        <v>745</v>
      </c>
      <c r="M430" s="79"/>
      <c r="N430" s="55" t="str">
        <f t="shared" si="36"/>
        <v>OUI</v>
      </c>
      <c r="O430" s="55" t="str">
        <f t="shared" si="37"/>
        <v>NON</v>
      </c>
      <c r="P430" s="55" t="str">
        <f t="shared" si="38"/>
        <v>NON</v>
      </c>
      <c r="Q430" s="55" t="str">
        <f t="shared" si="39"/>
        <v>NON</v>
      </c>
    </row>
    <row r="431" spans="1:17" ht="15" customHeight="1">
      <c r="A431" s="64">
        <v>130002496</v>
      </c>
      <c r="B431" s="55" t="s">
        <v>713</v>
      </c>
      <c r="C431" s="3">
        <v>43001498</v>
      </c>
      <c r="D431" s="55" t="s">
        <v>714</v>
      </c>
      <c r="E431" s="53" t="s">
        <v>715</v>
      </c>
      <c r="F431" s="84">
        <v>44501</v>
      </c>
      <c r="G431" s="84">
        <v>46143</v>
      </c>
      <c r="H431" s="82">
        <f t="shared" si="40"/>
        <v>5</v>
      </c>
      <c r="I431" s="55" t="s">
        <v>83</v>
      </c>
      <c r="J431" s="55" t="s">
        <v>44</v>
      </c>
      <c r="K431" s="55" t="s">
        <v>129</v>
      </c>
      <c r="L431" s="55" t="s">
        <v>128</v>
      </c>
      <c r="M431" s="55" t="s">
        <v>2003</v>
      </c>
      <c r="N431" s="55" t="str">
        <f t="shared" si="36"/>
        <v>NON</v>
      </c>
      <c r="O431" s="55" t="str">
        <f t="shared" si="37"/>
        <v>NON</v>
      </c>
      <c r="P431" s="55" t="str">
        <f t="shared" si="38"/>
        <v>OUI</v>
      </c>
      <c r="Q431" s="55" t="str">
        <f t="shared" si="39"/>
        <v>NON</v>
      </c>
    </row>
    <row r="432" spans="1:17" ht="15" customHeight="1">
      <c r="A432" s="64">
        <v>130002496</v>
      </c>
      <c r="B432" s="55" t="s">
        <v>713</v>
      </c>
      <c r="C432" s="3">
        <v>43001498</v>
      </c>
      <c r="D432" s="55" t="s">
        <v>714</v>
      </c>
      <c r="E432" s="53" t="s">
        <v>715</v>
      </c>
      <c r="F432" s="84">
        <v>44501</v>
      </c>
      <c r="G432" s="84">
        <v>46143</v>
      </c>
      <c r="H432" s="82">
        <f t="shared" si="40"/>
        <v>5</v>
      </c>
      <c r="I432" s="55" t="s">
        <v>83</v>
      </c>
      <c r="J432" s="55" t="s">
        <v>44</v>
      </c>
      <c r="K432" s="55" t="s">
        <v>129</v>
      </c>
      <c r="L432" s="55" t="s">
        <v>128</v>
      </c>
      <c r="M432" s="55" t="s">
        <v>1970</v>
      </c>
      <c r="N432" s="55" t="str">
        <f t="shared" si="36"/>
        <v>NON</v>
      </c>
      <c r="O432" s="55" t="str">
        <f t="shared" si="37"/>
        <v>OUI</v>
      </c>
      <c r="P432" s="55" t="str">
        <f t="shared" si="38"/>
        <v>OUI</v>
      </c>
      <c r="Q432" s="55" t="str">
        <f t="shared" si="39"/>
        <v>OUI</v>
      </c>
    </row>
    <row r="433" spans="1:17" ht="15" customHeight="1">
      <c r="A433" s="64">
        <v>130002496</v>
      </c>
      <c r="B433" s="55" t="s">
        <v>713</v>
      </c>
      <c r="C433" s="3">
        <v>43001498</v>
      </c>
      <c r="D433" s="55" t="s">
        <v>714</v>
      </c>
      <c r="E433" s="53" t="s">
        <v>715</v>
      </c>
      <c r="F433" s="84">
        <v>44501</v>
      </c>
      <c r="G433" s="84">
        <v>46143</v>
      </c>
      <c r="H433" s="82">
        <f t="shared" si="40"/>
        <v>5</v>
      </c>
      <c r="I433" s="55" t="s">
        <v>83</v>
      </c>
      <c r="J433" s="55" t="s">
        <v>1429</v>
      </c>
      <c r="K433" s="55" t="s">
        <v>128</v>
      </c>
      <c r="L433" s="55" t="s">
        <v>129</v>
      </c>
      <c r="M433" s="79"/>
      <c r="N433" s="55" t="str">
        <f t="shared" si="36"/>
        <v>OUI</v>
      </c>
      <c r="O433" s="55" t="str">
        <f t="shared" si="37"/>
        <v>NON</v>
      </c>
      <c r="P433" s="55" t="str">
        <f t="shared" si="38"/>
        <v>NON</v>
      </c>
      <c r="Q433" s="55" t="str">
        <f t="shared" si="39"/>
        <v>NON</v>
      </c>
    </row>
    <row r="434" spans="1:17" ht="15" customHeight="1">
      <c r="A434" s="3">
        <v>840001861</v>
      </c>
      <c r="B434" s="55" t="s">
        <v>359</v>
      </c>
      <c r="C434" s="3">
        <v>43001666</v>
      </c>
      <c r="D434" s="55" t="s">
        <v>416</v>
      </c>
      <c r="E434" s="53" t="s">
        <v>417</v>
      </c>
      <c r="F434" s="84">
        <v>43770</v>
      </c>
      <c r="G434" s="84">
        <v>45413</v>
      </c>
      <c r="H434" s="82">
        <f t="shared" si="40"/>
        <v>5</v>
      </c>
      <c r="I434" s="55" t="s">
        <v>83</v>
      </c>
      <c r="J434" s="55" t="s">
        <v>44</v>
      </c>
      <c r="K434" s="55" t="s">
        <v>424</v>
      </c>
      <c r="L434" s="55" t="s">
        <v>425</v>
      </c>
      <c r="M434" s="55" t="s">
        <v>426</v>
      </c>
      <c r="N434" s="55" t="str">
        <f t="shared" si="36"/>
        <v>NON</v>
      </c>
      <c r="O434" s="55" t="str">
        <f t="shared" si="37"/>
        <v>OUI</v>
      </c>
      <c r="P434" s="55" t="str">
        <f t="shared" si="38"/>
        <v>OUI</v>
      </c>
      <c r="Q434" s="55" t="str">
        <f t="shared" si="39"/>
        <v>NON</v>
      </c>
    </row>
    <row r="435" spans="1:17" ht="15" customHeight="1">
      <c r="A435" s="3">
        <v>840001861</v>
      </c>
      <c r="B435" s="55" t="s">
        <v>359</v>
      </c>
      <c r="C435" s="3">
        <v>43001666</v>
      </c>
      <c r="D435" s="55" t="s">
        <v>416</v>
      </c>
      <c r="E435" s="53" t="s">
        <v>417</v>
      </c>
      <c r="F435" s="84">
        <v>44136</v>
      </c>
      <c r="G435" s="84">
        <v>45778</v>
      </c>
      <c r="H435" s="82">
        <f t="shared" si="40"/>
        <v>5</v>
      </c>
      <c r="I435" s="55" t="s">
        <v>83</v>
      </c>
      <c r="J435" s="55" t="s">
        <v>1429</v>
      </c>
      <c r="K435" s="55" t="s">
        <v>418</v>
      </c>
      <c r="L435" s="55" t="s">
        <v>419</v>
      </c>
      <c r="M435" s="79"/>
      <c r="N435" s="55" t="str">
        <f t="shared" si="36"/>
        <v>OUI</v>
      </c>
      <c r="O435" s="55" t="str">
        <f t="shared" si="37"/>
        <v>NON</v>
      </c>
      <c r="P435" s="55" t="str">
        <f t="shared" si="38"/>
        <v>NON</v>
      </c>
      <c r="Q435" s="55" t="str">
        <f t="shared" si="39"/>
        <v>NON</v>
      </c>
    </row>
    <row r="436" spans="1:17" ht="15" customHeight="1">
      <c r="A436" s="3">
        <v>130783236</v>
      </c>
      <c r="B436" s="55" t="s">
        <v>975</v>
      </c>
      <c r="C436" s="3">
        <v>43001201</v>
      </c>
      <c r="D436" s="55" t="s">
        <v>980</v>
      </c>
      <c r="E436" s="22" t="s">
        <v>2283</v>
      </c>
      <c r="F436" s="84">
        <v>44501</v>
      </c>
      <c r="G436" s="84">
        <v>46143</v>
      </c>
      <c r="H436" s="82">
        <f t="shared" si="40"/>
        <v>5</v>
      </c>
      <c r="I436" s="55" t="s">
        <v>83</v>
      </c>
      <c r="J436" s="55" t="s">
        <v>44</v>
      </c>
      <c r="K436" s="55" t="s">
        <v>236</v>
      </c>
      <c r="L436" s="55" t="s">
        <v>237</v>
      </c>
      <c r="M436" s="54" t="s">
        <v>429</v>
      </c>
      <c r="N436" s="55" t="str">
        <f t="shared" si="36"/>
        <v>NON</v>
      </c>
      <c r="O436" s="55" t="str">
        <f t="shared" si="37"/>
        <v>OUI</v>
      </c>
      <c r="P436" s="55" t="str">
        <f t="shared" si="38"/>
        <v>OUI</v>
      </c>
      <c r="Q436" s="55" t="str">
        <f t="shared" si="39"/>
        <v>OUI</v>
      </c>
    </row>
    <row r="437" spans="1:17" ht="15" customHeight="1">
      <c r="A437" s="3">
        <v>130783236</v>
      </c>
      <c r="B437" s="55" t="s">
        <v>975</v>
      </c>
      <c r="C437" s="3">
        <v>43001201</v>
      </c>
      <c r="D437" s="55" t="s">
        <v>980</v>
      </c>
      <c r="E437" s="22" t="s">
        <v>2283</v>
      </c>
      <c r="F437" s="84">
        <v>44501</v>
      </c>
      <c r="G437" s="84">
        <v>46143</v>
      </c>
      <c r="H437" s="82">
        <f t="shared" si="40"/>
        <v>5</v>
      </c>
      <c r="I437" s="55" t="s">
        <v>83</v>
      </c>
      <c r="J437" s="55" t="s">
        <v>44</v>
      </c>
      <c r="K437" s="55" t="s">
        <v>236</v>
      </c>
      <c r="L437" s="55" t="s">
        <v>237</v>
      </c>
      <c r="M437" s="54" t="s">
        <v>2005</v>
      </c>
      <c r="N437" s="55" t="str">
        <f t="shared" si="36"/>
        <v>NON</v>
      </c>
      <c r="O437" s="55" t="str">
        <f t="shared" si="37"/>
        <v>NON</v>
      </c>
      <c r="P437" s="55" t="str">
        <f t="shared" si="38"/>
        <v>OUI</v>
      </c>
      <c r="Q437" s="55" t="str">
        <f t="shared" si="39"/>
        <v>NON</v>
      </c>
    </row>
    <row r="438" spans="1:17" ht="15" customHeight="1">
      <c r="A438" s="3">
        <v>130783236</v>
      </c>
      <c r="B438" s="55" t="s">
        <v>975</v>
      </c>
      <c r="C438" s="3">
        <v>43001201</v>
      </c>
      <c r="D438" s="55" t="s">
        <v>980</v>
      </c>
      <c r="E438" s="22" t="s">
        <v>2283</v>
      </c>
      <c r="F438" s="84">
        <v>44501</v>
      </c>
      <c r="G438" s="84">
        <v>46143</v>
      </c>
      <c r="H438" s="82">
        <f t="shared" si="40"/>
        <v>5</v>
      </c>
      <c r="I438" s="55" t="s">
        <v>83</v>
      </c>
      <c r="J438" s="55" t="s">
        <v>44</v>
      </c>
      <c r="K438" s="55" t="s">
        <v>236</v>
      </c>
      <c r="L438" s="55" t="s">
        <v>237</v>
      </c>
      <c r="M438" s="54" t="s">
        <v>2032</v>
      </c>
      <c r="N438" s="55" t="str">
        <f t="shared" si="36"/>
        <v>NON</v>
      </c>
      <c r="O438" s="55" t="str">
        <f t="shared" si="37"/>
        <v>OUI</v>
      </c>
      <c r="P438" s="55" t="str">
        <f t="shared" si="38"/>
        <v>OUI</v>
      </c>
      <c r="Q438" s="55" t="str">
        <f t="shared" si="39"/>
        <v>NON</v>
      </c>
    </row>
    <row r="439" spans="1:17" ht="15" customHeight="1">
      <c r="A439" s="3">
        <v>130783236</v>
      </c>
      <c r="B439" s="55" t="s">
        <v>975</v>
      </c>
      <c r="C439" s="3">
        <v>43001201</v>
      </c>
      <c r="D439" s="55" t="s">
        <v>980</v>
      </c>
      <c r="E439" s="22" t="s">
        <v>2283</v>
      </c>
      <c r="F439" s="84">
        <v>44501</v>
      </c>
      <c r="G439" s="84">
        <v>46143</v>
      </c>
      <c r="H439" s="82">
        <f t="shared" si="40"/>
        <v>5</v>
      </c>
      <c r="I439" s="55" t="s">
        <v>83</v>
      </c>
      <c r="J439" s="55" t="s">
        <v>44</v>
      </c>
      <c r="K439" s="55" t="s">
        <v>236</v>
      </c>
      <c r="L439" s="55" t="s">
        <v>237</v>
      </c>
      <c r="M439" s="54" t="s">
        <v>815</v>
      </c>
      <c r="N439" s="55" t="str">
        <f t="shared" si="36"/>
        <v>NON</v>
      </c>
      <c r="O439" s="55" t="str">
        <f t="shared" si="37"/>
        <v>NON</v>
      </c>
      <c r="P439" s="55" t="str">
        <f t="shared" si="38"/>
        <v>OUI</v>
      </c>
      <c r="Q439" s="55" t="str">
        <f t="shared" si="39"/>
        <v>NON</v>
      </c>
    </row>
    <row r="440" spans="1:17" ht="15" customHeight="1">
      <c r="A440" s="3">
        <v>130783236</v>
      </c>
      <c r="B440" s="102" t="s">
        <v>975</v>
      </c>
      <c r="C440" s="3">
        <v>43001201</v>
      </c>
      <c r="D440" s="102" t="s">
        <v>980</v>
      </c>
      <c r="E440" s="22" t="s">
        <v>2283</v>
      </c>
      <c r="F440" s="84">
        <v>44501</v>
      </c>
      <c r="G440" s="84">
        <v>46143</v>
      </c>
      <c r="H440" s="82">
        <f t="shared" si="40"/>
        <v>5</v>
      </c>
      <c r="I440" s="55" t="s">
        <v>83</v>
      </c>
      <c r="J440" s="55" t="s">
        <v>1429</v>
      </c>
      <c r="K440" s="102" t="s">
        <v>76</v>
      </c>
      <c r="L440" s="102"/>
      <c r="M440" s="79"/>
      <c r="N440" s="55" t="str">
        <f t="shared" si="36"/>
        <v>OUI</v>
      </c>
      <c r="O440" s="55" t="str">
        <f t="shared" si="37"/>
        <v>NON</v>
      </c>
      <c r="P440" s="55" t="str">
        <f t="shared" si="38"/>
        <v>NON</v>
      </c>
      <c r="Q440" s="55" t="str">
        <f t="shared" si="39"/>
        <v>NON</v>
      </c>
    </row>
    <row r="441" spans="1:17" ht="15" customHeight="1">
      <c r="A441" s="3">
        <v>130783236</v>
      </c>
      <c r="B441" s="55" t="s">
        <v>975</v>
      </c>
      <c r="C441" s="3">
        <v>43001201</v>
      </c>
      <c r="D441" s="55" t="s">
        <v>980</v>
      </c>
      <c r="E441" s="22" t="s">
        <v>2283</v>
      </c>
      <c r="F441" s="84">
        <v>44501</v>
      </c>
      <c r="G441" s="84">
        <v>46143</v>
      </c>
      <c r="H441" s="82">
        <f t="shared" si="40"/>
        <v>5</v>
      </c>
      <c r="I441" s="55" t="s">
        <v>83</v>
      </c>
      <c r="J441" s="55" t="s">
        <v>1429</v>
      </c>
      <c r="K441" s="55" t="s">
        <v>199</v>
      </c>
      <c r="L441" s="55"/>
      <c r="M441" s="79"/>
      <c r="N441" s="55" t="str">
        <f t="shared" si="36"/>
        <v>OUI</v>
      </c>
      <c r="O441" s="55" t="str">
        <f t="shared" si="37"/>
        <v>NON</v>
      </c>
      <c r="P441" s="55" t="str">
        <f t="shared" si="38"/>
        <v>NON</v>
      </c>
      <c r="Q441" s="55" t="str">
        <f t="shared" si="39"/>
        <v>NON</v>
      </c>
    </row>
    <row r="442" spans="1:17" ht="15" customHeight="1">
      <c r="A442" s="3">
        <v>130783236</v>
      </c>
      <c r="B442" s="55" t="s">
        <v>975</v>
      </c>
      <c r="C442" s="3">
        <v>43001201</v>
      </c>
      <c r="D442" s="55" t="s">
        <v>980</v>
      </c>
      <c r="E442" s="22" t="s">
        <v>2283</v>
      </c>
      <c r="F442" s="84">
        <v>44501</v>
      </c>
      <c r="G442" s="84">
        <v>46143</v>
      </c>
      <c r="H442" s="82">
        <f t="shared" si="40"/>
        <v>5</v>
      </c>
      <c r="I442" s="55" t="s">
        <v>83</v>
      </c>
      <c r="J442" s="55" t="s">
        <v>1429</v>
      </c>
      <c r="K442" s="55" t="s">
        <v>197</v>
      </c>
      <c r="L442" s="55" t="s">
        <v>198</v>
      </c>
      <c r="M442" s="79"/>
      <c r="N442" s="55" t="str">
        <f t="shared" si="36"/>
        <v>OUI</v>
      </c>
      <c r="O442" s="55" t="str">
        <f t="shared" si="37"/>
        <v>NON</v>
      </c>
      <c r="P442" s="55" t="str">
        <f t="shared" si="38"/>
        <v>NON</v>
      </c>
      <c r="Q442" s="55" t="str">
        <f t="shared" si="39"/>
        <v>NON</v>
      </c>
    </row>
    <row r="443" spans="1:17" ht="15" customHeight="1">
      <c r="A443" s="3">
        <v>130784234</v>
      </c>
      <c r="B443" s="55" t="s">
        <v>1152</v>
      </c>
      <c r="C443" s="3">
        <v>93000295</v>
      </c>
      <c r="D443" s="55" t="s">
        <v>1162</v>
      </c>
      <c r="E443" s="22" t="s">
        <v>2283</v>
      </c>
      <c r="F443" s="84">
        <v>44501</v>
      </c>
      <c r="G443" s="84">
        <v>46143</v>
      </c>
      <c r="H443" s="82">
        <f t="shared" si="40"/>
        <v>5</v>
      </c>
      <c r="I443" s="55" t="s">
        <v>83</v>
      </c>
      <c r="J443" s="55" t="s">
        <v>44</v>
      </c>
      <c r="K443" s="55" t="s">
        <v>236</v>
      </c>
      <c r="L443" s="55" t="s">
        <v>237</v>
      </c>
      <c r="M443" s="54" t="s">
        <v>2371</v>
      </c>
      <c r="N443" s="55" t="str">
        <f t="shared" si="36"/>
        <v>NON</v>
      </c>
      <c r="O443" s="55" t="str">
        <f t="shared" si="37"/>
        <v>OUI</v>
      </c>
      <c r="P443" s="55" t="str">
        <f t="shared" si="38"/>
        <v>NON</v>
      </c>
      <c r="Q443" s="55" t="str">
        <f t="shared" si="39"/>
        <v>OUI</v>
      </c>
    </row>
    <row r="444" spans="1:17" ht="15" customHeight="1">
      <c r="A444" s="3">
        <v>130784234</v>
      </c>
      <c r="B444" s="55" t="s">
        <v>1152</v>
      </c>
      <c r="C444" s="3">
        <v>93000295</v>
      </c>
      <c r="D444" s="55" t="s">
        <v>1162</v>
      </c>
      <c r="E444" s="22" t="s">
        <v>2283</v>
      </c>
      <c r="F444" s="84">
        <v>44501</v>
      </c>
      <c r="G444" s="84">
        <v>46143</v>
      </c>
      <c r="H444" s="82">
        <f t="shared" si="40"/>
        <v>5</v>
      </c>
      <c r="I444" s="55" t="s">
        <v>83</v>
      </c>
      <c r="J444" s="55" t="s">
        <v>1429</v>
      </c>
      <c r="K444" s="55" t="s">
        <v>197</v>
      </c>
      <c r="L444" s="55" t="s">
        <v>198</v>
      </c>
      <c r="M444" s="79"/>
      <c r="N444" s="55" t="str">
        <f t="shared" si="36"/>
        <v>OUI</v>
      </c>
      <c r="O444" s="55" t="str">
        <f t="shared" si="37"/>
        <v>NON</v>
      </c>
      <c r="P444" s="55" t="str">
        <f t="shared" si="38"/>
        <v>NON</v>
      </c>
      <c r="Q444" s="55" t="str">
        <f t="shared" si="39"/>
        <v>NON</v>
      </c>
    </row>
    <row r="445" spans="1:17" ht="15" customHeight="1">
      <c r="A445" s="3">
        <v>130783293</v>
      </c>
      <c r="B445" s="55" t="s">
        <v>1205</v>
      </c>
      <c r="C445" s="3">
        <v>93000105</v>
      </c>
      <c r="D445" s="55" t="s">
        <v>980</v>
      </c>
      <c r="E445" s="22" t="s">
        <v>2283</v>
      </c>
      <c r="F445" s="84">
        <v>44501</v>
      </c>
      <c r="G445" s="84">
        <v>46143</v>
      </c>
      <c r="H445" s="82">
        <f t="shared" si="40"/>
        <v>5</v>
      </c>
      <c r="I445" s="55" t="s">
        <v>83</v>
      </c>
      <c r="J445" s="55" t="s">
        <v>44</v>
      </c>
      <c r="K445" s="55" t="s">
        <v>236</v>
      </c>
      <c r="L445" s="55" t="s">
        <v>237</v>
      </c>
      <c r="M445" s="54" t="s">
        <v>429</v>
      </c>
      <c r="N445" s="55" t="str">
        <f t="shared" si="36"/>
        <v>NON</v>
      </c>
      <c r="O445" s="55" t="str">
        <f t="shared" si="37"/>
        <v>OUI</v>
      </c>
      <c r="P445" s="55" t="str">
        <f t="shared" si="38"/>
        <v>OUI</v>
      </c>
      <c r="Q445" s="55" t="str">
        <f t="shared" si="39"/>
        <v>OUI</v>
      </c>
    </row>
    <row r="446" spans="1:17" ht="15" customHeight="1">
      <c r="A446" s="3">
        <v>130783293</v>
      </c>
      <c r="B446" s="55" t="s">
        <v>1205</v>
      </c>
      <c r="C446" s="3">
        <v>93000105</v>
      </c>
      <c r="D446" s="55" t="s">
        <v>980</v>
      </c>
      <c r="E446" s="22" t="s">
        <v>2283</v>
      </c>
      <c r="F446" s="84">
        <v>44501</v>
      </c>
      <c r="G446" s="84">
        <v>46143</v>
      </c>
      <c r="H446" s="82">
        <f t="shared" si="40"/>
        <v>5</v>
      </c>
      <c r="I446" s="55" t="s">
        <v>83</v>
      </c>
      <c r="J446" s="55" t="s">
        <v>1429</v>
      </c>
      <c r="K446" s="55" t="s">
        <v>197</v>
      </c>
      <c r="L446" s="55" t="s">
        <v>198</v>
      </c>
      <c r="M446" s="79"/>
      <c r="N446" s="55" t="str">
        <f t="shared" si="36"/>
        <v>OUI</v>
      </c>
      <c r="O446" s="55" t="str">
        <f t="shared" si="37"/>
        <v>NON</v>
      </c>
      <c r="P446" s="55" t="str">
        <f t="shared" si="38"/>
        <v>NON</v>
      </c>
      <c r="Q446" s="55" t="str">
        <f t="shared" si="39"/>
        <v>NON</v>
      </c>
    </row>
    <row r="447" spans="1:17" ht="15" customHeight="1">
      <c r="A447" s="3">
        <v>130783293</v>
      </c>
      <c r="B447" s="55" t="s">
        <v>1205</v>
      </c>
      <c r="C447" s="3">
        <v>93000105</v>
      </c>
      <c r="D447" s="55" t="s">
        <v>980</v>
      </c>
      <c r="E447" s="22" t="s">
        <v>2283</v>
      </c>
      <c r="F447" s="84">
        <v>44501</v>
      </c>
      <c r="G447" s="84">
        <v>46143</v>
      </c>
      <c r="H447" s="82">
        <f t="shared" si="40"/>
        <v>5</v>
      </c>
      <c r="I447" s="55" t="s">
        <v>83</v>
      </c>
      <c r="J447" s="55" t="s">
        <v>1429</v>
      </c>
      <c r="K447" s="55" t="s">
        <v>76</v>
      </c>
      <c r="L447" s="55"/>
      <c r="M447" s="79"/>
      <c r="N447" s="55" t="str">
        <f t="shared" si="36"/>
        <v>OUI</v>
      </c>
      <c r="O447" s="55" t="str">
        <f t="shared" si="37"/>
        <v>NON</v>
      </c>
      <c r="P447" s="55" t="str">
        <f t="shared" si="38"/>
        <v>NON</v>
      </c>
      <c r="Q447" s="55" t="str">
        <f t="shared" si="39"/>
        <v>NON</v>
      </c>
    </row>
    <row r="448" spans="1:17" ht="15" customHeight="1">
      <c r="A448" s="3">
        <v>130783293</v>
      </c>
      <c r="B448" s="55" t="s">
        <v>1205</v>
      </c>
      <c r="C448" s="3">
        <v>93000105</v>
      </c>
      <c r="D448" s="55" t="s">
        <v>980</v>
      </c>
      <c r="E448" s="22" t="s">
        <v>2283</v>
      </c>
      <c r="F448" s="84">
        <v>44501</v>
      </c>
      <c r="G448" s="84">
        <v>46143</v>
      </c>
      <c r="H448" s="82">
        <f t="shared" si="40"/>
        <v>5</v>
      </c>
      <c r="I448" s="55" t="s">
        <v>83</v>
      </c>
      <c r="J448" s="55" t="s">
        <v>1429</v>
      </c>
      <c r="K448" s="55" t="s">
        <v>199</v>
      </c>
      <c r="L448" s="55"/>
      <c r="M448" s="79"/>
      <c r="N448" s="55" t="str">
        <f t="shared" ref="N448:N512" si="41">IF(ISNUMBER(SEARCH("2G",J448)),"OUI","NON")</f>
        <v>OUI</v>
      </c>
      <c r="O448" s="55" t="str">
        <f t="shared" ref="O448:O512" si="42">IF(ISNUMBER(SEARCH("P1",M448)),"OUI","NON")</f>
        <v>NON</v>
      </c>
      <c r="P448" s="55" t="str">
        <f t="shared" ref="P448:P512" si="43">IF(ISNUMBER(SEARCH("P2",M448)),"OUI","NON")</f>
        <v>NON</v>
      </c>
      <c r="Q448" s="55" t="str">
        <f t="shared" ref="Q448:Q512" si="44">IF(ISNUMBER(SEARCH("P3",M448)),"OUI","NON")</f>
        <v>NON</v>
      </c>
    </row>
    <row r="449" spans="1:17" ht="15" customHeight="1">
      <c r="A449" s="3">
        <v>130783236</v>
      </c>
      <c r="B449" s="55" t="s">
        <v>975</v>
      </c>
      <c r="C449" s="3">
        <v>43000974</v>
      </c>
      <c r="D449" s="55" t="s">
        <v>993</v>
      </c>
      <c r="E449" s="53" t="s">
        <v>994</v>
      </c>
      <c r="F449" s="84">
        <v>43770</v>
      </c>
      <c r="G449" s="84">
        <v>45413</v>
      </c>
      <c r="H449" s="82">
        <f t="shared" si="40"/>
        <v>5</v>
      </c>
      <c r="I449" s="55" t="s">
        <v>83</v>
      </c>
      <c r="J449" s="55" t="s">
        <v>44</v>
      </c>
      <c r="K449" s="55" t="s">
        <v>439</v>
      </c>
      <c r="L449" s="55" t="s">
        <v>440</v>
      </c>
      <c r="M449" s="54" t="s">
        <v>2033</v>
      </c>
      <c r="N449" s="55" t="str">
        <f t="shared" si="41"/>
        <v>NON</v>
      </c>
      <c r="O449" s="55" t="str">
        <f t="shared" si="42"/>
        <v>NON</v>
      </c>
      <c r="P449" s="55" t="str">
        <f t="shared" si="43"/>
        <v>OUI</v>
      </c>
      <c r="Q449" s="55" t="str">
        <f t="shared" si="44"/>
        <v>NON</v>
      </c>
    </row>
    <row r="450" spans="1:17" ht="15" customHeight="1">
      <c r="A450" s="3">
        <v>130783236</v>
      </c>
      <c r="B450" s="55" t="s">
        <v>975</v>
      </c>
      <c r="C450" s="3">
        <v>43000974</v>
      </c>
      <c r="D450" s="55" t="s">
        <v>993</v>
      </c>
      <c r="E450" s="53" t="s">
        <v>994</v>
      </c>
      <c r="F450" s="84">
        <v>43770</v>
      </c>
      <c r="G450" s="84">
        <v>45413</v>
      </c>
      <c r="H450" s="82">
        <f t="shared" si="40"/>
        <v>5</v>
      </c>
      <c r="I450" s="55" t="s">
        <v>83</v>
      </c>
      <c r="J450" s="55" t="s">
        <v>44</v>
      </c>
      <c r="K450" s="55" t="s">
        <v>439</v>
      </c>
      <c r="L450" s="55" t="s">
        <v>440</v>
      </c>
      <c r="M450" s="54" t="s">
        <v>587</v>
      </c>
      <c r="N450" s="55" t="str">
        <f t="shared" si="41"/>
        <v>NON</v>
      </c>
      <c r="O450" s="55" t="str">
        <f t="shared" si="42"/>
        <v>NON</v>
      </c>
      <c r="P450" s="55" t="str">
        <f t="shared" si="43"/>
        <v>OUI</v>
      </c>
      <c r="Q450" s="55" t="str">
        <f t="shared" si="44"/>
        <v>NON</v>
      </c>
    </row>
    <row r="451" spans="1:17" ht="15" customHeight="1">
      <c r="A451" s="3">
        <v>130783236</v>
      </c>
      <c r="B451" s="55" t="s">
        <v>975</v>
      </c>
      <c r="C451" s="3">
        <v>43000974</v>
      </c>
      <c r="D451" s="55" t="s">
        <v>993</v>
      </c>
      <c r="E451" s="53" t="s">
        <v>994</v>
      </c>
      <c r="F451" s="84">
        <v>43770</v>
      </c>
      <c r="G451" s="84">
        <v>45413</v>
      </c>
      <c r="H451" s="82">
        <f t="shared" si="40"/>
        <v>5</v>
      </c>
      <c r="I451" s="55" t="s">
        <v>83</v>
      </c>
      <c r="J451" s="55" t="s">
        <v>44</v>
      </c>
      <c r="K451" s="55" t="s">
        <v>439</v>
      </c>
      <c r="L451" s="55" t="s">
        <v>440</v>
      </c>
      <c r="M451" s="54" t="s">
        <v>2034</v>
      </c>
      <c r="N451" s="55" t="str">
        <f t="shared" si="41"/>
        <v>NON</v>
      </c>
      <c r="O451" s="55" t="str">
        <f t="shared" si="42"/>
        <v>OUI</v>
      </c>
      <c r="P451" s="55" t="str">
        <f t="shared" si="43"/>
        <v>OUI</v>
      </c>
      <c r="Q451" s="55" t="str">
        <f t="shared" si="44"/>
        <v>NON</v>
      </c>
    </row>
    <row r="452" spans="1:17" ht="15" customHeight="1">
      <c r="A452" s="3">
        <v>130783236</v>
      </c>
      <c r="B452" s="55" t="s">
        <v>975</v>
      </c>
      <c r="C452" s="3">
        <v>43000974</v>
      </c>
      <c r="D452" s="55" t="s">
        <v>993</v>
      </c>
      <c r="E452" s="53" t="s">
        <v>994</v>
      </c>
      <c r="F452" s="84">
        <v>43770</v>
      </c>
      <c r="G452" s="84">
        <v>45413</v>
      </c>
      <c r="H452" s="82">
        <f t="shared" si="40"/>
        <v>5</v>
      </c>
      <c r="I452" s="55" t="s">
        <v>83</v>
      </c>
      <c r="J452" s="55" t="s">
        <v>44</v>
      </c>
      <c r="K452" s="55" t="s">
        <v>439</v>
      </c>
      <c r="L452" s="55" t="s">
        <v>440</v>
      </c>
      <c r="M452" s="54" t="s">
        <v>734</v>
      </c>
      <c r="N452" s="55" t="str">
        <f t="shared" si="41"/>
        <v>NON</v>
      </c>
      <c r="O452" s="55" t="str">
        <f t="shared" si="42"/>
        <v>NON</v>
      </c>
      <c r="P452" s="55" t="str">
        <f t="shared" si="43"/>
        <v>OUI</v>
      </c>
      <c r="Q452" s="55" t="str">
        <f t="shared" si="44"/>
        <v>NON</v>
      </c>
    </row>
    <row r="453" spans="1:17" ht="15" customHeight="1">
      <c r="A453" s="3">
        <v>130783236</v>
      </c>
      <c r="B453" s="55" t="s">
        <v>975</v>
      </c>
      <c r="C453" s="3">
        <v>43000974</v>
      </c>
      <c r="D453" s="55" t="s">
        <v>993</v>
      </c>
      <c r="E453" s="53" t="s">
        <v>994</v>
      </c>
      <c r="F453" s="84">
        <v>43770</v>
      </c>
      <c r="G453" s="84">
        <v>45413</v>
      </c>
      <c r="H453" s="82">
        <f t="shared" si="40"/>
        <v>5</v>
      </c>
      <c r="I453" s="55" t="s">
        <v>83</v>
      </c>
      <c r="J453" s="55" t="s">
        <v>44</v>
      </c>
      <c r="K453" s="55" t="s">
        <v>439</v>
      </c>
      <c r="L453" s="55" t="s">
        <v>440</v>
      </c>
      <c r="M453" s="55" t="s">
        <v>2035</v>
      </c>
      <c r="N453" s="55" t="str">
        <f t="shared" si="41"/>
        <v>NON</v>
      </c>
      <c r="O453" s="55" t="str">
        <f t="shared" si="42"/>
        <v>OUI</v>
      </c>
      <c r="P453" s="55" t="str">
        <f t="shared" si="43"/>
        <v>OUI</v>
      </c>
      <c r="Q453" s="55" t="str">
        <f t="shared" si="44"/>
        <v>OUI</v>
      </c>
    </row>
    <row r="454" spans="1:17" ht="15" customHeight="1">
      <c r="A454" s="3">
        <v>130783236</v>
      </c>
      <c r="B454" s="55" t="s">
        <v>975</v>
      </c>
      <c r="C454" s="3">
        <v>43000974</v>
      </c>
      <c r="D454" s="55" t="s">
        <v>993</v>
      </c>
      <c r="E454" s="53" t="s">
        <v>994</v>
      </c>
      <c r="F454" s="84">
        <v>43770</v>
      </c>
      <c r="G454" s="84">
        <v>45413</v>
      </c>
      <c r="H454" s="82">
        <f t="shared" si="40"/>
        <v>5</v>
      </c>
      <c r="I454" s="55" t="s">
        <v>83</v>
      </c>
      <c r="J454" s="55" t="s">
        <v>44</v>
      </c>
      <c r="K454" s="55" t="s">
        <v>439</v>
      </c>
      <c r="L454" s="55" t="s">
        <v>440</v>
      </c>
      <c r="M454" s="54" t="s">
        <v>2036</v>
      </c>
      <c r="N454" s="55" t="str">
        <f t="shared" si="41"/>
        <v>NON</v>
      </c>
      <c r="O454" s="55" t="str">
        <f t="shared" si="42"/>
        <v>NON</v>
      </c>
      <c r="P454" s="55" t="str">
        <f t="shared" si="43"/>
        <v>OUI</v>
      </c>
      <c r="Q454" s="55" t="str">
        <f t="shared" si="44"/>
        <v>NON</v>
      </c>
    </row>
    <row r="455" spans="1:17" ht="15" customHeight="1">
      <c r="A455" s="3">
        <v>130783236</v>
      </c>
      <c r="B455" s="55" t="s">
        <v>975</v>
      </c>
      <c r="C455" s="3">
        <v>43000974</v>
      </c>
      <c r="D455" s="55" t="s">
        <v>993</v>
      </c>
      <c r="E455" s="53" t="s">
        <v>994</v>
      </c>
      <c r="F455" s="84">
        <v>43770</v>
      </c>
      <c r="G455" s="84">
        <v>45413</v>
      </c>
      <c r="H455" s="82">
        <f t="shared" si="40"/>
        <v>5</v>
      </c>
      <c r="I455" s="55" t="s">
        <v>83</v>
      </c>
      <c r="J455" s="55" t="s">
        <v>1429</v>
      </c>
      <c r="K455" s="55" t="s">
        <v>995</v>
      </c>
      <c r="L455" s="55"/>
      <c r="M455" s="79"/>
      <c r="N455" s="55" t="str">
        <f t="shared" si="41"/>
        <v>OUI</v>
      </c>
      <c r="O455" s="55" t="str">
        <f t="shared" si="42"/>
        <v>NON</v>
      </c>
      <c r="P455" s="55" t="str">
        <f t="shared" si="43"/>
        <v>NON</v>
      </c>
      <c r="Q455" s="55" t="str">
        <f t="shared" si="44"/>
        <v>NON</v>
      </c>
    </row>
    <row r="456" spans="1:17" ht="15" customHeight="1">
      <c r="A456" s="3">
        <v>130783236</v>
      </c>
      <c r="B456" s="55" t="s">
        <v>975</v>
      </c>
      <c r="C456" s="3">
        <v>43000974</v>
      </c>
      <c r="D456" s="55" t="s">
        <v>993</v>
      </c>
      <c r="E456" s="53" t="s">
        <v>994</v>
      </c>
      <c r="F456" s="84">
        <v>43770</v>
      </c>
      <c r="G456" s="84">
        <v>45413</v>
      </c>
      <c r="H456" s="82">
        <f t="shared" si="40"/>
        <v>5</v>
      </c>
      <c r="I456" s="55" t="s">
        <v>83</v>
      </c>
      <c r="J456" s="55" t="s">
        <v>1429</v>
      </c>
      <c r="K456" s="55" t="s">
        <v>362</v>
      </c>
      <c r="L456" s="55" t="s">
        <v>363</v>
      </c>
      <c r="M456" s="79"/>
      <c r="N456" s="55" t="str">
        <f t="shared" si="41"/>
        <v>OUI</v>
      </c>
      <c r="O456" s="55" t="str">
        <f t="shared" si="42"/>
        <v>NON</v>
      </c>
      <c r="P456" s="55" t="str">
        <f t="shared" si="43"/>
        <v>NON</v>
      </c>
      <c r="Q456" s="55" t="str">
        <f t="shared" si="44"/>
        <v>NON</v>
      </c>
    </row>
    <row r="457" spans="1:17" ht="15" customHeight="1">
      <c r="A457" s="3">
        <v>130783236</v>
      </c>
      <c r="B457" s="55" t="s">
        <v>975</v>
      </c>
      <c r="C457" s="3">
        <v>43000974</v>
      </c>
      <c r="D457" s="55" t="s">
        <v>993</v>
      </c>
      <c r="E457" s="53" t="s">
        <v>994</v>
      </c>
      <c r="F457" s="84">
        <v>43770</v>
      </c>
      <c r="G457" s="84">
        <v>45413</v>
      </c>
      <c r="H457" s="82">
        <f t="shared" si="40"/>
        <v>5</v>
      </c>
      <c r="I457" s="55" t="s">
        <v>83</v>
      </c>
      <c r="J457" s="55" t="s">
        <v>1429</v>
      </c>
      <c r="K457" s="55" t="s">
        <v>205</v>
      </c>
      <c r="L457" s="55" t="s">
        <v>206</v>
      </c>
      <c r="M457" s="79"/>
      <c r="N457" s="55" t="str">
        <f t="shared" si="41"/>
        <v>OUI</v>
      </c>
      <c r="O457" s="55" t="str">
        <f t="shared" si="42"/>
        <v>NON</v>
      </c>
      <c r="P457" s="55" t="str">
        <f t="shared" si="43"/>
        <v>NON</v>
      </c>
      <c r="Q457" s="55" t="str">
        <f t="shared" si="44"/>
        <v>NON</v>
      </c>
    </row>
    <row r="458" spans="1:17" ht="15" customHeight="1">
      <c r="A458" s="3">
        <v>130783236</v>
      </c>
      <c r="B458" s="55" t="s">
        <v>975</v>
      </c>
      <c r="C458" s="3">
        <v>43000974</v>
      </c>
      <c r="D458" s="55" t="s">
        <v>993</v>
      </c>
      <c r="E458" s="53" t="s">
        <v>994</v>
      </c>
      <c r="F458" s="84">
        <v>43770</v>
      </c>
      <c r="G458" s="84">
        <v>45413</v>
      </c>
      <c r="H458" s="82">
        <f t="shared" si="40"/>
        <v>5</v>
      </c>
      <c r="I458" s="55" t="s">
        <v>83</v>
      </c>
      <c r="J458" s="55" t="s">
        <v>1429</v>
      </c>
      <c r="K458" s="55" t="s">
        <v>811</v>
      </c>
      <c r="L458" s="55"/>
      <c r="M458" s="79"/>
      <c r="N458" s="55" t="str">
        <f t="shared" si="41"/>
        <v>OUI</v>
      </c>
      <c r="O458" s="55" t="str">
        <f t="shared" si="42"/>
        <v>NON</v>
      </c>
      <c r="P458" s="55" t="str">
        <f t="shared" si="43"/>
        <v>NON</v>
      </c>
      <c r="Q458" s="55" t="str">
        <f t="shared" si="44"/>
        <v>NON</v>
      </c>
    </row>
    <row r="459" spans="1:17" ht="15" customHeight="1">
      <c r="A459" s="3">
        <v>130783236</v>
      </c>
      <c r="B459" s="55" t="s">
        <v>975</v>
      </c>
      <c r="C459" s="3">
        <v>43002605</v>
      </c>
      <c r="D459" s="55" t="s">
        <v>993</v>
      </c>
      <c r="E459" s="53" t="s">
        <v>994</v>
      </c>
      <c r="F459" s="84">
        <v>43770</v>
      </c>
      <c r="G459" s="84">
        <v>45413</v>
      </c>
      <c r="H459" s="82">
        <f t="shared" si="40"/>
        <v>5</v>
      </c>
      <c r="I459" s="55" t="s">
        <v>83</v>
      </c>
      <c r="J459" s="55" t="s">
        <v>1800</v>
      </c>
      <c r="K459" s="55"/>
      <c r="L459" s="55"/>
      <c r="M459" s="79"/>
      <c r="N459" s="55" t="str">
        <f t="shared" si="41"/>
        <v>OUI</v>
      </c>
      <c r="O459" s="55" t="str">
        <f t="shared" si="42"/>
        <v>NON</v>
      </c>
      <c r="P459" s="55" t="str">
        <f t="shared" si="43"/>
        <v>NON</v>
      </c>
      <c r="Q459" s="55" t="str">
        <f t="shared" si="44"/>
        <v>NON</v>
      </c>
    </row>
    <row r="460" spans="1:17" ht="15" customHeight="1">
      <c r="A460" s="3">
        <v>130783236</v>
      </c>
      <c r="B460" s="55" t="s">
        <v>975</v>
      </c>
      <c r="C460" s="3">
        <v>43000974</v>
      </c>
      <c r="D460" s="55" t="s">
        <v>993</v>
      </c>
      <c r="E460" s="53" t="s">
        <v>994</v>
      </c>
      <c r="F460" s="84">
        <v>44136</v>
      </c>
      <c r="G460" s="84">
        <v>45778</v>
      </c>
      <c r="H460" s="82">
        <f t="shared" si="40"/>
        <v>5</v>
      </c>
      <c r="I460" s="55" t="s">
        <v>83</v>
      </c>
      <c r="J460" s="55" t="s">
        <v>44</v>
      </c>
      <c r="K460" s="55" t="s">
        <v>835</v>
      </c>
      <c r="L460" s="55" t="s">
        <v>260</v>
      </c>
      <c r="M460" s="54" t="s">
        <v>2424</v>
      </c>
      <c r="N460" s="55" t="str">
        <f t="shared" si="41"/>
        <v>NON</v>
      </c>
      <c r="O460" s="55" t="str">
        <f t="shared" si="42"/>
        <v>NON</v>
      </c>
      <c r="P460" s="55" t="str">
        <f t="shared" si="43"/>
        <v>OUI</v>
      </c>
      <c r="Q460" s="55" t="str">
        <f t="shared" si="44"/>
        <v>OUI</v>
      </c>
    </row>
    <row r="461" spans="1:17" ht="15" customHeight="1">
      <c r="A461" s="3">
        <v>130783236</v>
      </c>
      <c r="B461" s="55" t="s">
        <v>975</v>
      </c>
      <c r="C461" s="3">
        <v>43001050</v>
      </c>
      <c r="D461" s="55" t="s">
        <v>1015</v>
      </c>
      <c r="E461" s="53" t="s">
        <v>1016</v>
      </c>
      <c r="F461" s="84">
        <v>44501</v>
      </c>
      <c r="G461" s="97">
        <v>46327</v>
      </c>
      <c r="H461" s="82">
        <f>DATEDIF(F461,G461,"y")</f>
        <v>5</v>
      </c>
      <c r="I461" s="55" t="s">
        <v>83</v>
      </c>
      <c r="J461" s="55" t="s">
        <v>44</v>
      </c>
      <c r="K461" s="55" t="s">
        <v>194</v>
      </c>
      <c r="L461" s="55" t="s">
        <v>433</v>
      </c>
      <c r="M461" s="55" t="s">
        <v>832</v>
      </c>
      <c r="N461" s="55" t="str">
        <f t="shared" si="41"/>
        <v>NON</v>
      </c>
      <c r="O461" s="55" t="str">
        <f t="shared" si="42"/>
        <v>NON</v>
      </c>
      <c r="P461" s="55" t="str">
        <f t="shared" si="43"/>
        <v>OUI</v>
      </c>
      <c r="Q461" s="55" t="str">
        <f t="shared" si="44"/>
        <v>NON</v>
      </c>
    </row>
    <row r="462" spans="1:17" ht="15" customHeight="1">
      <c r="A462" s="3">
        <v>130783236</v>
      </c>
      <c r="B462" s="55" t="s">
        <v>975</v>
      </c>
      <c r="C462" s="3">
        <v>43001050</v>
      </c>
      <c r="D462" s="55" t="s">
        <v>1015</v>
      </c>
      <c r="E462" s="53" t="s">
        <v>1016</v>
      </c>
      <c r="F462" s="84">
        <v>44501</v>
      </c>
      <c r="G462" s="97">
        <v>46327</v>
      </c>
      <c r="H462" s="82">
        <f>DATEDIF(F462,G462,"y")</f>
        <v>5</v>
      </c>
      <c r="I462" s="55" t="s">
        <v>83</v>
      </c>
      <c r="J462" s="55" t="s">
        <v>44</v>
      </c>
      <c r="K462" s="55" t="s">
        <v>194</v>
      </c>
      <c r="L462" s="55" t="s">
        <v>433</v>
      </c>
      <c r="M462" s="55" t="s">
        <v>2121</v>
      </c>
      <c r="N462" s="55" t="str">
        <f t="shared" si="41"/>
        <v>NON</v>
      </c>
      <c r="O462" s="55" t="str">
        <f t="shared" si="42"/>
        <v>OUI</v>
      </c>
      <c r="P462" s="55" t="str">
        <f t="shared" si="43"/>
        <v>OUI</v>
      </c>
      <c r="Q462" s="55" t="str">
        <f t="shared" si="44"/>
        <v>OUI</v>
      </c>
    </row>
    <row r="463" spans="1:17" s="58" customFormat="1" ht="15" customHeight="1">
      <c r="A463" s="4">
        <v>130783236</v>
      </c>
      <c r="B463" s="20" t="s">
        <v>975</v>
      </c>
      <c r="C463" s="4">
        <v>43001050</v>
      </c>
      <c r="D463" s="20" t="s">
        <v>1015</v>
      </c>
      <c r="E463" s="21" t="s">
        <v>1016</v>
      </c>
      <c r="F463" s="84">
        <v>44501</v>
      </c>
      <c r="G463" s="97">
        <v>46327</v>
      </c>
      <c r="H463" s="82">
        <f>DATEDIF(F463,G463,"y")</f>
        <v>5</v>
      </c>
      <c r="I463" s="55" t="s">
        <v>83</v>
      </c>
      <c r="J463" s="55" t="s">
        <v>44</v>
      </c>
      <c r="K463" s="55" t="s">
        <v>194</v>
      </c>
      <c r="L463" s="55" t="s">
        <v>433</v>
      </c>
      <c r="M463" s="20" t="s">
        <v>2321</v>
      </c>
      <c r="N463" s="55" t="str">
        <f t="shared" si="41"/>
        <v>NON</v>
      </c>
      <c r="O463" s="55" t="str">
        <f t="shared" si="42"/>
        <v>NON</v>
      </c>
      <c r="P463" s="55" t="str">
        <f t="shared" si="43"/>
        <v>OUI</v>
      </c>
      <c r="Q463" s="55" t="str">
        <f t="shared" si="44"/>
        <v>NON</v>
      </c>
    </row>
    <row r="464" spans="1:17" ht="15" customHeight="1">
      <c r="A464" s="3">
        <v>130783236</v>
      </c>
      <c r="B464" s="55" t="s">
        <v>975</v>
      </c>
      <c r="C464" s="3">
        <v>43001050</v>
      </c>
      <c r="D464" s="55" t="s">
        <v>1015</v>
      </c>
      <c r="E464" s="116" t="s">
        <v>1016</v>
      </c>
      <c r="F464" s="84">
        <v>44501</v>
      </c>
      <c r="G464" s="97">
        <v>46327</v>
      </c>
      <c r="H464" s="82">
        <f t="shared" ref="H464:H528" si="45">DATEDIF(F464,G464,"y")+1</f>
        <v>6</v>
      </c>
      <c r="I464" s="55" t="s">
        <v>83</v>
      </c>
      <c r="J464" s="55" t="s">
        <v>44</v>
      </c>
      <c r="K464" s="55" t="s">
        <v>194</v>
      </c>
      <c r="L464" s="55" t="s">
        <v>433</v>
      </c>
      <c r="M464" s="55" t="s">
        <v>1962</v>
      </c>
      <c r="N464" s="55" t="str">
        <f t="shared" si="41"/>
        <v>NON</v>
      </c>
      <c r="O464" s="55" t="str">
        <f t="shared" si="42"/>
        <v>NON</v>
      </c>
      <c r="P464" s="55" t="str">
        <f t="shared" si="43"/>
        <v>OUI</v>
      </c>
      <c r="Q464" s="55" t="str">
        <f t="shared" si="44"/>
        <v>NON</v>
      </c>
    </row>
    <row r="465" spans="1:17" ht="15" customHeight="1">
      <c r="A465" s="3">
        <v>130783236</v>
      </c>
      <c r="B465" s="55" t="s">
        <v>975</v>
      </c>
      <c r="C465" s="3">
        <v>43001050</v>
      </c>
      <c r="D465" s="55" t="s">
        <v>1015</v>
      </c>
      <c r="E465" s="53" t="s">
        <v>1016</v>
      </c>
      <c r="F465" s="84">
        <v>44501</v>
      </c>
      <c r="G465" s="97">
        <v>46327</v>
      </c>
      <c r="H465" s="82">
        <f t="shared" si="45"/>
        <v>6</v>
      </c>
      <c r="I465" s="55" t="s">
        <v>83</v>
      </c>
      <c r="J465" s="55" t="s">
        <v>44</v>
      </c>
      <c r="K465" s="55" t="s">
        <v>194</v>
      </c>
      <c r="L465" s="55" t="s">
        <v>433</v>
      </c>
      <c r="M465" s="55" t="s">
        <v>1956</v>
      </c>
      <c r="N465" s="55" t="str">
        <f t="shared" si="41"/>
        <v>NON</v>
      </c>
      <c r="O465" s="55" t="str">
        <f t="shared" si="42"/>
        <v>OUI</v>
      </c>
      <c r="P465" s="55" t="str">
        <f t="shared" si="43"/>
        <v>OUI</v>
      </c>
      <c r="Q465" s="55" t="str">
        <f t="shared" si="44"/>
        <v>NON</v>
      </c>
    </row>
    <row r="466" spans="1:17" ht="15" customHeight="1">
      <c r="A466" s="3">
        <v>130783236</v>
      </c>
      <c r="B466" s="55" t="s">
        <v>975</v>
      </c>
      <c r="C466" s="3">
        <v>43001050</v>
      </c>
      <c r="D466" s="55" t="s">
        <v>1015</v>
      </c>
      <c r="E466" s="53" t="s">
        <v>1016</v>
      </c>
      <c r="F466" s="84">
        <v>44501</v>
      </c>
      <c r="G466" s="97">
        <v>46327</v>
      </c>
      <c r="H466" s="82">
        <f t="shared" si="45"/>
        <v>6</v>
      </c>
      <c r="I466" s="55" t="s">
        <v>83</v>
      </c>
      <c r="J466" s="55" t="s">
        <v>44</v>
      </c>
      <c r="K466" s="55" t="s">
        <v>194</v>
      </c>
      <c r="L466" s="55" t="s">
        <v>433</v>
      </c>
      <c r="M466" s="55" t="s">
        <v>2037</v>
      </c>
      <c r="N466" s="55" t="str">
        <f t="shared" si="41"/>
        <v>NON</v>
      </c>
      <c r="O466" s="55" t="str">
        <f t="shared" si="42"/>
        <v>NON</v>
      </c>
      <c r="P466" s="55" t="str">
        <f t="shared" si="43"/>
        <v>OUI</v>
      </c>
      <c r="Q466" s="55" t="str">
        <f t="shared" si="44"/>
        <v>NON</v>
      </c>
    </row>
    <row r="467" spans="1:17" ht="15" customHeight="1">
      <c r="A467" s="3">
        <v>130783236</v>
      </c>
      <c r="B467" s="55" t="s">
        <v>975</v>
      </c>
      <c r="C467" s="3">
        <v>43001050</v>
      </c>
      <c r="D467" s="55" t="s">
        <v>1015</v>
      </c>
      <c r="E467" s="53" t="s">
        <v>1016</v>
      </c>
      <c r="F467" s="84">
        <v>44501</v>
      </c>
      <c r="G467" s="97">
        <v>46327</v>
      </c>
      <c r="H467" s="82">
        <f t="shared" si="45"/>
        <v>6</v>
      </c>
      <c r="I467" s="55" t="s">
        <v>83</v>
      </c>
      <c r="J467" s="55" t="s">
        <v>44</v>
      </c>
      <c r="K467" s="55" t="s">
        <v>194</v>
      </c>
      <c r="L467" s="55" t="s">
        <v>433</v>
      </c>
      <c r="M467" s="55" t="s">
        <v>2007</v>
      </c>
      <c r="N467" s="55" t="str">
        <f t="shared" si="41"/>
        <v>NON</v>
      </c>
      <c r="O467" s="55" t="str">
        <f t="shared" si="42"/>
        <v>NON</v>
      </c>
      <c r="P467" s="55" t="str">
        <f t="shared" si="43"/>
        <v>OUI</v>
      </c>
      <c r="Q467" s="55" t="str">
        <f t="shared" si="44"/>
        <v>NON</v>
      </c>
    </row>
    <row r="468" spans="1:17" ht="15" customHeight="1">
      <c r="A468" s="3">
        <v>130783236</v>
      </c>
      <c r="B468" s="55" t="s">
        <v>975</v>
      </c>
      <c r="C468" s="3">
        <v>43001050</v>
      </c>
      <c r="D468" s="55" t="s">
        <v>1015</v>
      </c>
      <c r="E468" s="53" t="s">
        <v>1016</v>
      </c>
      <c r="F468" s="84">
        <v>44501</v>
      </c>
      <c r="G468" s="97">
        <v>46327</v>
      </c>
      <c r="H468" s="82">
        <f t="shared" si="45"/>
        <v>6</v>
      </c>
      <c r="I468" s="55" t="s">
        <v>83</v>
      </c>
      <c r="J468" s="55" t="s">
        <v>44</v>
      </c>
      <c r="K468" s="55" t="s">
        <v>194</v>
      </c>
      <c r="L468" s="55" t="s">
        <v>433</v>
      </c>
      <c r="M468" s="54" t="s">
        <v>2087</v>
      </c>
      <c r="N468" s="55" t="str">
        <f t="shared" si="41"/>
        <v>NON</v>
      </c>
      <c r="O468" s="55" t="str">
        <f t="shared" si="42"/>
        <v>NON</v>
      </c>
      <c r="P468" s="55" t="str">
        <f t="shared" si="43"/>
        <v>OUI</v>
      </c>
      <c r="Q468" s="55" t="str">
        <f t="shared" si="44"/>
        <v>NON</v>
      </c>
    </row>
    <row r="469" spans="1:17" ht="15" customHeight="1">
      <c r="A469" s="3">
        <v>130783236</v>
      </c>
      <c r="B469" s="55" t="s">
        <v>975</v>
      </c>
      <c r="C469" s="3">
        <v>43001050</v>
      </c>
      <c r="D469" s="55" t="s">
        <v>1015</v>
      </c>
      <c r="E469" s="53" t="s">
        <v>1016</v>
      </c>
      <c r="F469" s="84">
        <v>43770</v>
      </c>
      <c r="G469" s="84">
        <v>45413</v>
      </c>
      <c r="H469" s="82">
        <f t="shared" si="45"/>
        <v>5</v>
      </c>
      <c r="I469" s="55" t="s">
        <v>83</v>
      </c>
      <c r="J469" s="55" t="s">
        <v>1429</v>
      </c>
      <c r="K469" s="55" t="s">
        <v>318</v>
      </c>
      <c r="L469" s="55" t="s">
        <v>391</v>
      </c>
      <c r="M469" s="79"/>
      <c r="N469" s="55" t="str">
        <f t="shared" si="41"/>
        <v>OUI</v>
      </c>
      <c r="O469" s="55" t="str">
        <f t="shared" si="42"/>
        <v>NON</v>
      </c>
      <c r="P469" s="55" t="str">
        <f t="shared" si="43"/>
        <v>NON</v>
      </c>
      <c r="Q469" s="55" t="str">
        <f t="shared" si="44"/>
        <v>NON</v>
      </c>
    </row>
    <row r="470" spans="1:17" ht="15" customHeight="1">
      <c r="A470" s="3">
        <v>130783236</v>
      </c>
      <c r="B470" s="55" t="s">
        <v>975</v>
      </c>
      <c r="C470" s="3">
        <v>43001050</v>
      </c>
      <c r="D470" s="55" t="s">
        <v>1015</v>
      </c>
      <c r="E470" s="53" t="s">
        <v>1016</v>
      </c>
      <c r="F470" s="84">
        <v>43770</v>
      </c>
      <c r="G470" s="84">
        <v>45413</v>
      </c>
      <c r="H470" s="82">
        <f t="shared" si="45"/>
        <v>5</v>
      </c>
      <c r="I470" s="55" t="s">
        <v>83</v>
      </c>
      <c r="J470" s="55" t="s">
        <v>1429</v>
      </c>
      <c r="K470" s="55" t="s">
        <v>192</v>
      </c>
      <c r="L470" s="55" t="s">
        <v>194</v>
      </c>
      <c r="M470" s="79"/>
      <c r="N470" s="55" t="str">
        <f t="shared" si="41"/>
        <v>OUI</v>
      </c>
      <c r="O470" s="55" t="str">
        <f t="shared" si="42"/>
        <v>NON</v>
      </c>
      <c r="P470" s="55" t="str">
        <f t="shared" si="43"/>
        <v>NON</v>
      </c>
      <c r="Q470" s="55" t="str">
        <f t="shared" si="44"/>
        <v>NON</v>
      </c>
    </row>
    <row r="471" spans="1:17" ht="15" customHeight="1">
      <c r="A471" s="3">
        <v>130783236</v>
      </c>
      <c r="B471" s="55" t="s">
        <v>975</v>
      </c>
      <c r="C471" s="3">
        <v>43001050</v>
      </c>
      <c r="D471" s="55" t="s">
        <v>1015</v>
      </c>
      <c r="E471" s="53" t="s">
        <v>1016</v>
      </c>
      <c r="F471" s="84">
        <v>43770</v>
      </c>
      <c r="G471" s="84">
        <v>45413</v>
      </c>
      <c r="H471" s="82">
        <f t="shared" si="45"/>
        <v>5</v>
      </c>
      <c r="I471" s="55" t="s">
        <v>83</v>
      </c>
      <c r="J471" s="55" t="s">
        <v>1429</v>
      </c>
      <c r="K471" s="55" t="s">
        <v>1017</v>
      </c>
      <c r="L471" s="55"/>
      <c r="M471" s="79"/>
      <c r="N471" s="55" t="str">
        <f t="shared" si="41"/>
        <v>OUI</v>
      </c>
      <c r="O471" s="55" t="str">
        <f t="shared" si="42"/>
        <v>NON</v>
      </c>
      <c r="P471" s="55" t="str">
        <f t="shared" si="43"/>
        <v>NON</v>
      </c>
      <c r="Q471" s="55" t="str">
        <f t="shared" si="44"/>
        <v>NON</v>
      </c>
    </row>
    <row r="472" spans="1:17" ht="15" customHeight="1">
      <c r="A472" s="3">
        <v>130783236</v>
      </c>
      <c r="B472" s="55" t="s">
        <v>975</v>
      </c>
      <c r="C472" s="3">
        <v>43001050</v>
      </c>
      <c r="D472" s="55" t="s">
        <v>1015</v>
      </c>
      <c r="E472" s="53" t="s">
        <v>1016</v>
      </c>
      <c r="F472" s="84">
        <v>43770</v>
      </c>
      <c r="G472" s="84">
        <v>45413</v>
      </c>
      <c r="H472" s="82">
        <f t="shared" si="45"/>
        <v>5</v>
      </c>
      <c r="I472" s="55" t="s">
        <v>83</v>
      </c>
      <c r="J472" s="55" t="s">
        <v>1429</v>
      </c>
      <c r="K472" s="55" t="s">
        <v>199</v>
      </c>
      <c r="L472" s="55"/>
      <c r="M472" s="79"/>
      <c r="N472" s="55" t="str">
        <f t="shared" si="41"/>
        <v>OUI</v>
      </c>
      <c r="O472" s="55" t="str">
        <f t="shared" si="42"/>
        <v>NON</v>
      </c>
      <c r="P472" s="55" t="str">
        <f t="shared" si="43"/>
        <v>NON</v>
      </c>
      <c r="Q472" s="55" t="str">
        <f t="shared" si="44"/>
        <v>NON</v>
      </c>
    </row>
    <row r="473" spans="1:17" ht="15" customHeight="1">
      <c r="A473" s="3">
        <v>130783236</v>
      </c>
      <c r="B473" s="55" t="s">
        <v>975</v>
      </c>
      <c r="C473" s="3">
        <v>43001050</v>
      </c>
      <c r="D473" s="55" t="s">
        <v>1015</v>
      </c>
      <c r="E473" s="53" t="s">
        <v>1016</v>
      </c>
      <c r="F473" s="84">
        <v>43770</v>
      </c>
      <c r="G473" s="84">
        <v>45413</v>
      </c>
      <c r="H473" s="82">
        <f t="shared" si="45"/>
        <v>5</v>
      </c>
      <c r="I473" s="55" t="s">
        <v>83</v>
      </c>
      <c r="J473" s="55" t="s">
        <v>1429</v>
      </c>
      <c r="K473" s="55" t="s">
        <v>20</v>
      </c>
      <c r="L473" s="55" t="s">
        <v>745</v>
      </c>
      <c r="M473" s="79"/>
      <c r="N473" s="55" t="str">
        <f t="shared" si="41"/>
        <v>OUI</v>
      </c>
      <c r="O473" s="55" t="str">
        <f t="shared" si="42"/>
        <v>NON</v>
      </c>
      <c r="P473" s="55" t="str">
        <f t="shared" si="43"/>
        <v>NON</v>
      </c>
      <c r="Q473" s="55" t="str">
        <f t="shared" si="44"/>
        <v>NON</v>
      </c>
    </row>
    <row r="474" spans="1:17" ht="15" customHeight="1">
      <c r="A474" s="2" t="s">
        <v>179</v>
      </c>
      <c r="B474" s="55" t="s">
        <v>180</v>
      </c>
      <c r="C474" s="3">
        <v>43002120</v>
      </c>
      <c r="D474" s="55" t="s">
        <v>230</v>
      </c>
      <c r="E474" s="53" t="s">
        <v>231</v>
      </c>
      <c r="F474" s="84">
        <v>44136</v>
      </c>
      <c r="G474" s="84">
        <v>45778</v>
      </c>
      <c r="H474" s="82">
        <f t="shared" si="45"/>
        <v>5</v>
      </c>
      <c r="I474" s="55" t="s">
        <v>83</v>
      </c>
      <c r="J474" s="55" t="s">
        <v>44</v>
      </c>
      <c r="K474" s="55" t="s">
        <v>140</v>
      </c>
      <c r="L474" s="55" t="s">
        <v>141</v>
      </c>
      <c r="M474" s="55" t="s">
        <v>253</v>
      </c>
      <c r="N474" s="55" t="str">
        <f t="shared" si="41"/>
        <v>NON</v>
      </c>
      <c r="O474" s="55" t="str">
        <f t="shared" si="42"/>
        <v>OUI</v>
      </c>
      <c r="P474" s="55" t="str">
        <f t="shared" si="43"/>
        <v>OUI</v>
      </c>
      <c r="Q474" s="55" t="str">
        <f t="shared" si="44"/>
        <v>NON</v>
      </c>
    </row>
    <row r="475" spans="1:17" ht="15" customHeight="1">
      <c r="A475" s="2" t="s">
        <v>179</v>
      </c>
      <c r="B475" s="55" t="s">
        <v>180</v>
      </c>
      <c r="C475" s="3">
        <v>43002120</v>
      </c>
      <c r="D475" s="55" t="s">
        <v>230</v>
      </c>
      <c r="E475" s="53" t="s">
        <v>231</v>
      </c>
      <c r="F475" s="84">
        <v>44136</v>
      </c>
      <c r="G475" s="84">
        <v>45778</v>
      </c>
      <c r="H475" s="82">
        <f t="shared" si="45"/>
        <v>5</v>
      </c>
      <c r="I475" s="55" t="s">
        <v>83</v>
      </c>
      <c r="J475" s="55" t="s">
        <v>1429</v>
      </c>
      <c r="K475" s="55" t="s">
        <v>232</v>
      </c>
      <c r="L475" s="55" t="s">
        <v>123</v>
      </c>
      <c r="M475" s="79"/>
      <c r="N475" s="55" t="str">
        <f t="shared" si="41"/>
        <v>OUI</v>
      </c>
      <c r="O475" s="55" t="str">
        <f t="shared" si="42"/>
        <v>NON</v>
      </c>
      <c r="P475" s="55" t="str">
        <f t="shared" si="43"/>
        <v>NON</v>
      </c>
      <c r="Q475" s="55" t="str">
        <f t="shared" si="44"/>
        <v>NON</v>
      </c>
    </row>
    <row r="476" spans="1:17" ht="15" customHeight="1">
      <c r="A476" s="3">
        <v>50000348</v>
      </c>
      <c r="B476" s="55" t="s">
        <v>844</v>
      </c>
      <c r="C476" s="3">
        <v>43002040</v>
      </c>
      <c r="D476" s="55" t="s">
        <v>870</v>
      </c>
      <c r="E476" s="53" t="s">
        <v>871</v>
      </c>
      <c r="F476" s="84">
        <v>43770</v>
      </c>
      <c r="G476" s="84">
        <v>45413</v>
      </c>
      <c r="H476" s="82">
        <f t="shared" si="45"/>
        <v>5</v>
      </c>
      <c r="I476" s="55" t="s">
        <v>83</v>
      </c>
      <c r="J476" s="55" t="s">
        <v>44</v>
      </c>
      <c r="K476" s="55" t="s">
        <v>15</v>
      </c>
      <c r="L476" s="55" t="s">
        <v>17</v>
      </c>
      <c r="M476" s="55" t="s">
        <v>77</v>
      </c>
      <c r="N476" s="55" t="str">
        <f t="shared" si="41"/>
        <v>NON</v>
      </c>
      <c r="O476" s="55" t="str">
        <f t="shared" si="42"/>
        <v>OUI</v>
      </c>
      <c r="P476" s="55" t="str">
        <f t="shared" si="43"/>
        <v>OUI</v>
      </c>
      <c r="Q476" s="55" t="str">
        <f t="shared" si="44"/>
        <v>NON</v>
      </c>
    </row>
    <row r="477" spans="1:17" s="73" customFormat="1" ht="15" customHeight="1">
      <c r="A477" s="2">
        <v>42280957400102</v>
      </c>
      <c r="B477" s="55" t="s">
        <v>1757</v>
      </c>
      <c r="C477" s="3">
        <v>93000182</v>
      </c>
      <c r="D477" s="55" t="s">
        <v>1758</v>
      </c>
      <c r="E477" s="53" t="s">
        <v>1759</v>
      </c>
      <c r="F477" s="84">
        <v>43770</v>
      </c>
      <c r="G477" s="84">
        <v>45413</v>
      </c>
      <c r="H477" s="82">
        <f t="shared" si="45"/>
        <v>5</v>
      </c>
      <c r="I477" s="55" t="s">
        <v>16</v>
      </c>
      <c r="J477" s="55" t="s">
        <v>44</v>
      </c>
      <c r="K477" s="55" t="s">
        <v>430</v>
      </c>
      <c r="L477" s="55" t="s">
        <v>431</v>
      </c>
      <c r="M477" s="55" t="s">
        <v>1760</v>
      </c>
      <c r="N477" s="55" t="str">
        <f t="shared" si="41"/>
        <v>NON</v>
      </c>
      <c r="O477" s="55" t="str">
        <f t="shared" si="42"/>
        <v>NON</v>
      </c>
      <c r="P477" s="55" t="str">
        <f t="shared" si="43"/>
        <v>OUI</v>
      </c>
      <c r="Q477" s="55" t="str">
        <f t="shared" si="44"/>
        <v>NON</v>
      </c>
    </row>
    <row r="478" spans="1:17" ht="15" customHeight="1">
      <c r="A478" s="2">
        <v>42280957400102</v>
      </c>
      <c r="B478" s="55" t="s">
        <v>1757</v>
      </c>
      <c r="C478" s="3">
        <v>93000182</v>
      </c>
      <c r="D478" s="55" t="s">
        <v>1758</v>
      </c>
      <c r="E478" s="116" t="s">
        <v>1759</v>
      </c>
      <c r="F478" s="84">
        <v>43040</v>
      </c>
      <c r="G478" s="84">
        <v>44682</v>
      </c>
      <c r="H478" s="82">
        <f t="shared" si="45"/>
        <v>5</v>
      </c>
      <c r="I478" s="55" t="s">
        <v>16</v>
      </c>
      <c r="J478" s="55" t="s">
        <v>1429</v>
      </c>
      <c r="K478" s="55" t="s">
        <v>375</v>
      </c>
      <c r="L478" s="55" t="s">
        <v>376</v>
      </c>
      <c r="M478" s="79"/>
      <c r="N478" s="55" t="str">
        <f t="shared" si="41"/>
        <v>OUI</v>
      </c>
      <c r="O478" s="55" t="str">
        <f t="shared" si="42"/>
        <v>NON</v>
      </c>
      <c r="P478" s="55" t="str">
        <f t="shared" si="43"/>
        <v>NON</v>
      </c>
      <c r="Q478" s="55" t="str">
        <f t="shared" si="44"/>
        <v>NON</v>
      </c>
    </row>
    <row r="479" spans="1:17" ht="15" customHeight="1">
      <c r="A479" s="2">
        <v>40000911</v>
      </c>
      <c r="B479" s="55" t="s">
        <v>160</v>
      </c>
      <c r="C479" s="3">
        <v>43001857</v>
      </c>
      <c r="D479" s="55" t="s">
        <v>165</v>
      </c>
      <c r="E479" s="53" t="s">
        <v>166</v>
      </c>
      <c r="F479" s="84">
        <v>43770</v>
      </c>
      <c r="G479" s="84">
        <v>45413</v>
      </c>
      <c r="H479" s="82">
        <f t="shared" si="45"/>
        <v>5</v>
      </c>
      <c r="I479" s="55" t="s">
        <v>83</v>
      </c>
      <c r="J479" s="55" t="s">
        <v>44</v>
      </c>
      <c r="K479" s="55" t="s">
        <v>15</v>
      </c>
      <c r="L479" s="55" t="s">
        <v>17</v>
      </c>
      <c r="M479" s="55" t="s">
        <v>77</v>
      </c>
      <c r="N479" s="55" t="str">
        <f t="shared" si="41"/>
        <v>NON</v>
      </c>
      <c r="O479" s="55" t="str">
        <f t="shared" si="42"/>
        <v>OUI</v>
      </c>
      <c r="P479" s="55" t="str">
        <f t="shared" si="43"/>
        <v>OUI</v>
      </c>
      <c r="Q479" s="55" t="str">
        <f t="shared" si="44"/>
        <v>NON</v>
      </c>
    </row>
    <row r="480" spans="1:17" ht="15" customHeight="1">
      <c r="A480" s="2">
        <v>840000533</v>
      </c>
      <c r="B480" s="55" t="s">
        <v>711</v>
      </c>
      <c r="C480" s="3">
        <v>43000902</v>
      </c>
      <c r="D480" s="55" t="s">
        <v>134</v>
      </c>
      <c r="E480" s="116" t="s">
        <v>1912</v>
      </c>
      <c r="F480" s="84">
        <v>43770</v>
      </c>
      <c r="G480" s="84">
        <v>45413</v>
      </c>
      <c r="H480" s="82">
        <f t="shared" si="45"/>
        <v>5</v>
      </c>
      <c r="I480" s="55" t="s">
        <v>83</v>
      </c>
      <c r="J480" s="55" t="s">
        <v>44</v>
      </c>
      <c r="K480" s="55" t="s">
        <v>15</v>
      </c>
      <c r="L480" s="55" t="s">
        <v>17</v>
      </c>
      <c r="M480" s="55" t="s">
        <v>87</v>
      </c>
      <c r="N480" s="55" t="str">
        <f t="shared" si="41"/>
        <v>NON</v>
      </c>
      <c r="O480" s="55" t="str">
        <f t="shared" si="42"/>
        <v>NON</v>
      </c>
      <c r="P480" s="55" t="str">
        <f t="shared" si="43"/>
        <v>OUI</v>
      </c>
      <c r="Q480" s="55" t="str">
        <f t="shared" si="44"/>
        <v>NON</v>
      </c>
    </row>
    <row r="481" spans="1:17" ht="15" customHeight="1">
      <c r="A481" s="2">
        <v>130784580</v>
      </c>
      <c r="B481" s="55" t="s">
        <v>1388</v>
      </c>
      <c r="C481" s="3">
        <v>43002007</v>
      </c>
      <c r="D481" s="55" t="s">
        <v>1389</v>
      </c>
      <c r="E481" s="53" t="s">
        <v>1390</v>
      </c>
      <c r="F481" s="84">
        <v>43770</v>
      </c>
      <c r="G481" s="84">
        <v>45413</v>
      </c>
      <c r="H481" s="82">
        <f t="shared" si="45"/>
        <v>5</v>
      </c>
      <c r="I481" s="55" t="s">
        <v>83</v>
      </c>
      <c r="J481" s="55" t="s">
        <v>44</v>
      </c>
      <c r="K481" s="55" t="s">
        <v>15</v>
      </c>
      <c r="L481" s="55" t="s">
        <v>17</v>
      </c>
      <c r="M481" s="55" t="s">
        <v>87</v>
      </c>
      <c r="N481" s="55" t="str">
        <f t="shared" si="41"/>
        <v>NON</v>
      </c>
      <c r="O481" s="55" t="str">
        <f t="shared" si="42"/>
        <v>NON</v>
      </c>
      <c r="P481" s="55" t="str">
        <f t="shared" si="43"/>
        <v>OUI</v>
      </c>
      <c r="Q481" s="55" t="str">
        <f t="shared" si="44"/>
        <v>NON</v>
      </c>
    </row>
    <row r="482" spans="1:17" ht="15" customHeight="1">
      <c r="A482" s="3">
        <v>130001647</v>
      </c>
      <c r="B482" s="55" t="s">
        <v>1676</v>
      </c>
      <c r="C482" s="3">
        <v>43001560</v>
      </c>
      <c r="D482" s="55" t="s">
        <v>1713</v>
      </c>
      <c r="E482" s="53" t="s">
        <v>1714</v>
      </c>
      <c r="F482" s="84">
        <v>44136</v>
      </c>
      <c r="G482" s="84">
        <v>45778</v>
      </c>
      <c r="H482" s="82">
        <f t="shared" si="45"/>
        <v>5</v>
      </c>
      <c r="I482" s="55" t="s">
        <v>83</v>
      </c>
      <c r="J482" s="55" t="s">
        <v>44</v>
      </c>
      <c r="K482" s="55" t="s">
        <v>1142</v>
      </c>
      <c r="L482" s="55" t="s">
        <v>260</v>
      </c>
      <c r="M482" s="55" t="s">
        <v>2447</v>
      </c>
      <c r="N482" s="55" t="str">
        <f t="shared" si="41"/>
        <v>NON</v>
      </c>
      <c r="O482" s="55" t="str">
        <f t="shared" si="42"/>
        <v>NON</v>
      </c>
      <c r="P482" s="55" t="str">
        <f t="shared" si="43"/>
        <v>OUI</v>
      </c>
      <c r="Q482" s="55" t="str">
        <f t="shared" si="44"/>
        <v>NON</v>
      </c>
    </row>
    <row r="483" spans="1:17" ht="15" customHeight="1">
      <c r="A483" s="3">
        <v>130001647</v>
      </c>
      <c r="B483" s="55" t="s">
        <v>1676</v>
      </c>
      <c r="C483" s="3">
        <v>43001560</v>
      </c>
      <c r="D483" s="55" t="s">
        <v>1713</v>
      </c>
      <c r="E483" s="53" t="s">
        <v>1714</v>
      </c>
      <c r="F483" s="84">
        <v>43770</v>
      </c>
      <c r="G483" s="84">
        <v>45413</v>
      </c>
      <c r="H483" s="82">
        <f t="shared" si="45"/>
        <v>5</v>
      </c>
      <c r="I483" s="55" t="s">
        <v>83</v>
      </c>
      <c r="J483" s="55" t="s">
        <v>44</v>
      </c>
      <c r="K483" s="55" t="s">
        <v>105</v>
      </c>
      <c r="L483" s="55" t="s">
        <v>432</v>
      </c>
      <c r="M483" s="55" t="s">
        <v>1320</v>
      </c>
      <c r="N483" s="55" t="str">
        <f t="shared" si="41"/>
        <v>NON</v>
      </c>
      <c r="O483" s="55" t="str">
        <f t="shared" si="42"/>
        <v>NON</v>
      </c>
      <c r="P483" s="55" t="str">
        <f t="shared" si="43"/>
        <v>OUI</v>
      </c>
      <c r="Q483" s="55" t="str">
        <f t="shared" si="44"/>
        <v>NON</v>
      </c>
    </row>
    <row r="484" spans="1:17" ht="15" customHeight="1">
      <c r="A484" s="3">
        <v>130001647</v>
      </c>
      <c r="B484" s="55" t="s">
        <v>1676</v>
      </c>
      <c r="C484" s="3">
        <v>43001560</v>
      </c>
      <c r="D484" s="55" t="s">
        <v>1713</v>
      </c>
      <c r="E484" s="53" t="s">
        <v>1714</v>
      </c>
      <c r="F484" s="84">
        <v>43770</v>
      </c>
      <c r="G484" s="84">
        <v>45413</v>
      </c>
      <c r="H484" s="82">
        <f t="shared" si="45"/>
        <v>5</v>
      </c>
      <c r="I484" s="55" t="s">
        <v>83</v>
      </c>
      <c r="J484" s="55" t="s">
        <v>44</v>
      </c>
      <c r="K484" s="55" t="s">
        <v>105</v>
      </c>
      <c r="L484" s="55" t="s">
        <v>432</v>
      </c>
      <c r="M484" s="55" t="s">
        <v>87</v>
      </c>
      <c r="N484" s="55" t="str">
        <f t="shared" si="41"/>
        <v>NON</v>
      </c>
      <c r="O484" s="55" t="str">
        <f t="shared" si="42"/>
        <v>NON</v>
      </c>
      <c r="P484" s="55" t="str">
        <f t="shared" si="43"/>
        <v>OUI</v>
      </c>
      <c r="Q484" s="55" t="str">
        <f t="shared" si="44"/>
        <v>NON</v>
      </c>
    </row>
    <row r="485" spans="1:17" ht="15" customHeight="1">
      <c r="A485" s="3">
        <v>130001647</v>
      </c>
      <c r="B485" s="55" t="s">
        <v>1676</v>
      </c>
      <c r="C485" s="3">
        <v>43001560</v>
      </c>
      <c r="D485" s="55" t="s">
        <v>1713</v>
      </c>
      <c r="E485" s="53" t="s">
        <v>1714</v>
      </c>
      <c r="F485" s="84">
        <v>43770</v>
      </c>
      <c r="G485" s="84">
        <v>45413</v>
      </c>
      <c r="H485" s="82">
        <f t="shared" si="45"/>
        <v>5</v>
      </c>
      <c r="I485" s="55" t="s">
        <v>83</v>
      </c>
      <c r="J485" s="55" t="s">
        <v>44</v>
      </c>
      <c r="K485" s="55" t="s">
        <v>105</v>
      </c>
      <c r="L485" s="55" t="s">
        <v>432</v>
      </c>
      <c r="M485" s="55" t="s">
        <v>1952</v>
      </c>
      <c r="N485" s="55" t="str">
        <f t="shared" si="41"/>
        <v>NON</v>
      </c>
      <c r="O485" s="55" t="str">
        <f t="shared" si="42"/>
        <v>NON</v>
      </c>
      <c r="P485" s="55" t="str">
        <f t="shared" si="43"/>
        <v>OUI</v>
      </c>
      <c r="Q485" s="55" t="str">
        <f t="shared" si="44"/>
        <v>NON</v>
      </c>
    </row>
    <row r="486" spans="1:17" ht="15" customHeight="1">
      <c r="A486" s="3">
        <v>130001647</v>
      </c>
      <c r="B486" s="55" t="s">
        <v>1676</v>
      </c>
      <c r="C486" s="3">
        <v>43001560</v>
      </c>
      <c r="D486" s="55" t="s">
        <v>1713</v>
      </c>
      <c r="E486" s="53" t="s">
        <v>1714</v>
      </c>
      <c r="F486" s="84">
        <v>43770</v>
      </c>
      <c r="G486" s="84">
        <v>45413</v>
      </c>
      <c r="H486" s="82">
        <f t="shared" si="45"/>
        <v>5</v>
      </c>
      <c r="I486" s="55" t="s">
        <v>83</v>
      </c>
      <c r="J486" s="55" t="s">
        <v>44</v>
      </c>
      <c r="K486" s="55" t="s">
        <v>105</v>
      </c>
      <c r="L486" s="55" t="s">
        <v>432</v>
      </c>
      <c r="M486" s="55" t="s">
        <v>469</v>
      </c>
      <c r="N486" s="55" t="str">
        <f t="shared" si="41"/>
        <v>NON</v>
      </c>
      <c r="O486" s="55" t="str">
        <f t="shared" si="42"/>
        <v>NON</v>
      </c>
      <c r="P486" s="55" t="str">
        <f t="shared" si="43"/>
        <v>OUI</v>
      </c>
      <c r="Q486" s="55" t="str">
        <f t="shared" si="44"/>
        <v>NON</v>
      </c>
    </row>
    <row r="487" spans="1:17" ht="15" customHeight="1">
      <c r="A487" s="3">
        <v>130001647</v>
      </c>
      <c r="B487" s="55" t="s">
        <v>1676</v>
      </c>
      <c r="C487" s="3">
        <v>43001560</v>
      </c>
      <c r="D487" s="55" t="s">
        <v>1713</v>
      </c>
      <c r="E487" s="53" t="s">
        <v>1714</v>
      </c>
      <c r="F487" s="84">
        <v>43770</v>
      </c>
      <c r="G487" s="84">
        <v>45413</v>
      </c>
      <c r="H487" s="82">
        <f t="shared" si="45"/>
        <v>5</v>
      </c>
      <c r="I487" s="55" t="s">
        <v>83</v>
      </c>
      <c r="J487" s="55" t="s">
        <v>44</v>
      </c>
      <c r="K487" s="55" t="s">
        <v>95</v>
      </c>
      <c r="L487" s="55" t="s">
        <v>96</v>
      </c>
      <c r="M487" s="55" t="s">
        <v>2038</v>
      </c>
      <c r="N487" s="55" t="str">
        <f t="shared" si="41"/>
        <v>NON</v>
      </c>
      <c r="O487" s="55" t="str">
        <f t="shared" si="42"/>
        <v>NON</v>
      </c>
      <c r="P487" s="55" t="str">
        <f t="shared" si="43"/>
        <v>OUI</v>
      </c>
      <c r="Q487" s="55" t="str">
        <f t="shared" si="44"/>
        <v>NON</v>
      </c>
    </row>
    <row r="488" spans="1:17" ht="15" customHeight="1">
      <c r="A488" s="3">
        <v>130001647</v>
      </c>
      <c r="B488" s="55" t="s">
        <v>1676</v>
      </c>
      <c r="C488" s="3">
        <v>43001560</v>
      </c>
      <c r="D488" s="55" t="s">
        <v>1713</v>
      </c>
      <c r="E488" s="53" t="s">
        <v>1714</v>
      </c>
      <c r="F488" s="84">
        <v>43770</v>
      </c>
      <c r="G488" s="84">
        <v>45413</v>
      </c>
      <c r="H488" s="82">
        <f t="shared" si="45"/>
        <v>5</v>
      </c>
      <c r="I488" s="55" t="s">
        <v>83</v>
      </c>
      <c r="J488" s="55" t="s">
        <v>44</v>
      </c>
      <c r="K488" s="55" t="s">
        <v>95</v>
      </c>
      <c r="L488" s="55" t="s">
        <v>96</v>
      </c>
      <c r="M488" s="55" t="s">
        <v>1719</v>
      </c>
      <c r="N488" s="55" t="str">
        <f t="shared" si="41"/>
        <v>NON</v>
      </c>
      <c r="O488" s="55" t="str">
        <f t="shared" si="42"/>
        <v>OUI</v>
      </c>
      <c r="P488" s="55" t="str">
        <f t="shared" si="43"/>
        <v>OUI</v>
      </c>
      <c r="Q488" s="55" t="str">
        <f t="shared" si="44"/>
        <v>NON</v>
      </c>
    </row>
    <row r="489" spans="1:17" ht="15" customHeight="1">
      <c r="A489" s="3">
        <v>130001647</v>
      </c>
      <c r="B489" s="55" t="s">
        <v>1676</v>
      </c>
      <c r="C489" s="3">
        <v>43001560</v>
      </c>
      <c r="D489" s="55" t="s">
        <v>1713</v>
      </c>
      <c r="E489" s="53" t="s">
        <v>1714</v>
      </c>
      <c r="F489" s="84">
        <v>43770</v>
      </c>
      <c r="G489" s="84">
        <v>45413</v>
      </c>
      <c r="H489" s="82">
        <f t="shared" si="45"/>
        <v>5</v>
      </c>
      <c r="I489" s="55" t="s">
        <v>83</v>
      </c>
      <c r="J489" s="55" t="s">
        <v>44</v>
      </c>
      <c r="K489" s="55" t="s">
        <v>95</v>
      </c>
      <c r="L489" s="55" t="s">
        <v>96</v>
      </c>
      <c r="M489" s="55" t="s">
        <v>1959</v>
      </c>
      <c r="N489" s="55" t="str">
        <f t="shared" si="41"/>
        <v>NON</v>
      </c>
      <c r="O489" s="55" t="str">
        <f t="shared" si="42"/>
        <v>OUI</v>
      </c>
      <c r="P489" s="55" t="str">
        <f t="shared" si="43"/>
        <v>OUI</v>
      </c>
      <c r="Q489" s="55" t="str">
        <f t="shared" si="44"/>
        <v>NON</v>
      </c>
    </row>
    <row r="490" spans="1:17" ht="15" customHeight="1">
      <c r="A490" s="3">
        <v>130001647</v>
      </c>
      <c r="B490" s="55" t="s">
        <v>1676</v>
      </c>
      <c r="C490" s="3">
        <v>43001560</v>
      </c>
      <c r="D490" s="55" t="s">
        <v>1713</v>
      </c>
      <c r="E490" s="116" t="s">
        <v>1714</v>
      </c>
      <c r="F490" s="84">
        <v>43770</v>
      </c>
      <c r="G490" s="84">
        <v>45413</v>
      </c>
      <c r="H490" s="82">
        <f t="shared" si="45"/>
        <v>5</v>
      </c>
      <c r="I490" s="55" t="s">
        <v>83</v>
      </c>
      <c r="J490" s="55" t="s">
        <v>44</v>
      </c>
      <c r="K490" s="55" t="s">
        <v>95</v>
      </c>
      <c r="L490" s="55" t="s">
        <v>96</v>
      </c>
      <c r="M490" s="55" t="s">
        <v>1320</v>
      </c>
      <c r="N490" s="55" t="str">
        <f t="shared" si="41"/>
        <v>NON</v>
      </c>
      <c r="O490" s="55" t="str">
        <f t="shared" si="42"/>
        <v>NON</v>
      </c>
      <c r="P490" s="55" t="str">
        <f t="shared" si="43"/>
        <v>OUI</v>
      </c>
      <c r="Q490" s="55" t="str">
        <f t="shared" si="44"/>
        <v>NON</v>
      </c>
    </row>
    <row r="491" spans="1:17" ht="15" customHeight="1">
      <c r="A491" s="3">
        <v>130001647</v>
      </c>
      <c r="B491" s="55" t="s">
        <v>1676</v>
      </c>
      <c r="C491" s="3">
        <v>43001560</v>
      </c>
      <c r="D491" s="55" t="s">
        <v>1713</v>
      </c>
      <c r="E491" s="116" t="s">
        <v>1714</v>
      </c>
      <c r="F491" s="84">
        <v>44136</v>
      </c>
      <c r="G491" s="84">
        <v>45778</v>
      </c>
      <c r="H491" s="82">
        <f t="shared" si="45"/>
        <v>5</v>
      </c>
      <c r="I491" s="55" t="s">
        <v>83</v>
      </c>
      <c r="J491" s="55" t="s">
        <v>44</v>
      </c>
      <c r="K491" s="55" t="s">
        <v>314</v>
      </c>
      <c r="L491" s="55" t="s">
        <v>96</v>
      </c>
      <c r="M491" s="55" t="s">
        <v>315</v>
      </c>
      <c r="N491" s="55" t="str">
        <f t="shared" si="41"/>
        <v>NON</v>
      </c>
      <c r="O491" s="55" t="str">
        <f t="shared" si="42"/>
        <v>OUI</v>
      </c>
      <c r="P491" s="55" t="str">
        <f t="shared" si="43"/>
        <v>OUI</v>
      </c>
      <c r="Q491" s="55" t="str">
        <f t="shared" si="44"/>
        <v>OUI</v>
      </c>
    </row>
    <row r="492" spans="1:17" ht="15" customHeight="1">
      <c r="A492" s="3">
        <v>130001647</v>
      </c>
      <c r="B492" s="55" t="s">
        <v>1676</v>
      </c>
      <c r="C492" s="3">
        <v>43001560</v>
      </c>
      <c r="D492" s="55" t="s">
        <v>1713</v>
      </c>
      <c r="E492" s="116" t="s">
        <v>1714</v>
      </c>
      <c r="F492" s="84">
        <v>44136</v>
      </c>
      <c r="G492" s="84">
        <v>45778</v>
      </c>
      <c r="H492" s="82">
        <f t="shared" si="45"/>
        <v>5</v>
      </c>
      <c r="I492" s="55" t="s">
        <v>83</v>
      </c>
      <c r="J492" s="55" t="s">
        <v>1429</v>
      </c>
      <c r="K492" s="55" t="s">
        <v>292</v>
      </c>
      <c r="L492" s="55" t="s">
        <v>95</v>
      </c>
      <c r="M492" s="79"/>
      <c r="N492" s="55" t="str">
        <f t="shared" si="41"/>
        <v>OUI</v>
      </c>
      <c r="O492" s="55" t="str">
        <f t="shared" si="42"/>
        <v>NON</v>
      </c>
      <c r="P492" s="55" t="str">
        <f t="shared" si="43"/>
        <v>NON</v>
      </c>
      <c r="Q492" s="55" t="str">
        <f t="shared" si="44"/>
        <v>NON</v>
      </c>
    </row>
    <row r="493" spans="1:17" ht="15" customHeight="1">
      <c r="A493" s="3">
        <v>130001647</v>
      </c>
      <c r="B493" s="55" t="s">
        <v>1676</v>
      </c>
      <c r="C493" s="3">
        <v>43001560</v>
      </c>
      <c r="D493" s="55" t="s">
        <v>1713</v>
      </c>
      <c r="E493" s="53" t="s">
        <v>1714</v>
      </c>
      <c r="F493" s="84">
        <v>44136</v>
      </c>
      <c r="G493" s="84">
        <v>45778</v>
      </c>
      <c r="H493" s="82">
        <f t="shared" si="45"/>
        <v>5</v>
      </c>
      <c r="I493" s="55" t="s">
        <v>83</v>
      </c>
      <c r="J493" s="55" t="s">
        <v>1429</v>
      </c>
      <c r="K493" s="55" t="s">
        <v>102</v>
      </c>
      <c r="L493" s="55"/>
      <c r="M493" s="79"/>
      <c r="N493" s="55" t="str">
        <f t="shared" si="41"/>
        <v>OUI</v>
      </c>
      <c r="O493" s="55" t="str">
        <f t="shared" si="42"/>
        <v>NON</v>
      </c>
      <c r="P493" s="55" t="str">
        <f t="shared" si="43"/>
        <v>NON</v>
      </c>
      <c r="Q493" s="55" t="str">
        <f t="shared" si="44"/>
        <v>NON</v>
      </c>
    </row>
    <row r="494" spans="1:17" ht="15" customHeight="1">
      <c r="A494" s="3">
        <v>130001647</v>
      </c>
      <c r="B494" s="55" t="s">
        <v>1676</v>
      </c>
      <c r="C494" s="3">
        <v>43001560</v>
      </c>
      <c r="D494" s="55" t="s">
        <v>1713</v>
      </c>
      <c r="E494" s="53" t="s">
        <v>1714</v>
      </c>
      <c r="F494" s="84">
        <v>44136</v>
      </c>
      <c r="G494" s="84">
        <v>45778</v>
      </c>
      <c r="H494" s="82">
        <f t="shared" si="45"/>
        <v>5</v>
      </c>
      <c r="I494" s="55" t="s">
        <v>83</v>
      </c>
      <c r="J494" s="55" t="s">
        <v>1429</v>
      </c>
      <c r="K494" s="55" t="s">
        <v>366</v>
      </c>
      <c r="L494" s="55" t="s">
        <v>105</v>
      </c>
      <c r="M494" s="79"/>
      <c r="N494" s="55" t="str">
        <f t="shared" si="41"/>
        <v>OUI</v>
      </c>
      <c r="O494" s="55" t="str">
        <f t="shared" si="42"/>
        <v>NON</v>
      </c>
      <c r="P494" s="55" t="str">
        <f t="shared" si="43"/>
        <v>NON</v>
      </c>
      <c r="Q494" s="55" t="str">
        <f t="shared" si="44"/>
        <v>NON</v>
      </c>
    </row>
    <row r="495" spans="1:17" ht="15" customHeight="1">
      <c r="A495" s="3">
        <v>130001647</v>
      </c>
      <c r="B495" s="55" t="s">
        <v>1676</v>
      </c>
      <c r="C495" s="3">
        <v>43001560</v>
      </c>
      <c r="D495" s="55" t="s">
        <v>1713</v>
      </c>
      <c r="E495" s="53" t="s">
        <v>1714</v>
      </c>
      <c r="F495" s="84">
        <v>44136</v>
      </c>
      <c r="G495" s="84">
        <v>45778</v>
      </c>
      <c r="H495" s="82">
        <f t="shared" si="45"/>
        <v>5</v>
      </c>
      <c r="I495" s="55" t="s">
        <v>83</v>
      </c>
      <c r="J495" s="55" t="s">
        <v>1429</v>
      </c>
      <c r="K495" s="55" t="s">
        <v>104</v>
      </c>
      <c r="L495" s="55" t="s">
        <v>105</v>
      </c>
      <c r="M495" s="79"/>
      <c r="N495" s="55" t="str">
        <f t="shared" si="41"/>
        <v>OUI</v>
      </c>
      <c r="O495" s="55" t="str">
        <f t="shared" si="42"/>
        <v>NON</v>
      </c>
      <c r="P495" s="55" t="str">
        <f t="shared" si="43"/>
        <v>NON</v>
      </c>
      <c r="Q495" s="55" t="str">
        <f t="shared" si="44"/>
        <v>NON</v>
      </c>
    </row>
    <row r="496" spans="1:17" ht="15" customHeight="1">
      <c r="A496" s="2"/>
      <c r="B496" s="55" t="s">
        <v>1894</v>
      </c>
      <c r="C496" s="3">
        <v>93000708</v>
      </c>
      <c r="D496" s="55" t="s">
        <v>1895</v>
      </c>
      <c r="E496" s="53" t="s">
        <v>1896</v>
      </c>
      <c r="F496" s="84">
        <v>44317</v>
      </c>
      <c r="G496" s="84">
        <v>46327</v>
      </c>
      <c r="H496" s="82">
        <f t="shared" si="45"/>
        <v>6</v>
      </c>
      <c r="I496" s="55" t="s">
        <v>16</v>
      </c>
      <c r="J496" s="55" t="s">
        <v>1795</v>
      </c>
      <c r="K496" s="55" t="s">
        <v>1811</v>
      </c>
      <c r="L496" s="55"/>
      <c r="M496" s="55" t="s">
        <v>1796</v>
      </c>
      <c r="N496" s="55" t="str">
        <f t="shared" si="41"/>
        <v>NON</v>
      </c>
      <c r="O496" s="55" t="str">
        <f t="shared" si="42"/>
        <v>NON</v>
      </c>
      <c r="P496" s="55" t="str">
        <f t="shared" si="43"/>
        <v>NON</v>
      </c>
      <c r="Q496" s="55" t="str">
        <f t="shared" si="44"/>
        <v>OUI</v>
      </c>
    </row>
    <row r="497" spans="1:17" ht="15" customHeight="1">
      <c r="A497" s="2"/>
      <c r="B497" s="55" t="s">
        <v>1894</v>
      </c>
      <c r="C497" s="3">
        <v>93000708</v>
      </c>
      <c r="D497" s="55" t="s">
        <v>1895</v>
      </c>
      <c r="E497" s="53" t="s">
        <v>1896</v>
      </c>
      <c r="F497" s="84">
        <v>44317</v>
      </c>
      <c r="G497" s="84">
        <v>46327</v>
      </c>
      <c r="H497" s="82">
        <f t="shared" si="45"/>
        <v>6</v>
      </c>
      <c r="I497" s="55" t="s">
        <v>16</v>
      </c>
      <c r="J497" s="55" t="s">
        <v>1795</v>
      </c>
      <c r="K497" s="55" t="s">
        <v>1794</v>
      </c>
      <c r="L497" s="55"/>
      <c r="M497" s="55" t="s">
        <v>1796</v>
      </c>
      <c r="N497" s="55" t="str">
        <f t="shared" si="41"/>
        <v>NON</v>
      </c>
      <c r="O497" s="55" t="str">
        <f t="shared" si="42"/>
        <v>NON</v>
      </c>
      <c r="P497" s="55" t="str">
        <f t="shared" si="43"/>
        <v>NON</v>
      </c>
      <c r="Q497" s="55" t="str">
        <f t="shared" si="44"/>
        <v>OUI</v>
      </c>
    </row>
    <row r="498" spans="1:17" ht="15" customHeight="1">
      <c r="A498" s="3">
        <v>130783293</v>
      </c>
      <c r="B498" s="55" t="s">
        <v>1205</v>
      </c>
      <c r="C498" s="3">
        <v>93000788</v>
      </c>
      <c r="D498" s="55" t="s">
        <v>2391</v>
      </c>
      <c r="E498" s="12" t="s">
        <v>2392</v>
      </c>
      <c r="F498" s="84">
        <v>44136</v>
      </c>
      <c r="G498" s="84">
        <v>45778</v>
      </c>
      <c r="H498" s="82">
        <f t="shared" si="45"/>
        <v>5</v>
      </c>
      <c r="I498" s="55" t="s">
        <v>83</v>
      </c>
      <c r="J498" s="55" t="s">
        <v>44</v>
      </c>
      <c r="K498" s="55"/>
      <c r="L498" s="55" t="s">
        <v>2393</v>
      </c>
      <c r="M498" s="54" t="s">
        <v>2394</v>
      </c>
      <c r="N498" s="55" t="str">
        <f t="shared" si="41"/>
        <v>NON</v>
      </c>
      <c r="O498" s="55" t="str">
        <f t="shared" si="42"/>
        <v>OUI</v>
      </c>
      <c r="P498" s="55" t="str">
        <f t="shared" si="43"/>
        <v>OUI</v>
      </c>
      <c r="Q498" s="55" t="str">
        <f t="shared" si="44"/>
        <v>OUI</v>
      </c>
    </row>
    <row r="499" spans="1:17" ht="15" customHeight="1">
      <c r="A499" s="2">
        <v>130785652</v>
      </c>
      <c r="B499" s="55" t="s">
        <v>1643</v>
      </c>
      <c r="C499" s="3">
        <v>93000141</v>
      </c>
      <c r="D499" s="55" t="s">
        <v>557</v>
      </c>
      <c r="E499" s="53" t="s">
        <v>1646</v>
      </c>
      <c r="F499" s="84">
        <v>44501</v>
      </c>
      <c r="G499" s="84">
        <v>46143</v>
      </c>
      <c r="H499" s="82">
        <f t="shared" si="45"/>
        <v>5</v>
      </c>
      <c r="I499" s="55" t="s">
        <v>83</v>
      </c>
      <c r="J499" s="55" t="s">
        <v>44</v>
      </c>
      <c r="K499" s="55" t="s">
        <v>236</v>
      </c>
      <c r="L499" s="55" t="s">
        <v>237</v>
      </c>
      <c r="M499" s="55" t="s">
        <v>358</v>
      </c>
      <c r="N499" s="55" t="str">
        <f t="shared" si="41"/>
        <v>NON</v>
      </c>
      <c r="O499" s="55" t="str">
        <f t="shared" si="42"/>
        <v>NON</v>
      </c>
      <c r="P499" s="55" t="str">
        <f t="shared" si="43"/>
        <v>OUI</v>
      </c>
      <c r="Q499" s="55" t="str">
        <f t="shared" si="44"/>
        <v>NON</v>
      </c>
    </row>
    <row r="500" spans="1:17" ht="15" customHeight="1">
      <c r="A500" s="2">
        <v>130785652</v>
      </c>
      <c r="B500" s="55" t="s">
        <v>1643</v>
      </c>
      <c r="C500" s="3">
        <v>93000141</v>
      </c>
      <c r="D500" s="55" t="s">
        <v>557</v>
      </c>
      <c r="E500" s="53" t="s">
        <v>1646</v>
      </c>
      <c r="F500" s="84">
        <v>43040</v>
      </c>
      <c r="G500" s="84">
        <v>44682</v>
      </c>
      <c r="H500" s="82">
        <f t="shared" si="45"/>
        <v>5</v>
      </c>
      <c r="I500" s="55" t="s">
        <v>83</v>
      </c>
      <c r="J500" s="55" t="s">
        <v>1429</v>
      </c>
      <c r="K500" s="55" t="s">
        <v>197</v>
      </c>
      <c r="L500" s="55" t="s">
        <v>198</v>
      </c>
      <c r="M500" s="79"/>
      <c r="N500" s="55" t="str">
        <f t="shared" si="41"/>
        <v>OUI</v>
      </c>
      <c r="O500" s="55" t="str">
        <f t="shared" si="42"/>
        <v>NON</v>
      </c>
      <c r="P500" s="55" t="str">
        <f t="shared" si="43"/>
        <v>NON</v>
      </c>
      <c r="Q500" s="55" t="str">
        <f t="shared" si="44"/>
        <v>NON</v>
      </c>
    </row>
    <row r="501" spans="1:17" ht="15" customHeight="1">
      <c r="A501" s="2">
        <v>840014849</v>
      </c>
      <c r="B501" s="55" t="s">
        <v>738</v>
      </c>
      <c r="C501" s="3">
        <v>93000742</v>
      </c>
      <c r="D501" s="55" t="s">
        <v>739</v>
      </c>
      <c r="E501" s="53" t="s">
        <v>740</v>
      </c>
      <c r="F501" s="84">
        <v>44501</v>
      </c>
      <c r="G501" s="84">
        <v>46143</v>
      </c>
      <c r="H501" s="82">
        <f t="shared" si="45"/>
        <v>5</v>
      </c>
      <c r="I501" s="55" t="s">
        <v>83</v>
      </c>
      <c r="J501" s="55" t="s">
        <v>44</v>
      </c>
      <c r="K501" s="55" t="s">
        <v>85</v>
      </c>
      <c r="L501" s="55" t="s">
        <v>86</v>
      </c>
      <c r="M501" s="55" t="s">
        <v>741</v>
      </c>
      <c r="N501" s="55" t="str">
        <f t="shared" si="41"/>
        <v>NON</v>
      </c>
      <c r="O501" s="55" t="str">
        <f t="shared" si="42"/>
        <v>OUI</v>
      </c>
      <c r="P501" s="55" t="str">
        <f t="shared" si="43"/>
        <v>NON</v>
      </c>
      <c r="Q501" s="55" t="str">
        <f t="shared" si="44"/>
        <v>NON</v>
      </c>
    </row>
    <row r="502" spans="1:17" ht="15" customHeight="1">
      <c r="A502" s="2">
        <v>840014849</v>
      </c>
      <c r="B502" s="55" t="s">
        <v>738</v>
      </c>
      <c r="C502" s="3">
        <v>93000742</v>
      </c>
      <c r="D502" s="55" t="s">
        <v>739</v>
      </c>
      <c r="E502" s="53" t="s">
        <v>740</v>
      </c>
      <c r="F502" s="84">
        <v>44501</v>
      </c>
      <c r="G502" s="84">
        <v>46143</v>
      </c>
      <c r="H502" s="82">
        <f t="shared" si="45"/>
        <v>5</v>
      </c>
      <c r="I502" s="55" t="s">
        <v>83</v>
      </c>
      <c r="J502" s="55" t="s">
        <v>1429</v>
      </c>
      <c r="K502" s="55" t="s">
        <v>202</v>
      </c>
      <c r="L502" s="55" t="s">
        <v>203</v>
      </c>
      <c r="M502" s="79"/>
      <c r="N502" s="55" t="str">
        <f t="shared" si="41"/>
        <v>OUI</v>
      </c>
      <c r="O502" s="55" t="str">
        <f t="shared" si="42"/>
        <v>NON</v>
      </c>
      <c r="P502" s="55" t="str">
        <f t="shared" si="43"/>
        <v>NON</v>
      </c>
      <c r="Q502" s="55" t="str">
        <f t="shared" si="44"/>
        <v>NON</v>
      </c>
    </row>
    <row r="503" spans="1:17" ht="15" customHeight="1">
      <c r="A503" s="2" t="s">
        <v>1822</v>
      </c>
      <c r="B503" s="55" t="s">
        <v>1823</v>
      </c>
      <c r="C503" s="3">
        <v>93000352</v>
      </c>
      <c r="D503" s="55" t="s">
        <v>1824</v>
      </c>
      <c r="E503" s="53" t="s">
        <v>1825</v>
      </c>
      <c r="F503" s="84">
        <v>44136</v>
      </c>
      <c r="G503" s="84">
        <v>45778</v>
      </c>
      <c r="H503" s="82">
        <f t="shared" si="45"/>
        <v>5</v>
      </c>
      <c r="I503" s="55" t="s">
        <v>16</v>
      </c>
      <c r="J503" s="55" t="s">
        <v>1795</v>
      </c>
      <c r="K503" s="55" t="s">
        <v>1794</v>
      </c>
      <c r="L503" s="55"/>
      <c r="M503" s="78" t="s">
        <v>1799</v>
      </c>
      <c r="N503" s="55" t="str">
        <f t="shared" si="41"/>
        <v>NON</v>
      </c>
      <c r="O503" s="55" t="str">
        <f t="shared" si="42"/>
        <v>NON</v>
      </c>
      <c r="P503" s="55" t="str">
        <f t="shared" si="43"/>
        <v>OUI</v>
      </c>
      <c r="Q503" s="55" t="str">
        <f t="shared" si="44"/>
        <v>OUI</v>
      </c>
    </row>
    <row r="504" spans="1:17" ht="15" customHeight="1">
      <c r="A504" s="2" t="s">
        <v>1822</v>
      </c>
      <c r="B504" s="55" t="s">
        <v>1823</v>
      </c>
      <c r="C504" s="3">
        <v>93000352</v>
      </c>
      <c r="D504" s="55" t="s">
        <v>1824</v>
      </c>
      <c r="E504" s="53" t="s">
        <v>1825</v>
      </c>
      <c r="F504" s="84">
        <v>43770</v>
      </c>
      <c r="G504" s="84">
        <v>45413</v>
      </c>
      <c r="H504" s="82">
        <f t="shared" si="45"/>
        <v>5</v>
      </c>
      <c r="I504" s="55" t="s">
        <v>16</v>
      </c>
      <c r="J504" s="55" t="s">
        <v>1800</v>
      </c>
      <c r="K504" s="55"/>
      <c r="L504" s="55"/>
      <c r="M504" s="79"/>
      <c r="N504" s="55" t="str">
        <f t="shared" si="41"/>
        <v>OUI</v>
      </c>
      <c r="O504" s="55" t="str">
        <f t="shared" si="42"/>
        <v>NON</v>
      </c>
      <c r="P504" s="55" t="str">
        <f t="shared" si="43"/>
        <v>NON</v>
      </c>
      <c r="Q504" s="55" t="str">
        <f t="shared" si="44"/>
        <v>NON</v>
      </c>
    </row>
    <row r="505" spans="1:17" ht="15" customHeight="1">
      <c r="A505" s="3">
        <v>130783293</v>
      </c>
      <c r="B505" s="55" t="s">
        <v>1205</v>
      </c>
      <c r="C505" s="3">
        <v>43001463</v>
      </c>
      <c r="D505" s="55" t="s">
        <v>1291</v>
      </c>
      <c r="E505" s="22" t="s">
        <v>2245</v>
      </c>
      <c r="F505" s="84">
        <v>44501</v>
      </c>
      <c r="G505" s="84">
        <v>46143</v>
      </c>
      <c r="H505" s="82">
        <f t="shared" si="45"/>
        <v>5</v>
      </c>
      <c r="I505" s="55" t="s">
        <v>83</v>
      </c>
      <c r="J505" s="55" t="s">
        <v>44</v>
      </c>
      <c r="K505" s="55" t="s">
        <v>1033</v>
      </c>
      <c r="L505" s="55" t="s">
        <v>1034</v>
      </c>
      <c r="M505" s="54" t="s">
        <v>1948</v>
      </c>
      <c r="N505" s="55" t="str">
        <f t="shared" si="41"/>
        <v>NON</v>
      </c>
      <c r="O505" s="55" t="str">
        <f t="shared" si="42"/>
        <v>OUI</v>
      </c>
      <c r="P505" s="55" t="str">
        <f t="shared" si="43"/>
        <v>OUI</v>
      </c>
      <c r="Q505" s="55" t="str">
        <f t="shared" si="44"/>
        <v>OUI</v>
      </c>
    </row>
    <row r="506" spans="1:17" ht="15" customHeight="1">
      <c r="A506" s="3">
        <v>130783293</v>
      </c>
      <c r="B506" s="55" t="s">
        <v>1205</v>
      </c>
      <c r="C506" s="3">
        <v>43001463</v>
      </c>
      <c r="D506" s="55" t="s">
        <v>1291</v>
      </c>
      <c r="E506" s="22" t="s">
        <v>2245</v>
      </c>
      <c r="F506" s="84">
        <v>44501</v>
      </c>
      <c r="G506" s="84">
        <v>46143</v>
      </c>
      <c r="H506" s="82">
        <f t="shared" si="45"/>
        <v>5</v>
      </c>
      <c r="I506" s="55" t="s">
        <v>83</v>
      </c>
      <c r="J506" s="55" t="s">
        <v>44</v>
      </c>
      <c r="K506" s="55" t="s">
        <v>1033</v>
      </c>
      <c r="L506" s="55" t="s">
        <v>1034</v>
      </c>
      <c r="M506" s="54" t="s">
        <v>1946</v>
      </c>
      <c r="N506" s="55" t="str">
        <f t="shared" si="41"/>
        <v>NON</v>
      </c>
      <c r="O506" s="55" t="str">
        <f t="shared" si="42"/>
        <v>OUI</v>
      </c>
      <c r="P506" s="55" t="str">
        <f t="shared" si="43"/>
        <v>OUI</v>
      </c>
      <c r="Q506" s="55" t="str">
        <f t="shared" si="44"/>
        <v>NON</v>
      </c>
    </row>
    <row r="507" spans="1:17" ht="15" customHeight="1">
      <c r="A507" s="3">
        <v>130783236</v>
      </c>
      <c r="B507" s="55" t="s">
        <v>975</v>
      </c>
      <c r="C507" s="3">
        <v>43001049</v>
      </c>
      <c r="D507" s="55" t="s">
        <v>1003</v>
      </c>
      <c r="E507" s="53" t="s">
        <v>1004</v>
      </c>
      <c r="F507" s="84">
        <v>44501</v>
      </c>
      <c r="G507" s="84">
        <v>46143</v>
      </c>
      <c r="H507" s="82">
        <f t="shared" si="45"/>
        <v>5</v>
      </c>
      <c r="I507" s="55" t="s">
        <v>83</v>
      </c>
      <c r="J507" s="55" t="s">
        <v>44</v>
      </c>
      <c r="K507" s="55" t="s">
        <v>1033</v>
      </c>
      <c r="L507" s="55" t="s">
        <v>1034</v>
      </c>
      <c r="M507" s="54" t="s">
        <v>2039</v>
      </c>
      <c r="N507" s="55" t="str">
        <f t="shared" si="41"/>
        <v>NON</v>
      </c>
      <c r="O507" s="55" t="str">
        <f t="shared" si="42"/>
        <v>NON</v>
      </c>
      <c r="P507" s="55" t="str">
        <f t="shared" si="43"/>
        <v>OUI</v>
      </c>
      <c r="Q507" s="55" t="str">
        <f t="shared" si="44"/>
        <v>NON</v>
      </c>
    </row>
    <row r="508" spans="1:17" ht="15" customHeight="1">
      <c r="A508" s="3">
        <v>130783236</v>
      </c>
      <c r="B508" s="55" t="s">
        <v>975</v>
      </c>
      <c r="C508" s="3">
        <v>43001049</v>
      </c>
      <c r="D508" s="55" t="s">
        <v>1003</v>
      </c>
      <c r="E508" s="116" t="s">
        <v>1004</v>
      </c>
      <c r="F508" s="84">
        <v>44501</v>
      </c>
      <c r="G508" s="84">
        <v>46143</v>
      </c>
      <c r="H508" s="82">
        <f t="shared" ref="H508" si="46">DATEDIF(F508,G508,"y")+1</f>
        <v>5</v>
      </c>
      <c r="I508" s="55" t="s">
        <v>83</v>
      </c>
      <c r="J508" s="55" t="s">
        <v>44</v>
      </c>
      <c r="K508" s="55" t="s">
        <v>1033</v>
      </c>
      <c r="L508" s="55" t="s">
        <v>1034</v>
      </c>
      <c r="M508" s="54" t="s">
        <v>2036</v>
      </c>
      <c r="N508" s="55" t="str">
        <f t="shared" ref="N508" si="47">IF(ISNUMBER(SEARCH("2G",J508)),"OUI","NON")</f>
        <v>NON</v>
      </c>
      <c r="O508" s="55" t="str">
        <f t="shared" ref="O508" si="48">IF(ISNUMBER(SEARCH("P1",M508)),"OUI","NON")</f>
        <v>NON</v>
      </c>
      <c r="P508" s="55" t="str">
        <f t="shared" ref="P508" si="49">IF(ISNUMBER(SEARCH("P2",M508)),"OUI","NON")</f>
        <v>OUI</v>
      </c>
      <c r="Q508" s="55" t="str">
        <f t="shared" ref="Q508" si="50">IF(ISNUMBER(SEARCH("P3",M508)),"OUI","NON")</f>
        <v>NON</v>
      </c>
    </row>
    <row r="509" spans="1:17" ht="15" customHeight="1">
      <c r="A509" s="3">
        <v>130783236</v>
      </c>
      <c r="B509" s="55" t="s">
        <v>975</v>
      </c>
      <c r="C509" s="3">
        <v>43001049</v>
      </c>
      <c r="D509" s="55" t="s">
        <v>1003</v>
      </c>
      <c r="E509" s="53" t="s">
        <v>1004</v>
      </c>
      <c r="F509" s="84">
        <v>44501</v>
      </c>
      <c r="G509" s="84">
        <v>46143</v>
      </c>
      <c r="H509" s="82">
        <f t="shared" si="45"/>
        <v>5</v>
      </c>
      <c r="I509" s="55" t="s">
        <v>83</v>
      </c>
      <c r="J509" s="55" t="s">
        <v>44</v>
      </c>
      <c r="K509" s="55" t="s">
        <v>1033</v>
      </c>
      <c r="L509" s="55" t="s">
        <v>1034</v>
      </c>
      <c r="M509" s="54" t="s">
        <v>1975</v>
      </c>
      <c r="N509" s="55" t="str">
        <f t="shared" si="41"/>
        <v>NON</v>
      </c>
      <c r="O509" s="55" t="str">
        <f t="shared" si="42"/>
        <v>NON</v>
      </c>
      <c r="P509" s="55" t="str">
        <f t="shared" si="43"/>
        <v>OUI</v>
      </c>
      <c r="Q509" s="55" t="str">
        <f t="shared" si="44"/>
        <v>NON</v>
      </c>
    </row>
    <row r="510" spans="1:17" ht="15" customHeight="1">
      <c r="A510" s="3">
        <v>130783236</v>
      </c>
      <c r="B510" s="55" t="s">
        <v>975</v>
      </c>
      <c r="C510" s="3">
        <v>43001049</v>
      </c>
      <c r="D510" s="55" t="s">
        <v>1003</v>
      </c>
      <c r="E510" s="53" t="s">
        <v>1004</v>
      </c>
      <c r="F510" s="84">
        <v>44501</v>
      </c>
      <c r="G510" s="84">
        <v>46143</v>
      </c>
      <c r="H510" s="82">
        <f t="shared" si="45"/>
        <v>5</v>
      </c>
      <c r="I510" s="55" t="s">
        <v>83</v>
      </c>
      <c r="J510" s="55" t="s">
        <v>44</v>
      </c>
      <c r="K510" s="55" t="s">
        <v>1033</v>
      </c>
      <c r="L510" s="55" t="s">
        <v>1034</v>
      </c>
      <c r="M510" s="54" t="s">
        <v>1955</v>
      </c>
      <c r="N510" s="55" t="str">
        <f t="shared" si="41"/>
        <v>NON</v>
      </c>
      <c r="O510" s="55" t="str">
        <f t="shared" si="42"/>
        <v>NON</v>
      </c>
      <c r="P510" s="55" t="str">
        <f t="shared" si="43"/>
        <v>OUI</v>
      </c>
      <c r="Q510" s="55" t="str">
        <f t="shared" si="44"/>
        <v>NON</v>
      </c>
    </row>
    <row r="511" spans="1:17" ht="15" customHeight="1">
      <c r="A511" s="3">
        <v>130783236</v>
      </c>
      <c r="B511" s="55" t="s">
        <v>975</v>
      </c>
      <c r="C511" s="3">
        <v>43001049</v>
      </c>
      <c r="D511" s="55" t="s">
        <v>1003</v>
      </c>
      <c r="E511" s="53" t="s">
        <v>1004</v>
      </c>
      <c r="F511" s="84">
        <v>44501</v>
      </c>
      <c r="G511" s="84">
        <v>46143</v>
      </c>
      <c r="H511" s="82">
        <f t="shared" si="45"/>
        <v>5</v>
      </c>
      <c r="I511" s="55" t="s">
        <v>83</v>
      </c>
      <c r="J511" s="55" t="s">
        <v>44</v>
      </c>
      <c r="K511" s="55" t="s">
        <v>1033</v>
      </c>
      <c r="L511" s="55" t="s">
        <v>1034</v>
      </c>
      <c r="M511" s="54" t="s">
        <v>2043</v>
      </c>
      <c r="N511" s="55" t="str">
        <f t="shared" si="41"/>
        <v>NON</v>
      </c>
      <c r="O511" s="55" t="str">
        <f t="shared" si="42"/>
        <v>OUI</v>
      </c>
      <c r="P511" s="55" t="str">
        <f t="shared" si="43"/>
        <v>OUI</v>
      </c>
      <c r="Q511" s="55" t="str">
        <f t="shared" si="44"/>
        <v>OUI</v>
      </c>
    </row>
    <row r="512" spans="1:17" ht="15" customHeight="1">
      <c r="A512" s="3">
        <v>130783236</v>
      </c>
      <c r="B512" s="55" t="s">
        <v>975</v>
      </c>
      <c r="C512" s="3">
        <v>43001049</v>
      </c>
      <c r="D512" s="55" t="s">
        <v>1003</v>
      </c>
      <c r="E512" s="53" t="s">
        <v>1004</v>
      </c>
      <c r="F512" s="84">
        <v>44501</v>
      </c>
      <c r="G512" s="84">
        <v>46143</v>
      </c>
      <c r="H512" s="82">
        <f t="shared" si="45"/>
        <v>5</v>
      </c>
      <c r="I512" s="55" t="s">
        <v>83</v>
      </c>
      <c r="J512" s="55" t="s">
        <v>44</v>
      </c>
      <c r="K512" s="55" t="s">
        <v>1033</v>
      </c>
      <c r="L512" s="55" t="s">
        <v>1034</v>
      </c>
      <c r="M512" s="54" t="s">
        <v>1359</v>
      </c>
      <c r="N512" s="55" t="str">
        <f t="shared" si="41"/>
        <v>NON</v>
      </c>
      <c r="O512" s="55" t="str">
        <f t="shared" si="42"/>
        <v>OUI</v>
      </c>
      <c r="P512" s="55" t="str">
        <f t="shared" si="43"/>
        <v>OUI</v>
      </c>
      <c r="Q512" s="55" t="str">
        <f t="shared" si="44"/>
        <v>NON</v>
      </c>
    </row>
    <row r="513" spans="1:17" ht="15" customHeight="1">
      <c r="A513" s="3">
        <v>130783236</v>
      </c>
      <c r="B513" s="55" t="s">
        <v>975</v>
      </c>
      <c r="C513" s="3">
        <v>43001049</v>
      </c>
      <c r="D513" s="55" t="s">
        <v>1003</v>
      </c>
      <c r="E513" s="53" t="s">
        <v>1004</v>
      </c>
      <c r="F513" s="84">
        <v>43770</v>
      </c>
      <c r="G513" s="84">
        <v>45413</v>
      </c>
      <c r="H513" s="82">
        <f t="shared" si="45"/>
        <v>5</v>
      </c>
      <c r="I513" s="55" t="s">
        <v>83</v>
      </c>
      <c r="J513" s="55" t="s">
        <v>1429</v>
      </c>
      <c r="K513" s="55" t="s">
        <v>290</v>
      </c>
      <c r="L513" s="55" t="s">
        <v>123</v>
      </c>
      <c r="M513" s="79"/>
      <c r="N513" s="55" t="str">
        <f t="shared" ref="N513:N576" si="51">IF(ISNUMBER(SEARCH("2G",J513)),"OUI","NON")</f>
        <v>OUI</v>
      </c>
      <c r="O513" s="55" t="str">
        <f t="shared" ref="O513:O576" si="52">IF(ISNUMBER(SEARCH("P1",M513)),"OUI","NON")</f>
        <v>NON</v>
      </c>
      <c r="P513" s="55" t="str">
        <f t="shared" ref="P513:P576" si="53">IF(ISNUMBER(SEARCH("P2",M513)),"OUI","NON")</f>
        <v>NON</v>
      </c>
      <c r="Q513" s="55" t="str">
        <f t="shared" ref="Q513:Q576" si="54">IF(ISNUMBER(SEARCH("P3",M513)),"OUI","NON")</f>
        <v>NON</v>
      </c>
    </row>
    <row r="514" spans="1:17" ht="15" customHeight="1">
      <c r="A514" s="3">
        <v>130783236</v>
      </c>
      <c r="B514" s="55" t="s">
        <v>975</v>
      </c>
      <c r="C514" s="3">
        <v>43001049</v>
      </c>
      <c r="D514" s="55" t="s">
        <v>1003</v>
      </c>
      <c r="E514" s="53" t="s">
        <v>1004</v>
      </c>
      <c r="F514" s="84">
        <v>43770</v>
      </c>
      <c r="G514" s="84">
        <v>45413</v>
      </c>
      <c r="H514" s="82">
        <f t="shared" si="45"/>
        <v>5</v>
      </c>
      <c r="I514" s="55" t="s">
        <v>83</v>
      </c>
      <c r="J514" s="55" t="s">
        <v>1429</v>
      </c>
      <c r="K514" s="55" t="s">
        <v>771</v>
      </c>
      <c r="L514" s="55"/>
      <c r="M514" s="79"/>
      <c r="N514" s="55" t="str">
        <f t="shared" si="51"/>
        <v>OUI</v>
      </c>
      <c r="O514" s="55" t="str">
        <f t="shared" si="52"/>
        <v>NON</v>
      </c>
      <c r="P514" s="55" t="str">
        <f t="shared" si="53"/>
        <v>NON</v>
      </c>
      <c r="Q514" s="55" t="str">
        <f t="shared" si="54"/>
        <v>NON</v>
      </c>
    </row>
    <row r="515" spans="1:17" ht="15" customHeight="1">
      <c r="A515" s="3">
        <v>130783236</v>
      </c>
      <c r="B515" s="55" t="s">
        <v>975</v>
      </c>
      <c r="C515" s="3">
        <v>43001049</v>
      </c>
      <c r="D515" s="55" t="s">
        <v>1003</v>
      </c>
      <c r="E515" s="53" t="s">
        <v>1004</v>
      </c>
      <c r="F515" s="84">
        <v>44136</v>
      </c>
      <c r="G515" s="84">
        <v>45778</v>
      </c>
      <c r="H515" s="82">
        <f t="shared" si="45"/>
        <v>5</v>
      </c>
      <c r="I515" s="55" t="s">
        <v>83</v>
      </c>
      <c r="J515" s="55" t="s">
        <v>44</v>
      </c>
      <c r="K515" s="55" t="s">
        <v>1042</v>
      </c>
      <c r="L515" s="55" t="s">
        <v>260</v>
      </c>
      <c r="M515" s="54" t="s">
        <v>2426</v>
      </c>
      <c r="N515" s="55" t="str">
        <f t="shared" si="51"/>
        <v>NON</v>
      </c>
      <c r="O515" s="55" t="str">
        <f t="shared" si="52"/>
        <v>NON</v>
      </c>
      <c r="P515" s="55" t="str">
        <f t="shared" si="53"/>
        <v>OUI</v>
      </c>
      <c r="Q515" s="55" t="str">
        <f t="shared" si="54"/>
        <v>OUI</v>
      </c>
    </row>
    <row r="516" spans="1:17" ht="15" customHeight="1">
      <c r="A516" s="3">
        <v>130804297</v>
      </c>
      <c r="B516" s="55" t="s">
        <v>1336</v>
      </c>
      <c r="C516" s="3">
        <v>43001715</v>
      </c>
      <c r="D516" s="55" t="s">
        <v>1346</v>
      </c>
      <c r="E516" s="53" t="s">
        <v>1004</v>
      </c>
      <c r="F516" s="84">
        <v>43770</v>
      </c>
      <c r="G516" s="84">
        <v>45413</v>
      </c>
      <c r="H516" s="82">
        <f t="shared" si="45"/>
        <v>5</v>
      </c>
      <c r="I516" s="55" t="s">
        <v>83</v>
      </c>
      <c r="J516" s="55" t="s">
        <v>44</v>
      </c>
      <c r="K516" s="55" t="s">
        <v>960</v>
      </c>
      <c r="L516" s="55" t="s">
        <v>1132</v>
      </c>
      <c r="M516" s="55" t="s">
        <v>2039</v>
      </c>
      <c r="N516" s="55" t="str">
        <f t="shared" si="51"/>
        <v>NON</v>
      </c>
      <c r="O516" s="55" t="str">
        <f t="shared" si="52"/>
        <v>NON</v>
      </c>
      <c r="P516" s="55" t="str">
        <f t="shared" si="53"/>
        <v>OUI</v>
      </c>
      <c r="Q516" s="55" t="str">
        <f t="shared" si="54"/>
        <v>NON</v>
      </c>
    </row>
    <row r="517" spans="1:17" ht="15" customHeight="1">
      <c r="A517" s="3">
        <v>130804297</v>
      </c>
      <c r="B517" s="55" t="s">
        <v>1336</v>
      </c>
      <c r="C517" s="3">
        <v>43001715</v>
      </c>
      <c r="D517" s="55" t="s">
        <v>1346</v>
      </c>
      <c r="E517" s="53" t="s">
        <v>1004</v>
      </c>
      <c r="F517" s="84">
        <v>43770</v>
      </c>
      <c r="G517" s="84">
        <v>45413</v>
      </c>
      <c r="H517" s="82">
        <f t="shared" si="45"/>
        <v>5</v>
      </c>
      <c r="I517" s="55" t="s">
        <v>83</v>
      </c>
      <c r="J517" s="55" t="s">
        <v>44</v>
      </c>
      <c r="K517" s="55" t="s">
        <v>960</v>
      </c>
      <c r="L517" s="55" t="s">
        <v>1132</v>
      </c>
      <c r="M517" s="54" t="s">
        <v>1985</v>
      </c>
      <c r="N517" s="55" t="str">
        <f t="shared" si="51"/>
        <v>NON</v>
      </c>
      <c r="O517" s="55" t="str">
        <f t="shared" si="52"/>
        <v>NON</v>
      </c>
      <c r="P517" s="55" t="str">
        <f t="shared" si="53"/>
        <v>OUI</v>
      </c>
      <c r="Q517" s="55" t="str">
        <f t="shared" si="54"/>
        <v>NON</v>
      </c>
    </row>
    <row r="518" spans="1:17" ht="15" customHeight="1">
      <c r="A518" s="3">
        <v>130804297</v>
      </c>
      <c r="B518" s="55" t="s">
        <v>1336</v>
      </c>
      <c r="C518" s="3">
        <v>43001715</v>
      </c>
      <c r="D518" s="55" t="s">
        <v>1346</v>
      </c>
      <c r="E518" s="53" t="s">
        <v>1004</v>
      </c>
      <c r="F518" s="84">
        <v>44501</v>
      </c>
      <c r="G518" s="84">
        <v>46143</v>
      </c>
      <c r="H518" s="82">
        <f t="shared" si="45"/>
        <v>5</v>
      </c>
      <c r="I518" s="55" t="s">
        <v>83</v>
      </c>
      <c r="J518" s="55" t="s">
        <v>44</v>
      </c>
      <c r="K518" s="55" t="s">
        <v>1033</v>
      </c>
      <c r="L518" s="55" t="s">
        <v>1034</v>
      </c>
      <c r="M518" s="54" t="s">
        <v>2040</v>
      </c>
      <c r="N518" s="55" t="str">
        <f t="shared" si="51"/>
        <v>NON</v>
      </c>
      <c r="O518" s="55" t="str">
        <f t="shared" si="52"/>
        <v>OUI</v>
      </c>
      <c r="P518" s="55" t="str">
        <f t="shared" si="53"/>
        <v>OUI</v>
      </c>
      <c r="Q518" s="55" t="str">
        <f t="shared" si="54"/>
        <v>OUI</v>
      </c>
    </row>
    <row r="519" spans="1:17" ht="15" customHeight="1">
      <c r="A519" s="3">
        <v>130804297</v>
      </c>
      <c r="B519" s="55" t="s">
        <v>1336</v>
      </c>
      <c r="C519" s="3">
        <v>43001715</v>
      </c>
      <c r="D519" s="55" t="s">
        <v>1346</v>
      </c>
      <c r="E519" s="53" t="s">
        <v>1004</v>
      </c>
      <c r="F519" s="84">
        <v>44501</v>
      </c>
      <c r="G519" s="84">
        <v>46143</v>
      </c>
      <c r="H519" s="82">
        <f t="shared" si="45"/>
        <v>5</v>
      </c>
      <c r="I519" s="55" t="s">
        <v>83</v>
      </c>
      <c r="J519" s="55" t="s">
        <v>44</v>
      </c>
      <c r="K519" s="55" t="s">
        <v>1033</v>
      </c>
      <c r="L519" s="55" t="s">
        <v>1034</v>
      </c>
      <c r="M519" s="54" t="s">
        <v>2041</v>
      </c>
      <c r="N519" s="55" t="str">
        <f t="shared" si="51"/>
        <v>NON</v>
      </c>
      <c r="O519" s="55" t="str">
        <f t="shared" si="52"/>
        <v>NON</v>
      </c>
      <c r="P519" s="55" t="str">
        <f t="shared" si="53"/>
        <v>OUI</v>
      </c>
      <c r="Q519" s="55" t="str">
        <f t="shared" si="54"/>
        <v>NON</v>
      </c>
    </row>
    <row r="520" spans="1:17" ht="15" customHeight="1">
      <c r="A520" s="3">
        <v>130804297</v>
      </c>
      <c r="B520" s="55" t="s">
        <v>1336</v>
      </c>
      <c r="C520" s="3">
        <v>43001715</v>
      </c>
      <c r="D520" s="55" t="s">
        <v>1346</v>
      </c>
      <c r="E520" s="53" t="s">
        <v>1004</v>
      </c>
      <c r="F520" s="84">
        <v>44501</v>
      </c>
      <c r="G520" s="84">
        <v>46143</v>
      </c>
      <c r="H520" s="82">
        <f t="shared" si="45"/>
        <v>5</v>
      </c>
      <c r="I520" s="55" t="s">
        <v>83</v>
      </c>
      <c r="J520" s="55" t="s">
        <v>44</v>
      </c>
      <c r="K520" s="55" t="s">
        <v>1033</v>
      </c>
      <c r="L520" s="55" t="s">
        <v>1034</v>
      </c>
      <c r="M520" s="54" t="s">
        <v>2042</v>
      </c>
      <c r="N520" s="55" t="str">
        <f t="shared" si="51"/>
        <v>NON</v>
      </c>
      <c r="O520" s="55" t="str">
        <f t="shared" si="52"/>
        <v>NON</v>
      </c>
      <c r="P520" s="55" t="str">
        <f t="shared" si="53"/>
        <v>OUI</v>
      </c>
      <c r="Q520" s="55" t="str">
        <f t="shared" si="54"/>
        <v>NON</v>
      </c>
    </row>
    <row r="521" spans="1:17" ht="15" customHeight="1">
      <c r="A521" s="3">
        <v>130804297</v>
      </c>
      <c r="B521" s="55" t="s">
        <v>1336</v>
      </c>
      <c r="C521" s="3">
        <v>43001715</v>
      </c>
      <c r="D521" s="55" t="s">
        <v>1346</v>
      </c>
      <c r="E521" s="53" t="s">
        <v>1004</v>
      </c>
      <c r="F521" s="84">
        <v>44501</v>
      </c>
      <c r="G521" s="84">
        <v>46143</v>
      </c>
      <c r="H521" s="82">
        <f t="shared" si="45"/>
        <v>5</v>
      </c>
      <c r="I521" s="55" t="s">
        <v>83</v>
      </c>
      <c r="J521" s="55" t="s">
        <v>44</v>
      </c>
      <c r="K521" s="55" t="s">
        <v>1033</v>
      </c>
      <c r="L521" s="55" t="s">
        <v>1034</v>
      </c>
      <c r="M521" s="54" t="s">
        <v>961</v>
      </c>
      <c r="N521" s="55" t="str">
        <f t="shared" si="51"/>
        <v>NON</v>
      </c>
      <c r="O521" s="55" t="str">
        <f t="shared" si="52"/>
        <v>OUI</v>
      </c>
      <c r="P521" s="55" t="str">
        <f t="shared" si="53"/>
        <v>OUI</v>
      </c>
      <c r="Q521" s="55" t="str">
        <f t="shared" si="54"/>
        <v>NON</v>
      </c>
    </row>
    <row r="522" spans="1:17" ht="15" customHeight="1">
      <c r="A522" s="3">
        <v>130804297</v>
      </c>
      <c r="B522" s="55" t="s">
        <v>1336</v>
      </c>
      <c r="C522" s="3">
        <v>43001715</v>
      </c>
      <c r="D522" s="55" t="s">
        <v>1346</v>
      </c>
      <c r="E522" s="53" t="s">
        <v>1004</v>
      </c>
      <c r="F522" s="84">
        <v>44501</v>
      </c>
      <c r="G522" s="84">
        <v>46143</v>
      </c>
      <c r="H522" s="82">
        <f t="shared" si="45"/>
        <v>5</v>
      </c>
      <c r="I522" s="55" t="s">
        <v>83</v>
      </c>
      <c r="J522" s="55" t="s">
        <v>44</v>
      </c>
      <c r="K522" s="55" t="s">
        <v>1033</v>
      </c>
      <c r="L522" s="55" t="s">
        <v>1034</v>
      </c>
      <c r="M522" s="54" t="s">
        <v>2039</v>
      </c>
      <c r="N522" s="55" t="str">
        <f t="shared" si="51"/>
        <v>NON</v>
      </c>
      <c r="O522" s="55" t="str">
        <f t="shared" si="52"/>
        <v>NON</v>
      </c>
      <c r="P522" s="55" t="str">
        <f t="shared" si="53"/>
        <v>OUI</v>
      </c>
      <c r="Q522" s="55" t="str">
        <f t="shared" si="54"/>
        <v>NON</v>
      </c>
    </row>
    <row r="523" spans="1:17" ht="15" customHeight="1">
      <c r="A523" s="3">
        <v>130804297</v>
      </c>
      <c r="B523" s="55" t="s">
        <v>1336</v>
      </c>
      <c r="C523" s="3">
        <v>43001715</v>
      </c>
      <c r="D523" s="55" t="s">
        <v>1346</v>
      </c>
      <c r="E523" s="53" t="s">
        <v>1004</v>
      </c>
      <c r="F523" s="84">
        <v>43770</v>
      </c>
      <c r="G523" s="84">
        <v>45413</v>
      </c>
      <c r="H523" s="82">
        <f t="shared" si="45"/>
        <v>5</v>
      </c>
      <c r="I523" s="55" t="s">
        <v>83</v>
      </c>
      <c r="J523" s="55" t="s">
        <v>1429</v>
      </c>
      <c r="K523" s="55" t="s">
        <v>232</v>
      </c>
      <c r="L523" s="55" t="s">
        <v>123</v>
      </c>
      <c r="M523" s="79"/>
      <c r="N523" s="55" t="str">
        <f t="shared" si="51"/>
        <v>OUI</v>
      </c>
      <c r="O523" s="55" t="str">
        <f t="shared" si="52"/>
        <v>NON</v>
      </c>
      <c r="P523" s="55" t="str">
        <f t="shared" si="53"/>
        <v>NON</v>
      </c>
      <c r="Q523" s="55" t="str">
        <f t="shared" si="54"/>
        <v>NON</v>
      </c>
    </row>
    <row r="524" spans="1:17" ht="15" customHeight="1">
      <c r="A524" s="3">
        <v>130804297</v>
      </c>
      <c r="B524" s="55" t="s">
        <v>1336</v>
      </c>
      <c r="C524" s="3">
        <v>43001715</v>
      </c>
      <c r="D524" s="55" t="s">
        <v>1346</v>
      </c>
      <c r="E524" s="53" t="s">
        <v>1004</v>
      </c>
      <c r="F524" s="84">
        <v>43770</v>
      </c>
      <c r="G524" s="84">
        <v>45413</v>
      </c>
      <c r="H524" s="82">
        <f t="shared" si="45"/>
        <v>5</v>
      </c>
      <c r="I524" s="55" t="s">
        <v>83</v>
      </c>
      <c r="J524" s="55" t="s">
        <v>1429</v>
      </c>
      <c r="K524" s="55" t="s">
        <v>1073</v>
      </c>
      <c r="L524" s="55"/>
      <c r="M524" s="79"/>
      <c r="N524" s="55" t="str">
        <f t="shared" si="51"/>
        <v>OUI</v>
      </c>
      <c r="O524" s="55" t="str">
        <f t="shared" si="52"/>
        <v>NON</v>
      </c>
      <c r="P524" s="55" t="str">
        <f t="shared" si="53"/>
        <v>NON</v>
      </c>
      <c r="Q524" s="55" t="str">
        <f t="shared" si="54"/>
        <v>NON</v>
      </c>
    </row>
    <row r="525" spans="1:17" ht="15" customHeight="1">
      <c r="A525" s="3">
        <v>130804297</v>
      </c>
      <c r="B525" s="55" t="s">
        <v>1336</v>
      </c>
      <c r="C525" s="3">
        <v>43001715</v>
      </c>
      <c r="D525" s="55" t="s">
        <v>1346</v>
      </c>
      <c r="E525" s="53" t="s">
        <v>1004</v>
      </c>
      <c r="F525" s="84">
        <v>43770</v>
      </c>
      <c r="G525" s="84">
        <v>45413</v>
      </c>
      <c r="H525" s="82">
        <f t="shared" si="45"/>
        <v>5</v>
      </c>
      <c r="I525" s="55" t="s">
        <v>83</v>
      </c>
      <c r="J525" s="55" t="s">
        <v>1429</v>
      </c>
      <c r="K525" s="55" t="s">
        <v>771</v>
      </c>
      <c r="L525" s="55"/>
      <c r="M525" s="79"/>
      <c r="N525" s="55" t="str">
        <f t="shared" si="51"/>
        <v>OUI</v>
      </c>
      <c r="O525" s="55" t="str">
        <f t="shared" si="52"/>
        <v>NON</v>
      </c>
      <c r="P525" s="55" t="str">
        <f t="shared" si="53"/>
        <v>NON</v>
      </c>
      <c r="Q525" s="55" t="str">
        <f t="shared" si="54"/>
        <v>NON</v>
      </c>
    </row>
    <row r="526" spans="1:17" ht="15" customHeight="1">
      <c r="A526" s="64">
        <v>830000345</v>
      </c>
      <c r="B526" s="20" t="s">
        <v>881</v>
      </c>
      <c r="C526" s="4">
        <v>43000691</v>
      </c>
      <c r="D526" s="20" t="s">
        <v>882</v>
      </c>
      <c r="E526" s="13" t="s">
        <v>2277</v>
      </c>
      <c r="F526" s="84">
        <v>43770</v>
      </c>
      <c r="G526" s="84">
        <v>45413</v>
      </c>
      <c r="H526" s="82">
        <f t="shared" si="45"/>
        <v>5</v>
      </c>
      <c r="I526" s="20" t="s">
        <v>83</v>
      </c>
      <c r="J526" s="55" t="s">
        <v>44</v>
      </c>
      <c r="K526" s="20" t="s">
        <v>138</v>
      </c>
      <c r="L526" s="20" t="s">
        <v>139</v>
      </c>
      <c r="M526" s="20" t="s">
        <v>2044</v>
      </c>
      <c r="N526" s="55" t="str">
        <f t="shared" si="51"/>
        <v>NON</v>
      </c>
      <c r="O526" s="55" t="str">
        <f t="shared" si="52"/>
        <v>OUI</v>
      </c>
      <c r="P526" s="55" t="str">
        <f t="shared" si="53"/>
        <v>OUI</v>
      </c>
      <c r="Q526" s="55" t="str">
        <f t="shared" si="54"/>
        <v>OUI</v>
      </c>
    </row>
    <row r="527" spans="1:17" ht="15" customHeight="1">
      <c r="A527" s="64">
        <v>830000345</v>
      </c>
      <c r="B527" s="20" t="s">
        <v>881</v>
      </c>
      <c r="C527" s="4">
        <v>43000691</v>
      </c>
      <c r="D527" s="20" t="s">
        <v>882</v>
      </c>
      <c r="E527" s="13" t="s">
        <v>2277</v>
      </c>
      <c r="F527" s="84">
        <v>43770</v>
      </c>
      <c r="G527" s="84">
        <v>45413</v>
      </c>
      <c r="H527" s="82">
        <f t="shared" si="45"/>
        <v>5</v>
      </c>
      <c r="I527" s="20" t="s">
        <v>83</v>
      </c>
      <c r="J527" s="55" t="s">
        <v>44</v>
      </c>
      <c r="K527" s="20" t="s">
        <v>138</v>
      </c>
      <c r="L527" s="20" t="s">
        <v>139</v>
      </c>
      <c r="M527" s="20" t="s">
        <v>734</v>
      </c>
      <c r="N527" s="55" t="str">
        <f t="shared" si="51"/>
        <v>NON</v>
      </c>
      <c r="O527" s="55" t="str">
        <f t="shared" si="52"/>
        <v>NON</v>
      </c>
      <c r="P527" s="55" t="str">
        <f t="shared" si="53"/>
        <v>OUI</v>
      </c>
      <c r="Q527" s="55" t="str">
        <f t="shared" si="54"/>
        <v>NON</v>
      </c>
    </row>
    <row r="528" spans="1:17" ht="15" customHeight="1">
      <c r="A528" s="64">
        <v>830000345</v>
      </c>
      <c r="B528" s="20" t="s">
        <v>881</v>
      </c>
      <c r="C528" s="4">
        <v>43000691</v>
      </c>
      <c r="D528" s="20" t="s">
        <v>882</v>
      </c>
      <c r="E528" s="13" t="s">
        <v>2277</v>
      </c>
      <c r="F528" s="84">
        <v>43770</v>
      </c>
      <c r="G528" s="84">
        <v>45413</v>
      </c>
      <c r="H528" s="82">
        <f t="shared" si="45"/>
        <v>5</v>
      </c>
      <c r="I528" s="20" t="s">
        <v>83</v>
      </c>
      <c r="J528" s="55" t="s">
        <v>44</v>
      </c>
      <c r="K528" s="20" t="s">
        <v>138</v>
      </c>
      <c r="L528" s="20" t="s">
        <v>139</v>
      </c>
      <c r="M528" s="20" t="s">
        <v>1969</v>
      </c>
      <c r="N528" s="55" t="str">
        <f t="shared" si="51"/>
        <v>NON</v>
      </c>
      <c r="O528" s="55" t="str">
        <f t="shared" si="52"/>
        <v>NON</v>
      </c>
      <c r="P528" s="55" t="str">
        <f t="shared" si="53"/>
        <v>OUI</v>
      </c>
      <c r="Q528" s="55" t="str">
        <f t="shared" si="54"/>
        <v>NON</v>
      </c>
    </row>
    <row r="529" spans="1:17" ht="15" customHeight="1">
      <c r="A529" s="64">
        <v>830000345</v>
      </c>
      <c r="B529" s="20" t="s">
        <v>881</v>
      </c>
      <c r="C529" s="4">
        <v>43000691</v>
      </c>
      <c r="D529" s="20" t="s">
        <v>882</v>
      </c>
      <c r="E529" s="13" t="s">
        <v>2277</v>
      </c>
      <c r="F529" s="85">
        <v>43770</v>
      </c>
      <c r="G529" s="85">
        <v>45413</v>
      </c>
      <c r="H529" s="83">
        <f t="shared" ref="H529:H592" si="55">DATEDIF(F529,G529,"y")+1</f>
        <v>5</v>
      </c>
      <c r="I529" s="20" t="s">
        <v>83</v>
      </c>
      <c r="J529" s="20" t="s">
        <v>1429</v>
      </c>
      <c r="K529" s="20" t="s">
        <v>118</v>
      </c>
      <c r="L529" s="20" t="s">
        <v>138</v>
      </c>
      <c r="M529" s="20"/>
      <c r="N529" s="20" t="str">
        <f t="shared" si="51"/>
        <v>OUI</v>
      </c>
      <c r="O529" s="20" t="str">
        <f t="shared" si="52"/>
        <v>NON</v>
      </c>
      <c r="P529" s="20" t="str">
        <f t="shared" si="53"/>
        <v>NON</v>
      </c>
      <c r="Q529" s="20" t="str">
        <f t="shared" si="54"/>
        <v>NON</v>
      </c>
    </row>
    <row r="530" spans="1:17" ht="15" customHeight="1">
      <c r="A530" s="64">
        <v>830000345</v>
      </c>
      <c r="B530" s="20" t="s">
        <v>881</v>
      </c>
      <c r="C530" s="4">
        <v>43000691</v>
      </c>
      <c r="D530" s="20" t="s">
        <v>882</v>
      </c>
      <c r="E530" s="13" t="s">
        <v>2277</v>
      </c>
      <c r="F530" s="84">
        <v>44501</v>
      </c>
      <c r="G530" s="84">
        <v>46143</v>
      </c>
      <c r="H530" s="82">
        <f t="shared" si="55"/>
        <v>5</v>
      </c>
      <c r="I530" s="20" t="s">
        <v>83</v>
      </c>
      <c r="J530" s="55" t="s">
        <v>44</v>
      </c>
      <c r="K530" s="20" t="s">
        <v>138</v>
      </c>
      <c r="L530" s="20" t="s">
        <v>139</v>
      </c>
      <c r="M530" s="20" t="s">
        <v>951</v>
      </c>
      <c r="N530" s="55" t="str">
        <f t="shared" si="51"/>
        <v>NON</v>
      </c>
      <c r="O530" s="55" t="str">
        <f t="shared" si="52"/>
        <v>NON</v>
      </c>
      <c r="P530" s="55" t="str">
        <f t="shared" si="53"/>
        <v>NON</v>
      </c>
      <c r="Q530" s="55" t="str">
        <f t="shared" si="54"/>
        <v>NON</v>
      </c>
    </row>
    <row r="531" spans="1:17" ht="15" customHeight="1">
      <c r="A531" s="2">
        <v>840000392</v>
      </c>
      <c r="B531" s="55" t="s">
        <v>456</v>
      </c>
      <c r="C531" s="3">
        <v>43000866</v>
      </c>
      <c r="D531" s="55" t="s">
        <v>155</v>
      </c>
      <c r="E531" s="53" t="s">
        <v>458</v>
      </c>
      <c r="F531" s="84">
        <v>43770</v>
      </c>
      <c r="G531" s="84">
        <v>45413</v>
      </c>
      <c r="H531" s="82">
        <f t="shared" si="55"/>
        <v>5</v>
      </c>
      <c r="I531" s="55" t="s">
        <v>83</v>
      </c>
      <c r="J531" s="55" t="s">
        <v>44</v>
      </c>
      <c r="K531" s="55" t="s">
        <v>145</v>
      </c>
      <c r="L531" s="55" t="s">
        <v>146</v>
      </c>
      <c r="M531" s="55" t="s">
        <v>2007</v>
      </c>
      <c r="N531" s="55" t="str">
        <f t="shared" si="51"/>
        <v>NON</v>
      </c>
      <c r="O531" s="55" t="str">
        <f t="shared" si="52"/>
        <v>NON</v>
      </c>
      <c r="P531" s="55" t="str">
        <f t="shared" si="53"/>
        <v>OUI</v>
      </c>
      <c r="Q531" s="55" t="str">
        <f t="shared" si="54"/>
        <v>NON</v>
      </c>
    </row>
    <row r="532" spans="1:17" ht="15" customHeight="1">
      <c r="A532" s="2">
        <v>840000392</v>
      </c>
      <c r="B532" s="55" t="s">
        <v>456</v>
      </c>
      <c r="C532" s="3">
        <v>43000866</v>
      </c>
      <c r="D532" s="55" t="s">
        <v>155</v>
      </c>
      <c r="E532" s="53" t="s">
        <v>458</v>
      </c>
      <c r="F532" s="84">
        <v>43770</v>
      </c>
      <c r="G532" s="84">
        <v>45413</v>
      </c>
      <c r="H532" s="82">
        <f t="shared" si="55"/>
        <v>5</v>
      </c>
      <c r="I532" s="55" t="s">
        <v>83</v>
      </c>
      <c r="J532" s="55" t="s">
        <v>44</v>
      </c>
      <c r="K532" s="55" t="s">
        <v>145</v>
      </c>
      <c r="L532" s="55" t="s">
        <v>146</v>
      </c>
      <c r="M532" s="55" t="s">
        <v>675</v>
      </c>
      <c r="N532" s="55" t="str">
        <f t="shared" si="51"/>
        <v>NON</v>
      </c>
      <c r="O532" s="55" t="str">
        <f t="shared" si="52"/>
        <v>OUI</v>
      </c>
      <c r="P532" s="55" t="str">
        <f t="shared" si="53"/>
        <v>OUI</v>
      </c>
      <c r="Q532" s="55" t="str">
        <f t="shared" si="54"/>
        <v>NON</v>
      </c>
    </row>
    <row r="533" spans="1:17" ht="15" customHeight="1">
      <c r="A533" s="2">
        <v>840000392</v>
      </c>
      <c r="B533" s="55" t="s">
        <v>456</v>
      </c>
      <c r="C533" s="3">
        <v>43000866</v>
      </c>
      <c r="D533" s="55" t="s">
        <v>155</v>
      </c>
      <c r="E533" s="53" t="s">
        <v>458</v>
      </c>
      <c r="F533" s="84">
        <v>43770</v>
      </c>
      <c r="G533" s="84">
        <v>45413</v>
      </c>
      <c r="H533" s="82">
        <f t="shared" si="55"/>
        <v>5</v>
      </c>
      <c r="I533" s="55" t="s">
        <v>83</v>
      </c>
      <c r="J533" s="55" t="s">
        <v>1429</v>
      </c>
      <c r="K533" s="55" t="s">
        <v>207</v>
      </c>
      <c r="L533" s="55" t="s">
        <v>208</v>
      </c>
      <c r="M533" s="79"/>
      <c r="N533" s="55" t="str">
        <f t="shared" si="51"/>
        <v>OUI</v>
      </c>
      <c r="O533" s="55" t="str">
        <f t="shared" si="52"/>
        <v>NON</v>
      </c>
      <c r="P533" s="55" t="str">
        <f t="shared" si="53"/>
        <v>NON</v>
      </c>
      <c r="Q533" s="55" t="str">
        <f t="shared" si="54"/>
        <v>NON</v>
      </c>
    </row>
    <row r="534" spans="1:17" ht="15" customHeight="1">
      <c r="A534" s="3">
        <v>130043664</v>
      </c>
      <c r="B534" s="55" t="s">
        <v>1611</v>
      </c>
      <c r="C534" s="3">
        <v>43002073</v>
      </c>
      <c r="D534" s="55" t="s">
        <v>1612</v>
      </c>
      <c r="E534" s="53" t="s">
        <v>1613</v>
      </c>
      <c r="F534" s="84">
        <v>43770</v>
      </c>
      <c r="G534" s="84">
        <v>45413</v>
      </c>
      <c r="H534" s="82">
        <f t="shared" si="55"/>
        <v>5</v>
      </c>
      <c r="I534" s="55" t="s">
        <v>83</v>
      </c>
      <c r="J534" s="55" t="s">
        <v>44</v>
      </c>
      <c r="K534" s="55" t="s">
        <v>236</v>
      </c>
      <c r="L534" s="55" t="s">
        <v>237</v>
      </c>
      <c r="M534" s="55" t="s">
        <v>326</v>
      </c>
      <c r="N534" s="55" t="str">
        <f t="shared" si="51"/>
        <v>NON</v>
      </c>
      <c r="O534" s="55" t="str">
        <f t="shared" si="52"/>
        <v>OUI</v>
      </c>
      <c r="P534" s="55" t="str">
        <f t="shared" si="53"/>
        <v>NON</v>
      </c>
      <c r="Q534" s="55" t="str">
        <f t="shared" si="54"/>
        <v>NON</v>
      </c>
    </row>
    <row r="535" spans="1:17" ht="15" customHeight="1">
      <c r="A535" s="3">
        <v>130043664</v>
      </c>
      <c r="B535" s="55" t="s">
        <v>1611</v>
      </c>
      <c r="C535" s="3">
        <v>43002073</v>
      </c>
      <c r="D535" s="55" t="s">
        <v>1612</v>
      </c>
      <c r="E535" s="53" t="s">
        <v>1613</v>
      </c>
      <c r="F535" s="84">
        <v>43770</v>
      </c>
      <c r="G535" s="84">
        <v>45413</v>
      </c>
      <c r="H535" s="82">
        <f t="shared" si="55"/>
        <v>5</v>
      </c>
      <c r="I535" s="55" t="s">
        <v>83</v>
      </c>
      <c r="J535" s="55" t="s">
        <v>44</v>
      </c>
      <c r="K535" s="55" t="s">
        <v>250</v>
      </c>
      <c r="L535" s="55" t="s">
        <v>251</v>
      </c>
      <c r="M535" s="55" t="s">
        <v>2045</v>
      </c>
      <c r="N535" s="55" t="str">
        <f t="shared" si="51"/>
        <v>NON</v>
      </c>
      <c r="O535" s="55" t="str">
        <f t="shared" si="52"/>
        <v>NON</v>
      </c>
      <c r="P535" s="55" t="str">
        <f t="shared" si="53"/>
        <v>OUI</v>
      </c>
      <c r="Q535" s="55" t="str">
        <f t="shared" si="54"/>
        <v>NON</v>
      </c>
    </row>
    <row r="536" spans="1:17" ht="15" customHeight="1">
      <c r="A536" s="3">
        <v>130043664</v>
      </c>
      <c r="B536" s="55" t="s">
        <v>1611</v>
      </c>
      <c r="C536" s="3">
        <v>43002073</v>
      </c>
      <c r="D536" s="55" t="s">
        <v>1612</v>
      </c>
      <c r="E536" s="53" t="s">
        <v>1613</v>
      </c>
      <c r="F536" s="84">
        <v>43770</v>
      </c>
      <c r="G536" s="84">
        <v>45413</v>
      </c>
      <c r="H536" s="82">
        <f t="shared" si="55"/>
        <v>5</v>
      </c>
      <c r="I536" s="55" t="s">
        <v>83</v>
      </c>
      <c r="J536" s="55" t="s">
        <v>44</v>
      </c>
      <c r="K536" s="55" t="s">
        <v>250</v>
      </c>
      <c r="L536" s="55" t="s">
        <v>251</v>
      </c>
      <c r="M536" s="55" t="s">
        <v>2046</v>
      </c>
      <c r="N536" s="55" t="str">
        <f t="shared" si="51"/>
        <v>NON</v>
      </c>
      <c r="O536" s="55" t="str">
        <f t="shared" si="52"/>
        <v>NON</v>
      </c>
      <c r="P536" s="55" t="str">
        <f t="shared" si="53"/>
        <v>OUI</v>
      </c>
      <c r="Q536" s="55" t="str">
        <f t="shared" si="54"/>
        <v>NON</v>
      </c>
    </row>
    <row r="537" spans="1:17" ht="15" customHeight="1">
      <c r="A537" s="3">
        <v>130043664</v>
      </c>
      <c r="B537" s="55" t="s">
        <v>1611</v>
      </c>
      <c r="C537" s="3">
        <v>43002073</v>
      </c>
      <c r="D537" s="55" t="s">
        <v>1612</v>
      </c>
      <c r="E537" s="53" t="s">
        <v>1613</v>
      </c>
      <c r="F537" s="84">
        <v>43770</v>
      </c>
      <c r="G537" s="84">
        <v>45413</v>
      </c>
      <c r="H537" s="82">
        <f t="shared" si="55"/>
        <v>5</v>
      </c>
      <c r="I537" s="55" t="s">
        <v>83</v>
      </c>
      <c r="J537" s="55" t="s">
        <v>44</v>
      </c>
      <c r="K537" s="55" t="s">
        <v>250</v>
      </c>
      <c r="L537" s="55" t="s">
        <v>251</v>
      </c>
      <c r="M537" s="55" t="s">
        <v>2032</v>
      </c>
      <c r="N537" s="55" t="str">
        <f t="shared" si="51"/>
        <v>NON</v>
      </c>
      <c r="O537" s="55" t="str">
        <f t="shared" si="52"/>
        <v>OUI</v>
      </c>
      <c r="P537" s="55" t="str">
        <f t="shared" si="53"/>
        <v>OUI</v>
      </c>
      <c r="Q537" s="55" t="str">
        <f t="shared" si="54"/>
        <v>NON</v>
      </c>
    </row>
    <row r="538" spans="1:17" ht="15" customHeight="1">
      <c r="A538" s="3">
        <v>130043664</v>
      </c>
      <c r="B538" s="55" t="s">
        <v>1611</v>
      </c>
      <c r="C538" s="3">
        <v>43002073</v>
      </c>
      <c r="D538" s="55" t="s">
        <v>1612</v>
      </c>
      <c r="E538" s="53" t="s">
        <v>1613</v>
      </c>
      <c r="F538" s="84">
        <v>43770</v>
      </c>
      <c r="G538" s="84">
        <v>45413</v>
      </c>
      <c r="H538" s="82">
        <f t="shared" si="55"/>
        <v>5</v>
      </c>
      <c r="I538" s="55" t="s">
        <v>83</v>
      </c>
      <c r="J538" s="55" t="s">
        <v>44</v>
      </c>
      <c r="K538" s="55" t="s">
        <v>250</v>
      </c>
      <c r="L538" s="55" t="s">
        <v>251</v>
      </c>
      <c r="M538" s="55" t="s">
        <v>2033</v>
      </c>
      <c r="N538" s="55" t="str">
        <f t="shared" si="51"/>
        <v>NON</v>
      </c>
      <c r="O538" s="55" t="str">
        <f t="shared" si="52"/>
        <v>NON</v>
      </c>
      <c r="P538" s="55" t="str">
        <f t="shared" si="53"/>
        <v>OUI</v>
      </c>
      <c r="Q538" s="55" t="str">
        <f t="shared" si="54"/>
        <v>NON</v>
      </c>
    </row>
    <row r="539" spans="1:17" ht="15" customHeight="1">
      <c r="A539" s="3">
        <v>130043664</v>
      </c>
      <c r="B539" s="55" t="s">
        <v>1611</v>
      </c>
      <c r="C539" s="3">
        <v>43002073</v>
      </c>
      <c r="D539" s="55" t="s">
        <v>1612</v>
      </c>
      <c r="E539" s="53" t="s">
        <v>1613</v>
      </c>
      <c r="F539" s="84">
        <v>43770</v>
      </c>
      <c r="G539" s="84">
        <v>45413</v>
      </c>
      <c r="H539" s="82">
        <f t="shared" si="55"/>
        <v>5</v>
      </c>
      <c r="I539" s="55" t="s">
        <v>83</v>
      </c>
      <c r="J539" s="55" t="s">
        <v>44</v>
      </c>
      <c r="K539" s="55" t="s">
        <v>250</v>
      </c>
      <c r="L539" s="55" t="s">
        <v>251</v>
      </c>
      <c r="M539" s="55" t="s">
        <v>2047</v>
      </c>
      <c r="N539" s="55" t="str">
        <f t="shared" si="51"/>
        <v>NON</v>
      </c>
      <c r="O539" s="55" t="str">
        <f t="shared" si="52"/>
        <v>OUI</v>
      </c>
      <c r="P539" s="55" t="str">
        <f t="shared" si="53"/>
        <v>OUI</v>
      </c>
      <c r="Q539" s="55" t="str">
        <f t="shared" si="54"/>
        <v>NON</v>
      </c>
    </row>
    <row r="540" spans="1:17" ht="15" customHeight="1">
      <c r="A540" s="3">
        <v>130043664</v>
      </c>
      <c r="B540" s="55" t="s">
        <v>1611</v>
      </c>
      <c r="C540" s="3">
        <v>43002073</v>
      </c>
      <c r="D540" s="55" t="s">
        <v>1612</v>
      </c>
      <c r="E540" s="53" t="s">
        <v>1613</v>
      </c>
      <c r="F540" s="84">
        <v>43770</v>
      </c>
      <c r="G540" s="84">
        <v>45413</v>
      </c>
      <c r="H540" s="82">
        <f t="shared" si="55"/>
        <v>5</v>
      </c>
      <c r="I540" s="55" t="s">
        <v>83</v>
      </c>
      <c r="J540" s="55" t="s">
        <v>44</v>
      </c>
      <c r="K540" s="55" t="s">
        <v>250</v>
      </c>
      <c r="L540" s="55" t="s">
        <v>251</v>
      </c>
      <c r="M540" s="55" t="s">
        <v>1951</v>
      </c>
      <c r="N540" s="55" t="str">
        <f t="shared" si="51"/>
        <v>NON</v>
      </c>
      <c r="O540" s="55" t="str">
        <f t="shared" si="52"/>
        <v>NON</v>
      </c>
      <c r="P540" s="55" t="str">
        <f t="shared" si="53"/>
        <v>OUI</v>
      </c>
      <c r="Q540" s="55" t="str">
        <f t="shared" si="54"/>
        <v>NON</v>
      </c>
    </row>
    <row r="541" spans="1:17" ht="15" customHeight="1">
      <c r="A541" s="3">
        <v>130043664</v>
      </c>
      <c r="B541" s="55" t="s">
        <v>1611</v>
      </c>
      <c r="C541" s="3">
        <v>43002073</v>
      </c>
      <c r="D541" s="55" t="s">
        <v>1612</v>
      </c>
      <c r="E541" s="53" t="s">
        <v>1613</v>
      </c>
      <c r="F541" s="84">
        <v>43770</v>
      </c>
      <c r="G541" s="84">
        <v>45413</v>
      </c>
      <c r="H541" s="82">
        <f t="shared" si="55"/>
        <v>5</v>
      </c>
      <c r="I541" s="55" t="s">
        <v>83</v>
      </c>
      <c r="J541" s="55" t="s">
        <v>44</v>
      </c>
      <c r="K541" s="55" t="s">
        <v>250</v>
      </c>
      <c r="L541" s="55" t="s">
        <v>251</v>
      </c>
      <c r="M541" s="55" t="s">
        <v>1979</v>
      </c>
      <c r="N541" s="55" t="str">
        <f t="shared" si="51"/>
        <v>NON</v>
      </c>
      <c r="O541" s="55" t="str">
        <f t="shared" si="52"/>
        <v>OUI</v>
      </c>
      <c r="P541" s="55" t="str">
        <f t="shared" si="53"/>
        <v>NON</v>
      </c>
      <c r="Q541" s="55" t="str">
        <f t="shared" si="54"/>
        <v>NON</v>
      </c>
    </row>
    <row r="542" spans="1:17" ht="15" customHeight="1">
      <c r="A542" s="3">
        <v>130043664</v>
      </c>
      <c r="B542" s="55" t="s">
        <v>1611</v>
      </c>
      <c r="C542" s="3">
        <v>43002073</v>
      </c>
      <c r="D542" s="55" t="s">
        <v>1612</v>
      </c>
      <c r="E542" s="53" t="s">
        <v>1613</v>
      </c>
      <c r="F542" s="84">
        <v>43770</v>
      </c>
      <c r="G542" s="84">
        <v>45413</v>
      </c>
      <c r="H542" s="82">
        <f t="shared" si="55"/>
        <v>5</v>
      </c>
      <c r="I542" s="55" t="s">
        <v>83</v>
      </c>
      <c r="J542" s="55" t="s">
        <v>44</v>
      </c>
      <c r="K542" s="55" t="s">
        <v>250</v>
      </c>
      <c r="L542" s="55" t="s">
        <v>251</v>
      </c>
      <c r="M542" s="54" t="s">
        <v>1331</v>
      </c>
      <c r="N542" s="55" t="str">
        <f t="shared" si="51"/>
        <v>NON</v>
      </c>
      <c r="O542" s="55" t="str">
        <f t="shared" si="52"/>
        <v>NON</v>
      </c>
      <c r="P542" s="55" t="str">
        <f t="shared" si="53"/>
        <v>OUI</v>
      </c>
      <c r="Q542" s="55" t="str">
        <f t="shared" si="54"/>
        <v>NON</v>
      </c>
    </row>
    <row r="543" spans="1:17" ht="15" customHeight="1">
      <c r="A543" s="3">
        <v>130043664</v>
      </c>
      <c r="B543" s="55" t="s">
        <v>1611</v>
      </c>
      <c r="C543" s="3">
        <v>43002073</v>
      </c>
      <c r="D543" s="55" t="s">
        <v>1612</v>
      </c>
      <c r="E543" s="53" t="s">
        <v>1613</v>
      </c>
      <c r="F543" s="84">
        <v>44501</v>
      </c>
      <c r="G543" s="84">
        <v>46143</v>
      </c>
      <c r="H543" s="82">
        <f t="shared" si="55"/>
        <v>5</v>
      </c>
      <c r="I543" s="55" t="s">
        <v>83</v>
      </c>
      <c r="J543" s="55" t="s">
        <v>1429</v>
      </c>
      <c r="K543" s="55" t="s">
        <v>199</v>
      </c>
      <c r="L543" s="55"/>
      <c r="M543" s="79"/>
      <c r="N543" s="55" t="str">
        <f t="shared" si="51"/>
        <v>OUI</v>
      </c>
      <c r="O543" s="55" t="str">
        <f t="shared" si="52"/>
        <v>NON</v>
      </c>
      <c r="P543" s="55" t="str">
        <f t="shared" si="53"/>
        <v>NON</v>
      </c>
      <c r="Q543" s="55" t="str">
        <f t="shared" si="54"/>
        <v>NON</v>
      </c>
    </row>
    <row r="544" spans="1:17" ht="15" customHeight="1">
      <c r="A544" s="2">
        <v>830100574</v>
      </c>
      <c r="B544" s="55" t="s">
        <v>1572</v>
      </c>
      <c r="C544" s="3">
        <v>43000607</v>
      </c>
      <c r="D544" s="55" t="s">
        <v>1596</v>
      </c>
      <c r="E544" s="53" t="s">
        <v>1597</v>
      </c>
      <c r="F544" s="84">
        <v>44501</v>
      </c>
      <c r="G544" s="84">
        <v>46143</v>
      </c>
      <c r="H544" s="82">
        <f t="shared" si="55"/>
        <v>5</v>
      </c>
      <c r="I544" s="55" t="s">
        <v>83</v>
      </c>
      <c r="J544" s="55" t="s">
        <v>44</v>
      </c>
      <c r="K544" s="55" t="s">
        <v>143</v>
      </c>
      <c r="L544" s="55" t="s">
        <v>144</v>
      </c>
      <c r="M544" s="55" t="s">
        <v>1367</v>
      </c>
      <c r="N544" s="55" t="str">
        <f t="shared" si="51"/>
        <v>NON</v>
      </c>
      <c r="O544" s="55" t="str">
        <f t="shared" si="52"/>
        <v>OUI</v>
      </c>
      <c r="P544" s="55" t="str">
        <f t="shared" si="53"/>
        <v>OUI</v>
      </c>
      <c r="Q544" s="55" t="str">
        <f t="shared" si="54"/>
        <v>OUI</v>
      </c>
    </row>
    <row r="545" spans="1:17" ht="15" customHeight="1">
      <c r="A545" s="2">
        <v>830100574</v>
      </c>
      <c r="B545" s="55" t="s">
        <v>1572</v>
      </c>
      <c r="C545" s="3">
        <v>43000607</v>
      </c>
      <c r="D545" s="55" t="s">
        <v>1596</v>
      </c>
      <c r="E545" s="53" t="s">
        <v>1597</v>
      </c>
      <c r="F545" s="84">
        <v>44501</v>
      </c>
      <c r="G545" s="84">
        <v>46143</v>
      </c>
      <c r="H545" s="82">
        <f t="shared" si="55"/>
        <v>5</v>
      </c>
      <c r="I545" s="55" t="s">
        <v>83</v>
      </c>
      <c r="J545" s="55" t="s">
        <v>44</v>
      </c>
      <c r="K545" s="55" t="s">
        <v>143</v>
      </c>
      <c r="L545" s="55" t="s">
        <v>144</v>
      </c>
      <c r="M545" s="55" t="s">
        <v>2048</v>
      </c>
      <c r="N545" s="55" t="str">
        <f t="shared" si="51"/>
        <v>NON</v>
      </c>
      <c r="O545" s="55" t="str">
        <f t="shared" si="52"/>
        <v>OUI</v>
      </c>
      <c r="P545" s="55" t="str">
        <f t="shared" si="53"/>
        <v>OUI</v>
      </c>
      <c r="Q545" s="55" t="str">
        <f t="shared" si="54"/>
        <v>NON</v>
      </c>
    </row>
    <row r="546" spans="1:17" ht="15" customHeight="1">
      <c r="A546" s="2">
        <v>830100574</v>
      </c>
      <c r="B546" s="55" t="s">
        <v>1572</v>
      </c>
      <c r="C546" s="3">
        <v>43000607</v>
      </c>
      <c r="D546" s="55" t="s">
        <v>1596</v>
      </c>
      <c r="E546" s="53" t="s">
        <v>1597</v>
      </c>
      <c r="F546" s="84">
        <v>44501</v>
      </c>
      <c r="G546" s="84">
        <v>46143</v>
      </c>
      <c r="H546" s="82">
        <f t="shared" si="55"/>
        <v>5</v>
      </c>
      <c r="I546" s="55" t="s">
        <v>83</v>
      </c>
      <c r="J546" s="55" t="s">
        <v>44</v>
      </c>
      <c r="K546" s="55" t="s">
        <v>143</v>
      </c>
      <c r="L546" s="55" t="s">
        <v>144</v>
      </c>
      <c r="M546" s="55" t="s">
        <v>2049</v>
      </c>
      <c r="N546" s="55" t="str">
        <f t="shared" si="51"/>
        <v>NON</v>
      </c>
      <c r="O546" s="55" t="str">
        <f t="shared" si="52"/>
        <v>OUI</v>
      </c>
      <c r="P546" s="55" t="str">
        <f t="shared" si="53"/>
        <v>OUI</v>
      </c>
      <c r="Q546" s="55" t="str">
        <f t="shared" si="54"/>
        <v>NON</v>
      </c>
    </row>
    <row r="547" spans="1:17" ht="15" customHeight="1">
      <c r="A547" s="2">
        <v>830100574</v>
      </c>
      <c r="B547" s="55" t="s">
        <v>1572</v>
      </c>
      <c r="C547" s="3">
        <v>43000607</v>
      </c>
      <c r="D547" s="55" t="s">
        <v>1596</v>
      </c>
      <c r="E547" s="53" t="s">
        <v>1597</v>
      </c>
      <c r="F547" s="84">
        <v>43770</v>
      </c>
      <c r="G547" s="84">
        <v>45413</v>
      </c>
      <c r="H547" s="82">
        <f t="shared" si="55"/>
        <v>5</v>
      </c>
      <c r="I547" s="55" t="s">
        <v>83</v>
      </c>
      <c r="J547" s="55" t="s">
        <v>44</v>
      </c>
      <c r="K547" s="55" t="s">
        <v>143</v>
      </c>
      <c r="L547" s="55" t="s">
        <v>144</v>
      </c>
      <c r="M547" s="92" t="s">
        <v>2079</v>
      </c>
      <c r="N547" s="55" t="str">
        <f t="shared" si="51"/>
        <v>NON</v>
      </c>
      <c r="O547" s="55" t="str">
        <f t="shared" si="52"/>
        <v>NON</v>
      </c>
      <c r="P547" s="55" t="str">
        <f t="shared" si="53"/>
        <v>OUI</v>
      </c>
      <c r="Q547" s="55" t="str">
        <f t="shared" si="54"/>
        <v>NON</v>
      </c>
    </row>
    <row r="548" spans="1:17" ht="15" customHeight="1">
      <c r="A548" s="2">
        <v>830100574</v>
      </c>
      <c r="B548" s="55" t="s">
        <v>1572</v>
      </c>
      <c r="C548" s="3">
        <v>43000607</v>
      </c>
      <c r="D548" s="55" t="s">
        <v>1596</v>
      </c>
      <c r="E548" s="53" t="s">
        <v>1597</v>
      </c>
      <c r="F548" s="84">
        <v>44501</v>
      </c>
      <c r="G548" s="84">
        <v>46143</v>
      </c>
      <c r="H548" s="82">
        <f t="shared" si="55"/>
        <v>5</v>
      </c>
      <c r="I548" s="55" t="s">
        <v>83</v>
      </c>
      <c r="J548" s="55" t="s">
        <v>1429</v>
      </c>
      <c r="K548" s="55" t="s">
        <v>132</v>
      </c>
      <c r="L548" s="55" t="s">
        <v>133</v>
      </c>
      <c r="M548" s="79"/>
      <c r="N548" s="55" t="str">
        <f t="shared" si="51"/>
        <v>OUI</v>
      </c>
      <c r="O548" s="55" t="str">
        <f t="shared" si="52"/>
        <v>NON</v>
      </c>
      <c r="P548" s="55" t="str">
        <f t="shared" si="53"/>
        <v>NON</v>
      </c>
      <c r="Q548" s="55" t="str">
        <f t="shared" si="54"/>
        <v>NON</v>
      </c>
    </row>
    <row r="549" spans="1:17" ht="15" customHeight="1">
      <c r="A549" s="2">
        <v>830100574</v>
      </c>
      <c r="B549" s="55" t="s">
        <v>1572</v>
      </c>
      <c r="C549" s="3">
        <v>43000607</v>
      </c>
      <c r="D549" s="55" t="s">
        <v>1596</v>
      </c>
      <c r="E549" s="53" t="s">
        <v>1597</v>
      </c>
      <c r="F549" s="84">
        <v>44501</v>
      </c>
      <c r="G549" s="84">
        <v>46143</v>
      </c>
      <c r="H549" s="82">
        <f t="shared" si="55"/>
        <v>5</v>
      </c>
      <c r="I549" s="55" t="s">
        <v>83</v>
      </c>
      <c r="J549" s="55" t="s">
        <v>1429</v>
      </c>
      <c r="K549" s="55" t="s">
        <v>411</v>
      </c>
      <c r="L549" s="55"/>
      <c r="M549" s="79"/>
      <c r="N549" s="55" t="str">
        <f t="shared" si="51"/>
        <v>OUI</v>
      </c>
      <c r="O549" s="55" t="str">
        <f t="shared" si="52"/>
        <v>NON</v>
      </c>
      <c r="P549" s="55" t="str">
        <f t="shared" si="53"/>
        <v>NON</v>
      </c>
      <c r="Q549" s="55" t="str">
        <f t="shared" si="54"/>
        <v>NON</v>
      </c>
    </row>
    <row r="550" spans="1:17" ht="15" customHeight="1">
      <c r="A550" s="2">
        <v>830100574</v>
      </c>
      <c r="B550" s="55" t="s">
        <v>1572</v>
      </c>
      <c r="C550" s="3">
        <v>43000607</v>
      </c>
      <c r="D550" s="55" t="s">
        <v>1596</v>
      </c>
      <c r="E550" s="53" t="s">
        <v>1597</v>
      </c>
      <c r="F550" s="84">
        <v>44501</v>
      </c>
      <c r="G550" s="84">
        <v>46143</v>
      </c>
      <c r="H550" s="82">
        <f t="shared" si="55"/>
        <v>5</v>
      </c>
      <c r="I550" s="55" t="s">
        <v>83</v>
      </c>
      <c r="J550" s="55" t="s">
        <v>1429</v>
      </c>
      <c r="K550" s="55" t="s">
        <v>770</v>
      </c>
      <c r="L550" s="55"/>
      <c r="M550" s="79"/>
      <c r="N550" s="55" t="str">
        <f t="shared" si="51"/>
        <v>OUI</v>
      </c>
      <c r="O550" s="55" t="str">
        <f t="shared" si="52"/>
        <v>NON</v>
      </c>
      <c r="P550" s="55" t="str">
        <f t="shared" si="53"/>
        <v>NON</v>
      </c>
      <c r="Q550" s="55" t="str">
        <f t="shared" si="54"/>
        <v>NON</v>
      </c>
    </row>
    <row r="551" spans="1:17" ht="15" customHeight="1">
      <c r="A551" s="3">
        <v>130783293</v>
      </c>
      <c r="B551" s="55" t="s">
        <v>1205</v>
      </c>
      <c r="C551" s="3">
        <v>43000558</v>
      </c>
      <c r="D551" s="55" t="s">
        <v>1251</v>
      </c>
      <c r="E551" s="53" t="s">
        <v>1252</v>
      </c>
      <c r="F551" s="84">
        <v>44501</v>
      </c>
      <c r="G551" s="84">
        <v>46143</v>
      </c>
      <c r="H551" s="82">
        <f t="shared" si="55"/>
        <v>5</v>
      </c>
      <c r="I551" s="55" t="s">
        <v>83</v>
      </c>
      <c r="J551" s="55" t="s">
        <v>44</v>
      </c>
      <c r="K551" s="55" t="s">
        <v>212</v>
      </c>
      <c r="L551" s="55" t="s">
        <v>211</v>
      </c>
      <c r="M551" s="55" t="s">
        <v>2001</v>
      </c>
      <c r="N551" s="55" t="str">
        <f t="shared" si="51"/>
        <v>NON</v>
      </c>
      <c r="O551" s="55" t="str">
        <f t="shared" si="52"/>
        <v>NON</v>
      </c>
      <c r="P551" s="55" t="str">
        <f t="shared" si="53"/>
        <v>OUI</v>
      </c>
      <c r="Q551" s="55" t="str">
        <f t="shared" si="54"/>
        <v>NON</v>
      </c>
    </row>
    <row r="552" spans="1:17" ht="15" customHeight="1">
      <c r="A552" s="3">
        <v>130783293</v>
      </c>
      <c r="B552" s="55" t="s">
        <v>1205</v>
      </c>
      <c r="C552" s="3">
        <v>43000558</v>
      </c>
      <c r="D552" s="55" t="s">
        <v>1251</v>
      </c>
      <c r="E552" s="53" t="s">
        <v>1252</v>
      </c>
      <c r="F552" s="84">
        <v>44501</v>
      </c>
      <c r="G552" s="84">
        <v>46143</v>
      </c>
      <c r="H552" s="82">
        <f t="shared" si="55"/>
        <v>5</v>
      </c>
      <c r="I552" s="55" t="s">
        <v>83</v>
      </c>
      <c r="J552" s="55" t="s">
        <v>44</v>
      </c>
      <c r="K552" s="55" t="s">
        <v>212</v>
      </c>
      <c r="L552" s="55" t="s">
        <v>211</v>
      </c>
      <c r="M552" s="55" t="s">
        <v>587</v>
      </c>
      <c r="N552" s="55" t="str">
        <f t="shared" si="51"/>
        <v>NON</v>
      </c>
      <c r="O552" s="55" t="str">
        <f t="shared" si="52"/>
        <v>NON</v>
      </c>
      <c r="P552" s="55" t="str">
        <f t="shared" si="53"/>
        <v>OUI</v>
      </c>
      <c r="Q552" s="55" t="str">
        <f t="shared" si="54"/>
        <v>NON</v>
      </c>
    </row>
    <row r="553" spans="1:17" ht="15" customHeight="1">
      <c r="A553" s="3">
        <v>130783293</v>
      </c>
      <c r="B553" s="55" t="s">
        <v>1205</v>
      </c>
      <c r="C553" s="3">
        <v>43000558</v>
      </c>
      <c r="D553" s="55" t="s">
        <v>1251</v>
      </c>
      <c r="E553" s="53" t="s">
        <v>1252</v>
      </c>
      <c r="F553" s="84">
        <v>44501</v>
      </c>
      <c r="G553" s="84">
        <v>46143</v>
      </c>
      <c r="H553" s="82">
        <f t="shared" si="55"/>
        <v>5</v>
      </c>
      <c r="I553" s="55" t="s">
        <v>83</v>
      </c>
      <c r="J553" s="55" t="s">
        <v>44</v>
      </c>
      <c r="K553" s="55" t="s">
        <v>212</v>
      </c>
      <c r="L553" s="55" t="s">
        <v>211</v>
      </c>
      <c r="M553" s="55" t="s">
        <v>2006</v>
      </c>
      <c r="N553" s="55" t="str">
        <f t="shared" si="51"/>
        <v>NON</v>
      </c>
      <c r="O553" s="55" t="str">
        <f t="shared" si="52"/>
        <v>NON</v>
      </c>
      <c r="P553" s="55" t="str">
        <f t="shared" si="53"/>
        <v>OUI</v>
      </c>
      <c r="Q553" s="55" t="str">
        <f t="shared" si="54"/>
        <v>NON</v>
      </c>
    </row>
    <row r="554" spans="1:17" ht="15" customHeight="1">
      <c r="A554" s="3">
        <v>130783293</v>
      </c>
      <c r="B554" s="55" t="s">
        <v>1205</v>
      </c>
      <c r="C554" s="3">
        <v>43000558</v>
      </c>
      <c r="D554" s="55" t="s">
        <v>1251</v>
      </c>
      <c r="E554" s="53" t="s">
        <v>1252</v>
      </c>
      <c r="F554" s="84">
        <v>44501</v>
      </c>
      <c r="G554" s="84">
        <v>46143</v>
      </c>
      <c r="H554" s="82">
        <f t="shared" si="55"/>
        <v>5</v>
      </c>
      <c r="I554" s="55" t="s">
        <v>83</v>
      </c>
      <c r="J554" s="55" t="s">
        <v>44</v>
      </c>
      <c r="K554" s="55" t="s">
        <v>212</v>
      </c>
      <c r="L554" s="55" t="s">
        <v>211</v>
      </c>
      <c r="M554" s="55" t="s">
        <v>87</v>
      </c>
      <c r="N554" s="55" t="str">
        <f t="shared" si="51"/>
        <v>NON</v>
      </c>
      <c r="O554" s="55" t="str">
        <f t="shared" si="52"/>
        <v>NON</v>
      </c>
      <c r="P554" s="55" t="str">
        <f t="shared" si="53"/>
        <v>OUI</v>
      </c>
      <c r="Q554" s="55" t="str">
        <f t="shared" si="54"/>
        <v>NON</v>
      </c>
    </row>
    <row r="555" spans="1:17" ht="15" customHeight="1">
      <c r="A555" s="3">
        <v>130783293</v>
      </c>
      <c r="B555" s="55" t="s">
        <v>1205</v>
      </c>
      <c r="C555" s="3">
        <v>43000558</v>
      </c>
      <c r="D555" s="55" t="s">
        <v>1251</v>
      </c>
      <c r="E555" s="53" t="s">
        <v>1252</v>
      </c>
      <c r="F555" s="84">
        <v>44501</v>
      </c>
      <c r="G555" s="84">
        <v>46143</v>
      </c>
      <c r="H555" s="82">
        <f t="shared" si="55"/>
        <v>5</v>
      </c>
      <c r="I555" s="55" t="s">
        <v>83</v>
      </c>
      <c r="J555" s="55" t="s">
        <v>44</v>
      </c>
      <c r="K555" s="55" t="s">
        <v>212</v>
      </c>
      <c r="L555" s="55" t="s">
        <v>211</v>
      </c>
      <c r="M555" s="55" t="s">
        <v>1994</v>
      </c>
      <c r="N555" s="55" t="str">
        <f t="shared" si="51"/>
        <v>NON</v>
      </c>
      <c r="O555" s="55" t="str">
        <f t="shared" si="52"/>
        <v>OUI</v>
      </c>
      <c r="P555" s="55" t="str">
        <f t="shared" si="53"/>
        <v>OUI</v>
      </c>
      <c r="Q555" s="55" t="str">
        <f t="shared" si="54"/>
        <v>OUI</v>
      </c>
    </row>
    <row r="556" spans="1:17" ht="15" customHeight="1">
      <c r="A556" s="3">
        <v>130783293</v>
      </c>
      <c r="B556" s="55" t="s">
        <v>1205</v>
      </c>
      <c r="C556" s="3">
        <v>43000558</v>
      </c>
      <c r="D556" s="55" t="s">
        <v>1251</v>
      </c>
      <c r="E556" s="53" t="s">
        <v>1252</v>
      </c>
      <c r="F556" s="84">
        <v>44501</v>
      </c>
      <c r="G556" s="84">
        <v>46143</v>
      </c>
      <c r="H556" s="82">
        <f t="shared" si="55"/>
        <v>5</v>
      </c>
      <c r="I556" s="55" t="s">
        <v>83</v>
      </c>
      <c r="J556" s="55" t="s">
        <v>44</v>
      </c>
      <c r="K556" s="55" t="s">
        <v>212</v>
      </c>
      <c r="L556" s="55" t="s">
        <v>211</v>
      </c>
      <c r="M556" s="54" t="s">
        <v>470</v>
      </c>
      <c r="N556" s="55" t="str">
        <f t="shared" si="51"/>
        <v>NON</v>
      </c>
      <c r="O556" s="55" t="str">
        <f t="shared" si="52"/>
        <v>NON</v>
      </c>
      <c r="P556" s="55" t="str">
        <f t="shared" si="53"/>
        <v>OUI</v>
      </c>
      <c r="Q556" s="55" t="str">
        <f t="shared" si="54"/>
        <v>NON</v>
      </c>
    </row>
    <row r="557" spans="1:17" ht="15" customHeight="1">
      <c r="A557" s="3">
        <v>130783293</v>
      </c>
      <c r="B557" s="55" t="s">
        <v>1205</v>
      </c>
      <c r="C557" s="3">
        <v>43000558</v>
      </c>
      <c r="D557" s="55" t="s">
        <v>1251</v>
      </c>
      <c r="E557" s="53" t="s">
        <v>1252</v>
      </c>
      <c r="F557" s="84">
        <v>43770</v>
      </c>
      <c r="G557" s="84">
        <v>45413</v>
      </c>
      <c r="H557" s="82">
        <f t="shared" si="55"/>
        <v>5</v>
      </c>
      <c r="I557" s="55" t="s">
        <v>83</v>
      </c>
      <c r="J557" s="55" t="s">
        <v>1429</v>
      </c>
      <c r="K557" s="55" t="s">
        <v>265</v>
      </c>
      <c r="L557" s="55"/>
      <c r="M557" s="79"/>
      <c r="N557" s="55" t="str">
        <f t="shared" si="51"/>
        <v>OUI</v>
      </c>
      <c r="O557" s="55" t="str">
        <f t="shared" si="52"/>
        <v>NON</v>
      </c>
      <c r="P557" s="55" t="str">
        <f t="shared" si="53"/>
        <v>NON</v>
      </c>
      <c r="Q557" s="55" t="str">
        <f t="shared" si="54"/>
        <v>NON</v>
      </c>
    </row>
    <row r="558" spans="1:17" ht="15" customHeight="1">
      <c r="A558" s="3">
        <v>130783293</v>
      </c>
      <c r="B558" s="55" t="s">
        <v>1205</v>
      </c>
      <c r="C558" s="3">
        <v>43000558</v>
      </c>
      <c r="D558" s="55" t="s">
        <v>1251</v>
      </c>
      <c r="E558" s="53" t="s">
        <v>1252</v>
      </c>
      <c r="F558" s="84">
        <v>44136</v>
      </c>
      <c r="G558" s="84">
        <v>45778</v>
      </c>
      <c r="H558" s="82">
        <f t="shared" si="55"/>
        <v>5</v>
      </c>
      <c r="I558" s="55" t="s">
        <v>83</v>
      </c>
      <c r="J558" s="55" t="s">
        <v>1429</v>
      </c>
      <c r="K558" s="55" t="s">
        <v>211</v>
      </c>
      <c r="L558" s="55" t="s">
        <v>212</v>
      </c>
      <c r="M558" s="79"/>
      <c r="N558" s="55" t="str">
        <f t="shared" si="51"/>
        <v>OUI</v>
      </c>
      <c r="O558" s="55" t="str">
        <f t="shared" si="52"/>
        <v>NON</v>
      </c>
      <c r="P558" s="55" t="str">
        <f t="shared" si="53"/>
        <v>NON</v>
      </c>
      <c r="Q558" s="55" t="str">
        <f t="shared" si="54"/>
        <v>NON</v>
      </c>
    </row>
    <row r="559" spans="1:17" s="57" customFormat="1" ht="15" customHeight="1">
      <c r="A559" s="3">
        <v>130783293</v>
      </c>
      <c r="B559" s="55" t="s">
        <v>1205</v>
      </c>
      <c r="C559" s="3">
        <v>43000558</v>
      </c>
      <c r="D559" s="55" t="s">
        <v>1251</v>
      </c>
      <c r="E559" s="53" t="s">
        <v>1252</v>
      </c>
      <c r="F559" s="84">
        <v>44136</v>
      </c>
      <c r="G559" s="84">
        <v>45778</v>
      </c>
      <c r="H559" s="82">
        <f t="shared" si="55"/>
        <v>5</v>
      </c>
      <c r="I559" s="55" t="s">
        <v>83</v>
      </c>
      <c r="J559" s="55" t="s">
        <v>1429</v>
      </c>
      <c r="K559" s="55" t="s">
        <v>128</v>
      </c>
      <c r="L559" s="55" t="s">
        <v>129</v>
      </c>
      <c r="M559" s="79"/>
      <c r="N559" s="55" t="str">
        <f t="shared" si="51"/>
        <v>OUI</v>
      </c>
      <c r="O559" s="55" t="str">
        <f t="shared" si="52"/>
        <v>NON</v>
      </c>
      <c r="P559" s="55" t="str">
        <f t="shared" si="53"/>
        <v>NON</v>
      </c>
      <c r="Q559" s="55" t="str">
        <f t="shared" si="54"/>
        <v>NON</v>
      </c>
    </row>
    <row r="560" spans="1:17" s="57" customFormat="1" ht="15" customHeight="1">
      <c r="A560" s="2">
        <v>830100574</v>
      </c>
      <c r="B560" s="55" t="s">
        <v>1572</v>
      </c>
      <c r="C560" s="3">
        <v>43000564</v>
      </c>
      <c r="D560" s="55" t="s">
        <v>1600</v>
      </c>
      <c r="E560" s="53" t="s">
        <v>1601</v>
      </c>
      <c r="F560" s="84">
        <v>44501</v>
      </c>
      <c r="G560" s="84">
        <v>46143</v>
      </c>
      <c r="H560" s="82">
        <f t="shared" si="55"/>
        <v>5</v>
      </c>
      <c r="I560" s="55" t="s">
        <v>83</v>
      </c>
      <c r="J560" s="55" t="s">
        <v>44</v>
      </c>
      <c r="K560" s="55" t="s">
        <v>85</v>
      </c>
      <c r="L560" s="55" t="s">
        <v>86</v>
      </c>
      <c r="M560" s="55" t="s">
        <v>734</v>
      </c>
      <c r="N560" s="55" t="str">
        <f t="shared" si="51"/>
        <v>NON</v>
      </c>
      <c r="O560" s="55" t="str">
        <f t="shared" si="52"/>
        <v>NON</v>
      </c>
      <c r="P560" s="55" t="str">
        <f t="shared" si="53"/>
        <v>OUI</v>
      </c>
      <c r="Q560" s="55" t="str">
        <f t="shared" si="54"/>
        <v>NON</v>
      </c>
    </row>
    <row r="561" spans="1:17" s="57" customFormat="1" ht="15" customHeight="1">
      <c r="A561" s="2">
        <v>830100574</v>
      </c>
      <c r="B561" s="55" t="s">
        <v>1572</v>
      </c>
      <c r="C561" s="3">
        <v>43000564</v>
      </c>
      <c r="D561" s="55" t="s">
        <v>1600</v>
      </c>
      <c r="E561" s="53" t="s">
        <v>1601</v>
      </c>
      <c r="F561" s="84">
        <v>44501</v>
      </c>
      <c r="G561" s="84">
        <v>46143</v>
      </c>
      <c r="H561" s="82">
        <f t="shared" si="55"/>
        <v>5</v>
      </c>
      <c r="I561" s="55" t="s">
        <v>83</v>
      </c>
      <c r="J561" s="55" t="s">
        <v>44</v>
      </c>
      <c r="K561" s="55" t="s">
        <v>85</v>
      </c>
      <c r="L561" s="55" t="s">
        <v>86</v>
      </c>
      <c r="M561" s="55" t="s">
        <v>443</v>
      </c>
      <c r="N561" s="55" t="str">
        <f t="shared" si="51"/>
        <v>NON</v>
      </c>
      <c r="O561" s="55" t="str">
        <f t="shared" si="52"/>
        <v>OUI</v>
      </c>
      <c r="P561" s="55" t="str">
        <f t="shared" si="53"/>
        <v>OUI</v>
      </c>
      <c r="Q561" s="55" t="str">
        <f t="shared" si="54"/>
        <v>OUI</v>
      </c>
    </row>
    <row r="562" spans="1:17" ht="15" customHeight="1">
      <c r="A562" s="2">
        <v>830100574</v>
      </c>
      <c r="B562" s="55" t="s">
        <v>1572</v>
      </c>
      <c r="C562" s="3">
        <v>43000564</v>
      </c>
      <c r="D562" s="55" t="s">
        <v>1600</v>
      </c>
      <c r="E562" s="53" t="s">
        <v>1601</v>
      </c>
      <c r="F562" s="84">
        <v>44501</v>
      </c>
      <c r="G562" s="84">
        <v>46143</v>
      </c>
      <c r="H562" s="82">
        <f t="shared" si="55"/>
        <v>5</v>
      </c>
      <c r="I562" s="55" t="s">
        <v>83</v>
      </c>
      <c r="J562" s="55" t="s">
        <v>44</v>
      </c>
      <c r="K562" s="55" t="s">
        <v>85</v>
      </c>
      <c r="L562" s="55" t="s">
        <v>86</v>
      </c>
      <c r="M562" s="55" t="s">
        <v>1952</v>
      </c>
      <c r="N562" s="55" t="str">
        <f t="shared" si="51"/>
        <v>NON</v>
      </c>
      <c r="O562" s="55" t="str">
        <f t="shared" si="52"/>
        <v>NON</v>
      </c>
      <c r="P562" s="55" t="str">
        <f t="shared" si="53"/>
        <v>OUI</v>
      </c>
      <c r="Q562" s="55" t="str">
        <f t="shared" si="54"/>
        <v>NON</v>
      </c>
    </row>
    <row r="563" spans="1:17" ht="15" customHeight="1">
      <c r="A563" s="2">
        <v>830100574</v>
      </c>
      <c r="B563" s="55" t="s">
        <v>1572</v>
      </c>
      <c r="C563" s="3">
        <v>43000564</v>
      </c>
      <c r="D563" s="55" t="s">
        <v>1600</v>
      </c>
      <c r="E563" s="53" t="s">
        <v>1601</v>
      </c>
      <c r="F563" s="84">
        <v>44136</v>
      </c>
      <c r="G563" s="84">
        <v>45778</v>
      </c>
      <c r="H563" s="82">
        <f t="shared" si="55"/>
        <v>5</v>
      </c>
      <c r="I563" s="55" t="s">
        <v>83</v>
      </c>
      <c r="J563" s="55" t="s">
        <v>1429</v>
      </c>
      <c r="K563" s="55" t="s">
        <v>202</v>
      </c>
      <c r="L563" s="55" t="s">
        <v>203</v>
      </c>
      <c r="M563" s="79"/>
      <c r="N563" s="55" t="str">
        <f t="shared" si="51"/>
        <v>OUI</v>
      </c>
      <c r="O563" s="55" t="str">
        <f t="shared" si="52"/>
        <v>NON</v>
      </c>
      <c r="P563" s="55" t="str">
        <f t="shared" si="53"/>
        <v>NON</v>
      </c>
      <c r="Q563" s="55" t="str">
        <f t="shared" si="54"/>
        <v>NON</v>
      </c>
    </row>
    <row r="564" spans="1:17" ht="15" customHeight="1">
      <c r="A564" s="2">
        <v>840000483</v>
      </c>
      <c r="B564" s="55" t="s">
        <v>669</v>
      </c>
      <c r="C564" s="3">
        <v>43002061</v>
      </c>
      <c r="D564" s="55" t="s">
        <v>678</v>
      </c>
      <c r="E564" s="53" t="s">
        <v>679</v>
      </c>
      <c r="F564" s="84">
        <v>43770</v>
      </c>
      <c r="G564" s="84">
        <v>45413</v>
      </c>
      <c r="H564" s="82">
        <f t="shared" si="55"/>
        <v>5</v>
      </c>
      <c r="I564" s="55" t="s">
        <v>83</v>
      </c>
      <c r="J564" s="55" t="s">
        <v>44</v>
      </c>
      <c r="K564" s="55" t="s">
        <v>272</v>
      </c>
      <c r="L564" s="55" t="s">
        <v>273</v>
      </c>
      <c r="M564" s="55" t="s">
        <v>2356</v>
      </c>
      <c r="N564" s="55" t="str">
        <f t="shared" si="51"/>
        <v>NON</v>
      </c>
      <c r="O564" s="55" t="str">
        <f t="shared" si="52"/>
        <v>NON</v>
      </c>
      <c r="P564" s="55" t="str">
        <f t="shared" si="53"/>
        <v>NON</v>
      </c>
      <c r="Q564" s="55" t="str">
        <f t="shared" si="54"/>
        <v>OUI</v>
      </c>
    </row>
    <row r="565" spans="1:17" ht="15" customHeight="1">
      <c r="A565" s="2">
        <v>840000483</v>
      </c>
      <c r="B565" s="55" t="s">
        <v>669</v>
      </c>
      <c r="C565" s="3">
        <v>43002061</v>
      </c>
      <c r="D565" s="55" t="s">
        <v>678</v>
      </c>
      <c r="E565" s="53" t="s">
        <v>679</v>
      </c>
      <c r="F565" s="84">
        <v>43770</v>
      </c>
      <c r="G565" s="84">
        <v>45413</v>
      </c>
      <c r="H565" s="82">
        <f t="shared" si="55"/>
        <v>5</v>
      </c>
      <c r="I565" s="55" t="s">
        <v>83</v>
      </c>
      <c r="J565" s="55" t="s">
        <v>44</v>
      </c>
      <c r="K565" s="55" t="s">
        <v>272</v>
      </c>
      <c r="L565" s="55" t="s">
        <v>273</v>
      </c>
      <c r="M565" s="55" t="s">
        <v>2355</v>
      </c>
      <c r="N565" s="55" t="str">
        <f t="shared" si="51"/>
        <v>NON</v>
      </c>
      <c r="O565" s="55" t="str">
        <f t="shared" si="52"/>
        <v>NON</v>
      </c>
      <c r="P565" s="55" t="str">
        <f t="shared" si="53"/>
        <v>OUI</v>
      </c>
      <c r="Q565" s="55" t="str">
        <f t="shared" si="54"/>
        <v>NON</v>
      </c>
    </row>
    <row r="566" spans="1:17" ht="15" customHeight="1">
      <c r="A566" s="64">
        <v>130002496</v>
      </c>
      <c r="B566" s="20" t="s">
        <v>713</v>
      </c>
      <c r="C566" s="4">
        <v>93000357</v>
      </c>
      <c r="D566" s="20" t="s">
        <v>725</v>
      </c>
      <c r="E566" s="21" t="s">
        <v>726</v>
      </c>
      <c r="F566" s="85">
        <v>43770</v>
      </c>
      <c r="G566" s="85">
        <v>45413</v>
      </c>
      <c r="H566" s="82">
        <f t="shared" si="55"/>
        <v>5</v>
      </c>
      <c r="I566" s="20" t="s">
        <v>83</v>
      </c>
      <c r="J566" s="55" t="s">
        <v>1429</v>
      </c>
      <c r="K566" s="20" t="s">
        <v>199</v>
      </c>
      <c r="L566" s="55"/>
      <c r="M566" s="79"/>
      <c r="N566" s="55" t="str">
        <f t="shared" si="51"/>
        <v>OUI</v>
      </c>
      <c r="O566" s="55" t="str">
        <f t="shared" si="52"/>
        <v>NON</v>
      </c>
      <c r="P566" s="55" t="str">
        <f t="shared" si="53"/>
        <v>NON</v>
      </c>
      <c r="Q566" s="55" t="str">
        <f t="shared" si="54"/>
        <v>NON</v>
      </c>
    </row>
    <row r="567" spans="1:17" ht="15" customHeight="1">
      <c r="A567" s="3">
        <v>130783236</v>
      </c>
      <c r="B567" s="55" t="s">
        <v>975</v>
      </c>
      <c r="C567" s="3">
        <v>43000969</v>
      </c>
      <c r="D567" s="55" t="s">
        <v>1019</v>
      </c>
      <c r="E567" s="53" t="s">
        <v>1020</v>
      </c>
      <c r="F567" s="84">
        <v>43770</v>
      </c>
      <c r="G567" s="84">
        <v>45413</v>
      </c>
      <c r="H567" s="82">
        <f t="shared" si="55"/>
        <v>5</v>
      </c>
      <c r="I567" s="55" t="s">
        <v>83</v>
      </c>
      <c r="J567" s="55" t="s">
        <v>44</v>
      </c>
      <c r="K567" s="55" t="s">
        <v>129</v>
      </c>
      <c r="L567" s="55" t="s">
        <v>128</v>
      </c>
      <c r="M567" s="55" t="s">
        <v>1953</v>
      </c>
      <c r="N567" s="55" t="str">
        <f t="shared" si="51"/>
        <v>NON</v>
      </c>
      <c r="O567" s="55" t="str">
        <f t="shared" si="52"/>
        <v>NON</v>
      </c>
      <c r="P567" s="55" t="str">
        <f t="shared" si="53"/>
        <v>OUI</v>
      </c>
      <c r="Q567" s="55" t="str">
        <f t="shared" si="54"/>
        <v>NON</v>
      </c>
    </row>
    <row r="568" spans="1:17" ht="15" customHeight="1">
      <c r="A568" s="3">
        <v>130783236</v>
      </c>
      <c r="B568" s="55" t="s">
        <v>975</v>
      </c>
      <c r="C568" s="3">
        <v>43000969</v>
      </c>
      <c r="D568" s="55" t="s">
        <v>1019</v>
      </c>
      <c r="E568" s="53" t="s">
        <v>1020</v>
      </c>
      <c r="F568" s="84">
        <v>43770</v>
      </c>
      <c r="G568" s="84">
        <v>45413</v>
      </c>
      <c r="H568" s="82">
        <f t="shared" si="55"/>
        <v>5</v>
      </c>
      <c r="I568" s="55" t="s">
        <v>83</v>
      </c>
      <c r="J568" s="55" t="s">
        <v>44</v>
      </c>
      <c r="K568" s="55" t="s">
        <v>129</v>
      </c>
      <c r="L568" s="55" t="s">
        <v>128</v>
      </c>
      <c r="M568" s="55" t="s">
        <v>467</v>
      </c>
      <c r="N568" s="55" t="str">
        <f t="shared" si="51"/>
        <v>NON</v>
      </c>
      <c r="O568" s="55" t="str">
        <f t="shared" si="52"/>
        <v>OUI</v>
      </c>
      <c r="P568" s="55" t="str">
        <f t="shared" si="53"/>
        <v>OUI</v>
      </c>
      <c r="Q568" s="55" t="str">
        <f t="shared" si="54"/>
        <v>OUI</v>
      </c>
    </row>
    <row r="569" spans="1:17" ht="15" customHeight="1">
      <c r="A569" s="3">
        <v>130783236</v>
      </c>
      <c r="B569" s="55" t="s">
        <v>975</v>
      </c>
      <c r="C569" s="3">
        <v>43000969</v>
      </c>
      <c r="D569" s="55" t="s">
        <v>1019</v>
      </c>
      <c r="E569" s="53" t="s">
        <v>1020</v>
      </c>
      <c r="F569" s="84">
        <v>43770</v>
      </c>
      <c r="G569" s="84">
        <v>45413</v>
      </c>
      <c r="H569" s="82">
        <f t="shared" si="55"/>
        <v>5</v>
      </c>
      <c r="I569" s="55" t="s">
        <v>83</v>
      </c>
      <c r="J569" s="55" t="s">
        <v>44</v>
      </c>
      <c r="K569" s="55" t="s">
        <v>129</v>
      </c>
      <c r="L569" s="55" t="s">
        <v>128</v>
      </c>
      <c r="M569" s="54" t="s">
        <v>87</v>
      </c>
      <c r="N569" s="55" t="str">
        <f t="shared" si="51"/>
        <v>NON</v>
      </c>
      <c r="O569" s="55" t="str">
        <f t="shared" si="52"/>
        <v>NON</v>
      </c>
      <c r="P569" s="55" t="str">
        <f t="shared" si="53"/>
        <v>OUI</v>
      </c>
      <c r="Q569" s="55" t="str">
        <f t="shared" si="54"/>
        <v>NON</v>
      </c>
    </row>
    <row r="570" spans="1:17" ht="15" customHeight="1">
      <c r="A570" s="3">
        <v>130783236</v>
      </c>
      <c r="B570" s="55" t="s">
        <v>975</v>
      </c>
      <c r="C570" s="3">
        <v>43000969</v>
      </c>
      <c r="D570" s="55" t="s">
        <v>1019</v>
      </c>
      <c r="E570" s="53" t="s">
        <v>1020</v>
      </c>
      <c r="F570" s="84">
        <v>43770</v>
      </c>
      <c r="G570" s="84">
        <v>45413</v>
      </c>
      <c r="H570" s="82">
        <f t="shared" si="55"/>
        <v>5</v>
      </c>
      <c r="I570" s="55" t="s">
        <v>83</v>
      </c>
      <c r="J570" s="55" t="s">
        <v>1429</v>
      </c>
      <c r="K570" s="55" t="s">
        <v>128</v>
      </c>
      <c r="L570" s="55" t="s">
        <v>129</v>
      </c>
      <c r="M570" s="79"/>
      <c r="N570" s="55" t="str">
        <f t="shared" si="51"/>
        <v>OUI</v>
      </c>
      <c r="O570" s="55" t="str">
        <f t="shared" si="52"/>
        <v>NON</v>
      </c>
      <c r="P570" s="55" t="str">
        <f t="shared" si="53"/>
        <v>NON</v>
      </c>
      <c r="Q570" s="55" t="str">
        <f t="shared" si="54"/>
        <v>NON</v>
      </c>
    </row>
    <row r="571" spans="1:17" ht="15" customHeight="1">
      <c r="A571" s="3">
        <v>130001647</v>
      </c>
      <c r="B571" s="55" t="s">
        <v>1676</v>
      </c>
      <c r="C571" s="3">
        <v>43001242</v>
      </c>
      <c r="D571" s="55" t="s">
        <v>1679</v>
      </c>
      <c r="E571" s="53" t="s">
        <v>1680</v>
      </c>
      <c r="F571" s="84">
        <v>44136</v>
      </c>
      <c r="G571" s="84">
        <v>45778</v>
      </c>
      <c r="H571" s="82">
        <f t="shared" si="55"/>
        <v>5</v>
      </c>
      <c r="I571" s="55" t="s">
        <v>83</v>
      </c>
      <c r="J571" s="55" t="s">
        <v>1795</v>
      </c>
      <c r="K571" s="55"/>
      <c r="L571" s="55"/>
      <c r="M571" s="55" t="s">
        <v>1803</v>
      </c>
      <c r="N571" s="55" t="str">
        <f t="shared" si="51"/>
        <v>NON</v>
      </c>
      <c r="O571" s="55" t="str">
        <f t="shared" si="52"/>
        <v>NON</v>
      </c>
      <c r="P571" s="55" t="str">
        <f t="shared" si="53"/>
        <v>OUI</v>
      </c>
      <c r="Q571" s="55" t="str">
        <f t="shared" si="54"/>
        <v>NON</v>
      </c>
    </row>
    <row r="572" spans="1:17" ht="15" customHeight="1">
      <c r="A572" s="3">
        <v>130001647</v>
      </c>
      <c r="B572" s="55" t="s">
        <v>1676</v>
      </c>
      <c r="C572" s="3">
        <v>43001242</v>
      </c>
      <c r="D572" s="55" t="s">
        <v>1679</v>
      </c>
      <c r="E572" s="53" t="s">
        <v>1680</v>
      </c>
      <c r="F572" s="84">
        <v>43770</v>
      </c>
      <c r="G572" s="84">
        <v>45413</v>
      </c>
      <c r="H572" s="82">
        <f t="shared" si="55"/>
        <v>5</v>
      </c>
      <c r="I572" s="55" t="s">
        <v>83</v>
      </c>
      <c r="J572" s="55" t="s">
        <v>44</v>
      </c>
      <c r="K572" s="55" t="s">
        <v>105</v>
      </c>
      <c r="L572" s="55" t="s">
        <v>432</v>
      </c>
      <c r="M572" s="55" t="s">
        <v>469</v>
      </c>
      <c r="N572" s="55" t="str">
        <f t="shared" si="51"/>
        <v>NON</v>
      </c>
      <c r="O572" s="55" t="str">
        <f t="shared" si="52"/>
        <v>NON</v>
      </c>
      <c r="P572" s="55" t="str">
        <f t="shared" si="53"/>
        <v>OUI</v>
      </c>
      <c r="Q572" s="55" t="str">
        <f t="shared" si="54"/>
        <v>NON</v>
      </c>
    </row>
    <row r="573" spans="1:17" ht="15" customHeight="1">
      <c r="A573" s="3">
        <v>130001647</v>
      </c>
      <c r="B573" s="55" t="s">
        <v>1676</v>
      </c>
      <c r="C573" s="3">
        <v>43001242</v>
      </c>
      <c r="D573" s="55" t="s">
        <v>1679</v>
      </c>
      <c r="E573" s="53" t="s">
        <v>1680</v>
      </c>
      <c r="F573" s="84">
        <v>43770</v>
      </c>
      <c r="G573" s="84">
        <v>45413</v>
      </c>
      <c r="H573" s="82">
        <f t="shared" si="55"/>
        <v>5</v>
      </c>
      <c r="I573" s="55" t="s">
        <v>83</v>
      </c>
      <c r="J573" s="55" t="s">
        <v>44</v>
      </c>
      <c r="K573" s="55" t="s">
        <v>105</v>
      </c>
      <c r="L573" s="55" t="s">
        <v>432</v>
      </c>
      <c r="M573" s="55" t="s">
        <v>2050</v>
      </c>
      <c r="N573" s="55" t="str">
        <f t="shared" si="51"/>
        <v>NON</v>
      </c>
      <c r="O573" s="55" t="str">
        <f t="shared" si="52"/>
        <v>NON</v>
      </c>
      <c r="P573" s="55" t="str">
        <f t="shared" si="53"/>
        <v>OUI</v>
      </c>
      <c r="Q573" s="55" t="str">
        <f t="shared" si="54"/>
        <v>NON</v>
      </c>
    </row>
    <row r="574" spans="1:17" ht="15" customHeight="1">
      <c r="A574" s="3">
        <v>130001647</v>
      </c>
      <c r="B574" s="55" t="s">
        <v>1676</v>
      </c>
      <c r="C574" s="3">
        <v>43001242</v>
      </c>
      <c r="D574" s="55" t="s">
        <v>1679</v>
      </c>
      <c r="E574" s="53" t="s">
        <v>1680</v>
      </c>
      <c r="F574" s="84">
        <v>43770</v>
      </c>
      <c r="G574" s="84">
        <v>45413</v>
      </c>
      <c r="H574" s="82">
        <f t="shared" si="55"/>
        <v>5</v>
      </c>
      <c r="I574" s="55" t="s">
        <v>83</v>
      </c>
      <c r="J574" s="55" t="s">
        <v>1800</v>
      </c>
      <c r="K574" s="55"/>
      <c r="L574" s="55"/>
      <c r="M574" s="79"/>
      <c r="N574" s="55" t="str">
        <f t="shared" si="51"/>
        <v>OUI</v>
      </c>
      <c r="O574" s="55" t="str">
        <f t="shared" si="52"/>
        <v>NON</v>
      </c>
      <c r="P574" s="55" t="str">
        <f t="shared" si="53"/>
        <v>NON</v>
      </c>
      <c r="Q574" s="55" t="str">
        <f t="shared" si="54"/>
        <v>NON</v>
      </c>
    </row>
    <row r="575" spans="1:17" ht="15" customHeight="1">
      <c r="A575" s="3">
        <v>130001647</v>
      </c>
      <c r="B575" s="55" t="s">
        <v>1676</v>
      </c>
      <c r="C575" s="3">
        <v>43001242</v>
      </c>
      <c r="D575" s="55" t="s">
        <v>1679</v>
      </c>
      <c r="E575" s="53" t="s">
        <v>1680</v>
      </c>
      <c r="F575" s="84">
        <v>44501</v>
      </c>
      <c r="G575" s="84">
        <v>46143</v>
      </c>
      <c r="H575" s="82">
        <f t="shared" si="55"/>
        <v>5</v>
      </c>
      <c r="I575" s="55" t="s">
        <v>83</v>
      </c>
      <c r="J575" s="55" t="s">
        <v>1429</v>
      </c>
      <c r="K575" s="55" t="s">
        <v>104</v>
      </c>
      <c r="L575" s="55" t="s">
        <v>105</v>
      </c>
      <c r="M575" s="79"/>
      <c r="N575" s="55" t="str">
        <f t="shared" si="51"/>
        <v>OUI</v>
      </c>
      <c r="O575" s="55" t="str">
        <f t="shared" si="52"/>
        <v>NON</v>
      </c>
      <c r="P575" s="55" t="str">
        <f t="shared" si="53"/>
        <v>NON</v>
      </c>
      <c r="Q575" s="55" t="str">
        <f t="shared" si="54"/>
        <v>NON</v>
      </c>
    </row>
    <row r="576" spans="1:17" ht="15" customHeight="1">
      <c r="A576" s="3">
        <v>130001647</v>
      </c>
      <c r="B576" s="55" t="s">
        <v>1676</v>
      </c>
      <c r="C576" s="3">
        <v>43001242</v>
      </c>
      <c r="D576" s="55" t="s">
        <v>1679</v>
      </c>
      <c r="E576" s="53" t="s">
        <v>1680</v>
      </c>
      <c r="F576" s="84">
        <v>43770</v>
      </c>
      <c r="G576" s="84">
        <v>45413</v>
      </c>
      <c r="H576" s="82">
        <f t="shared" si="55"/>
        <v>5</v>
      </c>
      <c r="I576" s="55" t="s">
        <v>83</v>
      </c>
      <c r="J576" s="55" t="s">
        <v>1429</v>
      </c>
      <c r="K576" s="55" t="s">
        <v>102</v>
      </c>
      <c r="L576" s="55"/>
      <c r="M576" s="79"/>
      <c r="N576" s="55" t="str">
        <f t="shared" si="51"/>
        <v>OUI</v>
      </c>
      <c r="O576" s="55" t="str">
        <f t="shared" si="52"/>
        <v>NON</v>
      </c>
      <c r="P576" s="55" t="str">
        <f t="shared" si="53"/>
        <v>NON</v>
      </c>
      <c r="Q576" s="55" t="str">
        <f t="shared" si="54"/>
        <v>NON</v>
      </c>
    </row>
    <row r="577" spans="1:17" ht="15" customHeight="1">
      <c r="A577" s="3">
        <v>130001647</v>
      </c>
      <c r="B577" s="55" t="s">
        <v>1676</v>
      </c>
      <c r="C577" s="3">
        <v>43001242</v>
      </c>
      <c r="D577" s="55" t="s">
        <v>1679</v>
      </c>
      <c r="E577" s="53" t="s">
        <v>1680</v>
      </c>
      <c r="F577" s="84">
        <v>44136</v>
      </c>
      <c r="G577" s="84">
        <v>45778</v>
      </c>
      <c r="H577" s="82">
        <f t="shared" si="55"/>
        <v>5</v>
      </c>
      <c r="I577" s="55" t="s">
        <v>83</v>
      </c>
      <c r="J577" s="55" t="s">
        <v>1429</v>
      </c>
      <c r="K577" s="55" t="s">
        <v>765</v>
      </c>
      <c r="L577" s="55"/>
      <c r="M577" s="79"/>
      <c r="N577" s="55" t="str">
        <f t="shared" ref="N577:N640" si="56">IF(ISNUMBER(SEARCH("2G",J577)),"OUI","NON")</f>
        <v>OUI</v>
      </c>
      <c r="O577" s="55" t="str">
        <f t="shared" ref="O577:O640" si="57">IF(ISNUMBER(SEARCH("P1",M577)),"OUI","NON")</f>
        <v>NON</v>
      </c>
      <c r="P577" s="55" t="str">
        <f t="shared" ref="P577:P640" si="58">IF(ISNUMBER(SEARCH("P2",M577)),"OUI","NON")</f>
        <v>NON</v>
      </c>
      <c r="Q577" s="55" t="str">
        <f t="shared" ref="Q577:Q640" si="59">IF(ISNUMBER(SEARCH("P3",M577)),"OUI","NON")</f>
        <v>NON</v>
      </c>
    </row>
    <row r="578" spans="1:17" ht="15" customHeight="1">
      <c r="A578" s="3">
        <v>130001647</v>
      </c>
      <c r="B578" s="55" t="s">
        <v>1676</v>
      </c>
      <c r="C578" s="3">
        <v>43001242</v>
      </c>
      <c r="D578" s="55" t="s">
        <v>1679</v>
      </c>
      <c r="E578" s="53" t="s">
        <v>1680</v>
      </c>
      <c r="F578" s="84">
        <v>44136</v>
      </c>
      <c r="G578" s="84">
        <v>45778</v>
      </c>
      <c r="H578" s="82">
        <f t="shared" si="55"/>
        <v>5</v>
      </c>
      <c r="I578" s="55" t="s">
        <v>83</v>
      </c>
      <c r="J578" s="55" t="s">
        <v>1429</v>
      </c>
      <c r="K578" s="55" t="s">
        <v>366</v>
      </c>
      <c r="L578" s="55" t="s">
        <v>105</v>
      </c>
      <c r="M578" s="79"/>
      <c r="N578" s="55" t="str">
        <f t="shared" si="56"/>
        <v>OUI</v>
      </c>
      <c r="O578" s="55" t="str">
        <f t="shared" si="57"/>
        <v>NON</v>
      </c>
      <c r="P578" s="55" t="str">
        <f t="shared" si="58"/>
        <v>NON</v>
      </c>
      <c r="Q578" s="55" t="str">
        <f t="shared" si="59"/>
        <v>NON</v>
      </c>
    </row>
    <row r="579" spans="1:17" ht="15" customHeight="1">
      <c r="A579" s="3">
        <v>130001647</v>
      </c>
      <c r="B579" s="55" t="s">
        <v>1676</v>
      </c>
      <c r="C579" s="3">
        <v>43001242</v>
      </c>
      <c r="D579" s="55" t="s">
        <v>1679</v>
      </c>
      <c r="E579" s="53" t="s">
        <v>1680</v>
      </c>
      <c r="F579" s="84">
        <v>44136</v>
      </c>
      <c r="G579" s="84">
        <v>45778</v>
      </c>
      <c r="H579" s="82">
        <f t="shared" si="55"/>
        <v>5</v>
      </c>
      <c r="I579" s="55" t="s">
        <v>83</v>
      </c>
      <c r="J579" s="55" t="s">
        <v>44</v>
      </c>
      <c r="K579" s="55" t="s">
        <v>1053</v>
      </c>
      <c r="L579" s="55" t="s">
        <v>260</v>
      </c>
      <c r="M579" s="55" t="s">
        <v>2440</v>
      </c>
      <c r="N579" s="55" t="str">
        <f t="shared" si="56"/>
        <v>NON</v>
      </c>
      <c r="O579" s="55" t="str">
        <f t="shared" si="57"/>
        <v>NON</v>
      </c>
      <c r="P579" s="55" t="str">
        <f t="shared" si="58"/>
        <v>OUI</v>
      </c>
      <c r="Q579" s="55" t="str">
        <f t="shared" si="59"/>
        <v>OUI</v>
      </c>
    </row>
    <row r="580" spans="1:17" ht="15" customHeight="1">
      <c r="A580" s="2">
        <v>830000279</v>
      </c>
      <c r="B580" s="55" t="s">
        <v>147</v>
      </c>
      <c r="C580" s="3">
        <v>43000581</v>
      </c>
      <c r="D580" s="55" t="s">
        <v>157</v>
      </c>
      <c r="E580" s="53" t="s">
        <v>158</v>
      </c>
      <c r="F580" s="84">
        <v>43770</v>
      </c>
      <c r="G580" s="84">
        <v>45413</v>
      </c>
      <c r="H580" s="82">
        <f t="shared" si="55"/>
        <v>5</v>
      </c>
      <c r="I580" s="55" t="s">
        <v>83</v>
      </c>
      <c r="J580" s="55" t="s">
        <v>44</v>
      </c>
      <c r="K580" s="55" t="s">
        <v>15</v>
      </c>
      <c r="L580" s="55" t="s">
        <v>17</v>
      </c>
      <c r="M580" s="55" t="s">
        <v>87</v>
      </c>
      <c r="N580" s="55" t="str">
        <f t="shared" si="56"/>
        <v>NON</v>
      </c>
      <c r="O580" s="55" t="str">
        <f t="shared" si="57"/>
        <v>NON</v>
      </c>
      <c r="P580" s="55" t="str">
        <f t="shared" si="58"/>
        <v>OUI</v>
      </c>
      <c r="Q580" s="55" t="str">
        <f t="shared" si="59"/>
        <v>NON</v>
      </c>
    </row>
    <row r="581" spans="1:17" ht="15" customHeight="1">
      <c r="A581" s="2">
        <v>830000295</v>
      </c>
      <c r="B581" s="55" t="s">
        <v>521</v>
      </c>
      <c r="C581" s="3">
        <v>43000815</v>
      </c>
      <c r="D581" s="55" t="s">
        <v>527</v>
      </c>
      <c r="E581" s="53" t="s">
        <v>528</v>
      </c>
      <c r="F581" s="84">
        <v>43770</v>
      </c>
      <c r="G581" s="84">
        <v>45413</v>
      </c>
      <c r="H581" s="82">
        <f t="shared" si="55"/>
        <v>5</v>
      </c>
      <c r="I581" s="55" t="s">
        <v>83</v>
      </c>
      <c r="J581" s="55" t="s">
        <v>44</v>
      </c>
      <c r="K581" s="55" t="s">
        <v>15</v>
      </c>
      <c r="L581" s="55" t="s">
        <v>17</v>
      </c>
      <c r="M581" s="55" t="s">
        <v>87</v>
      </c>
      <c r="N581" s="55" t="str">
        <f t="shared" si="56"/>
        <v>NON</v>
      </c>
      <c r="O581" s="55" t="str">
        <f t="shared" si="57"/>
        <v>NON</v>
      </c>
      <c r="P581" s="55" t="str">
        <f t="shared" si="58"/>
        <v>OUI</v>
      </c>
      <c r="Q581" s="55" t="str">
        <f t="shared" si="59"/>
        <v>NON</v>
      </c>
    </row>
    <row r="582" spans="1:17" ht="15" customHeight="1">
      <c r="A582" s="3">
        <v>130783236</v>
      </c>
      <c r="B582" s="55" t="s">
        <v>975</v>
      </c>
      <c r="C582" s="3">
        <v>43001059</v>
      </c>
      <c r="D582" s="55" t="s">
        <v>1029</v>
      </c>
      <c r="E582" s="16" t="s">
        <v>1030</v>
      </c>
      <c r="F582" s="84">
        <v>44501</v>
      </c>
      <c r="G582" s="84">
        <v>46143</v>
      </c>
      <c r="H582" s="82">
        <f t="shared" si="55"/>
        <v>5</v>
      </c>
      <c r="I582" s="55" t="s">
        <v>83</v>
      </c>
      <c r="J582" s="55" t="s">
        <v>44</v>
      </c>
      <c r="K582" s="55" t="s">
        <v>254</v>
      </c>
      <c r="L582" s="55" t="s">
        <v>255</v>
      </c>
      <c r="M582" s="54" t="s">
        <v>1041</v>
      </c>
      <c r="N582" s="55" t="str">
        <f t="shared" si="56"/>
        <v>NON</v>
      </c>
      <c r="O582" s="55" t="str">
        <f t="shared" si="57"/>
        <v>OUI</v>
      </c>
      <c r="P582" s="55" t="str">
        <f t="shared" si="58"/>
        <v>OUI</v>
      </c>
      <c r="Q582" s="55" t="str">
        <f t="shared" si="59"/>
        <v>OUI</v>
      </c>
    </row>
    <row r="583" spans="1:17" ht="15" customHeight="1">
      <c r="A583" s="3">
        <v>130783236</v>
      </c>
      <c r="B583" s="55" t="s">
        <v>975</v>
      </c>
      <c r="C583" s="3">
        <v>43001059</v>
      </c>
      <c r="D583" s="55" t="s">
        <v>1029</v>
      </c>
      <c r="E583" s="53" t="s">
        <v>1030</v>
      </c>
      <c r="F583" s="84">
        <v>44136</v>
      </c>
      <c r="G583" s="84">
        <v>45778</v>
      </c>
      <c r="H583" s="82">
        <f t="shared" si="55"/>
        <v>5</v>
      </c>
      <c r="I583" s="55" t="s">
        <v>83</v>
      </c>
      <c r="J583" s="55" t="s">
        <v>1429</v>
      </c>
      <c r="K583" s="55" t="s">
        <v>222</v>
      </c>
      <c r="L583" s="55" t="s">
        <v>223</v>
      </c>
      <c r="M583" s="79"/>
      <c r="N583" s="55" t="str">
        <f t="shared" si="56"/>
        <v>OUI</v>
      </c>
      <c r="O583" s="55" t="str">
        <f t="shared" si="57"/>
        <v>NON</v>
      </c>
      <c r="P583" s="55" t="str">
        <f t="shared" si="58"/>
        <v>NON</v>
      </c>
      <c r="Q583" s="55" t="str">
        <f t="shared" si="59"/>
        <v>NON</v>
      </c>
    </row>
    <row r="584" spans="1:17" ht="15" customHeight="1">
      <c r="A584" s="2">
        <v>40000911</v>
      </c>
      <c r="B584" s="55" t="s">
        <v>160</v>
      </c>
      <c r="C584" s="3">
        <v>93000167</v>
      </c>
      <c r="D584" s="55" t="s">
        <v>161</v>
      </c>
      <c r="E584" s="53" t="s">
        <v>162</v>
      </c>
      <c r="F584" s="84">
        <v>43770</v>
      </c>
      <c r="G584" s="84">
        <v>45413</v>
      </c>
      <c r="H584" s="82">
        <f t="shared" si="55"/>
        <v>5</v>
      </c>
      <c r="I584" s="55" t="s">
        <v>83</v>
      </c>
      <c r="J584" s="55" t="s">
        <v>44</v>
      </c>
      <c r="K584" s="55" t="s">
        <v>171</v>
      </c>
      <c r="L584" s="55" t="s">
        <v>172</v>
      </c>
      <c r="M584" s="55" t="s">
        <v>87</v>
      </c>
      <c r="N584" s="55" t="str">
        <f t="shared" si="56"/>
        <v>NON</v>
      </c>
      <c r="O584" s="55" t="str">
        <f t="shared" si="57"/>
        <v>NON</v>
      </c>
      <c r="P584" s="55" t="str">
        <f t="shared" si="58"/>
        <v>OUI</v>
      </c>
      <c r="Q584" s="55" t="str">
        <f t="shared" si="59"/>
        <v>NON</v>
      </c>
    </row>
    <row r="585" spans="1:17" ht="15" customHeight="1">
      <c r="A585" s="2">
        <v>40000911</v>
      </c>
      <c r="B585" s="55" t="s">
        <v>160</v>
      </c>
      <c r="C585" s="3">
        <v>93000167</v>
      </c>
      <c r="D585" s="55" t="s">
        <v>161</v>
      </c>
      <c r="E585" s="53" t="s">
        <v>162</v>
      </c>
      <c r="F585" s="84">
        <v>43770</v>
      </c>
      <c r="G585" s="84">
        <v>45413</v>
      </c>
      <c r="H585" s="82">
        <f t="shared" si="55"/>
        <v>5</v>
      </c>
      <c r="I585" s="55" t="s">
        <v>83</v>
      </c>
      <c r="J585" s="55" t="s">
        <v>44</v>
      </c>
      <c r="K585" s="55" t="s">
        <v>15</v>
      </c>
      <c r="L585" s="55" t="s">
        <v>17</v>
      </c>
      <c r="M585" s="55" t="s">
        <v>2051</v>
      </c>
      <c r="N585" s="55" t="str">
        <f t="shared" si="56"/>
        <v>NON</v>
      </c>
      <c r="O585" s="55" t="str">
        <f t="shared" si="57"/>
        <v>OUI</v>
      </c>
      <c r="P585" s="55" t="str">
        <f t="shared" si="58"/>
        <v>NON</v>
      </c>
      <c r="Q585" s="55" t="str">
        <f t="shared" si="59"/>
        <v>NON</v>
      </c>
    </row>
    <row r="586" spans="1:17" ht="15" customHeight="1">
      <c r="A586" s="2">
        <v>40000911</v>
      </c>
      <c r="B586" s="55" t="s">
        <v>160</v>
      </c>
      <c r="C586" s="3">
        <v>93000167</v>
      </c>
      <c r="D586" s="55" t="s">
        <v>161</v>
      </c>
      <c r="E586" s="53" t="s">
        <v>162</v>
      </c>
      <c r="F586" s="84">
        <v>43770</v>
      </c>
      <c r="G586" s="84">
        <v>45413</v>
      </c>
      <c r="H586" s="82">
        <f t="shared" si="55"/>
        <v>5</v>
      </c>
      <c r="I586" s="55" t="s">
        <v>83</v>
      </c>
      <c r="J586" s="55" t="s">
        <v>44</v>
      </c>
      <c r="K586" s="55" t="s">
        <v>15</v>
      </c>
      <c r="L586" s="55" t="s">
        <v>17</v>
      </c>
      <c r="M586" s="55" t="s">
        <v>2052</v>
      </c>
      <c r="N586" s="55" t="str">
        <f t="shared" si="56"/>
        <v>NON</v>
      </c>
      <c r="O586" s="55" t="str">
        <f t="shared" si="57"/>
        <v>OUI</v>
      </c>
      <c r="P586" s="55" t="str">
        <f t="shared" si="58"/>
        <v>OUI</v>
      </c>
      <c r="Q586" s="55" t="str">
        <f t="shared" si="59"/>
        <v>NON</v>
      </c>
    </row>
    <row r="587" spans="1:17" ht="15" customHeight="1">
      <c r="A587" s="2">
        <v>40000911</v>
      </c>
      <c r="B587" s="55" t="s">
        <v>160</v>
      </c>
      <c r="C587" s="3">
        <v>93000167</v>
      </c>
      <c r="D587" s="55" t="s">
        <v>161</v>
      </c>
      <c r="E587" s="53" t="s">
        <v>162</v>
      </c>
      <c r="F587" s="84">
        <v>43770</v>
      </c>
      <c r="G587" s="84">
        <v>45413</v>
      </c>
      <c r="H587" s="82">
        <f t="shared" si="55"/>
        <v>5</v>
      </c>
      <c r="I587" s="55" t="s">
        <v>83</v>
      </c>
      <c r="J587" s="55" t="s">
        <v>44</v>
      </c>
      <c r="K587" s="55" t="s">
        <v>15</v>
      </c>
      <c r="L587" s="55" t="s">
        <v>17</v>
      </c>
      <c r="M587" s="55" t="s">
        <v>2028</v>
      </c>
      <c r="N587" s="55" t="str">
        <f t="shared" si="56"/>
        <v>NON</v>
      </c>
      <c r="O587" s="55" t="str">
        <f t="shared" si="57"/>
        <v>NON</v>
      </c>
      <c r="P587" s="55" t="str">
        <f t="shared" si="58"/>
        <v>OUI</v>
      </c>
      <c r="Q587" s="55" t="str">
        <f t="shared" si="59"/>
        <v>NON</v>
      </c>
    </row>
    <row r="588" spans="1:17" ht="15" customHeight="1">
      <c r="A588" s="2">
        <v>40000911</v>
      </c>
      <c r="B588" s="55" t="s">
        <v>160</v>
      </c>
      <c r="C588" s="3">
        <v>93000167</v>
      </c>
      <c r="D588" s="55" t="s">
        <v>161</v>
      </c>
      <c r="E588" s="53" t="s">
        <v>162</v>
      </c>
      <c r="F588" s="84">
        <v>43770</v>
      </c>
      <c r="G588" s="84">
        <v>45413</v>
      </c>
      <c r="H588" s="82">
        <f t="shared" si="55"/>
        <v>5</v>
      </c>
      <c r="I588" s="55" t="s">
        <v>83</v>
      </c>
      <c r="J588" s="55" t="s">
        <v>44</v>
      </c>
      <c r="K588" s="55" t="s">
        <v>15</v>
      </c>
      <c r="L588" s="55" t="s">
        <v>17</v>
      </c>
      <c r="M588" s="55" t="s">
        <v>77</v>
      </c>
      <c r="N588" s="55" t="str">
        <f t="shared" si="56"/>
        <v>NON</v>
      </c>
      <c r="O588" s="55" t="str">
        <f t="shared" si="57"/>
        <v>OUI</v>
      </c>
      <c r="P588" s="55" t="str">
        <f t="shared" si="58"/>
        <v>OUI</v>
      </c>
      <c r="Q588" s="55" t="str">
        <f t="shared" si="59"/>
        <v>NON</v>
      </c>
    </row>
    <row r="589" spans="1:17" ht="15" customHeight="1">
      <c r="A589" s="3">
        <v>130804297</v>
      </c>
      <c r="B589" s="55" t="s">
        <v>1336</v>
      </c>
      <c r="C589" s="3">
        <v>43001142</v>
      </c>
      <c r="D589" s="55" t="s">
        <v>1342</v>
      </c>
      <c r="E589" s="22" t="s">
        <v>2293</v>
      </c>
      <c r="F589" s="84">
        <v>44501</v>
      </c>
      <c r="G589" s="84">
        <v>46143</v>
      </c>
      <c r="H589" s="82">
        <f t="shared" si="55"/>
        <v>5</v>
      </c>
      <c r="I589" s="55" t="s">
        <v>83</v>
      </c>
      <c r="J589" s="55" t="s">
        <v>44</v>
      </c>
      <c r="K589" s="55" t="s">
        <v>138</v>
      </c>
      <c r="L589" s="55" t="s">
        <v>139</v>
      </c>
      <c r="M589" s="55" t="s">
        <v>469</v>
      </c>
      <c r="N589" s="55" t="str">
        <f t="shared" si="56"/>
        <v>NON</v>
      </c>
      <c r="O589" s="55" t="str">
        <f t="shared" si="57"/>
        <v>NON</v>
      </c>
      <c r="P589" s="55" t="str">
        <f t="shared" si="58"/>
        <v>OUI</v>
      </c>
      <c r="Q589" s="55" t="str">
        <f t="shared" si="59"/>
        <v>NON</v>
      </c>
    </row>
    <row r="590" spans="1:17" ht="15" customHeight="1">
      <c r="A590" s="3">
        <v>130804297</v>
      </c>
      <c r="B590" s="55" t="s">
        <v>1336</v>
      </c>
      <c r="C590" s="3">
        <v>43001142</v>
      </c>
      <c r="D590" s="55" t="s">
        <v>1342</v>
      </c>
      <c r="E590" s="22" t="s">
        <v>2293</v>
      </c>
      <c r="F590" s="84">
        <v>44501</v>
      </c>
      <c r="G590" s="84">
        <v>46143</v>
      </c>
      <c r="H590" s="82">
        <f t="shared" si="55"/>
        <v>5</v>
      </c>
      <c r="I590" s="55" t="s">
        <v>83</v>
      </c>
      <c r="J590" s="55" t="s">
        <v>44</v>
      </c>
      <c r="K590" s="55" t="s">
        <v>138</v>
      </c>
      <c r="L590" s="55" t="s">
        <v>139</v>
      </c>
      <c r="M590" s="55" t="s">
        <v>2001</v>
      </c>
      <c r="N590" s="55" t="str">
        <f t="shared" si="56"/>
        <v>NON</v>
      </c>
      <c r="O590" s="55" t="str">
        <f t="shared" si="57"/>
        <v>NON</v>
      </c>
      <c r="P590" s="55" t="str">
        <f t="shared" si="58"/>
        <v>OUI</v>
      </c>
      <c r="Q590" s="55" t="str">
        <f t="shared" si="59"/>
        <v>NON</v>
      </c>
    </row>
    <row r="591" spans="1:17" ht="15" customHeight="1">
      <c r="A591" s="3">
        <v>130804297</v>
      </c>
      <c r="B591" s="55" t="s">
        <v>1336</v>
      </c>
      <c r="C591" s="3">
        <v>43001142</v>
      </c>
      <c r="D591" s="55" t="s">
        <v>1342</v>
      </c>
      <c r="E591" s="22" t="s">
        <v>2293</v>
      </c>
      <c r="F591" s="84">
        <v>44501</v>
      </c>
      <c r="G591" s="84">
        <v>46143</v>
      </c>
      <c r="H591" s="82">
        <f t="shared" si="55"/>
        <v>5</v>
      </c>
      <c r="I591" s="55" t="s">
        <v>83</v>
      </c>
      <c r="J591" s="55" t="s">
        <v>44</v>
      </c>
      <c r="K591" s="55" t="s">
        <v>138</v>
      </c>
      <c r="L591" s="55" t="s">
        <v>139</v>
      </c>
      <c r="M591" s="55" t="s">
        <v>734</v>
      </c>
      <c r="N591" s="55" t="str">
        <f t="shared" si="56"/>
        <v>NON</v>
      </c>
      <c r="O591" s="55" t="str">
        <f t="shared" si="57"/>
        <v>NON</v>
      </c>
      <c r="P591" s="55" t="str">
        <f t="shared" si="58"/>
        <v>OUI</v>
      </c>
      <c r="Q591" s="55" t="str">
        <f t="shared" si="59"/>
        <v>NON</v>
      </c>
    </row>
    <row r="592" spans="1:17" ht="15" customHeight="1">
      <c r="A592" s="3">
        <v>130804297</v>
      </c>
      <c r="B592" s="55" t="s">
        <v>1336</v>
      </c>
      <c r="C592" s="3">
        <v>43001142</v>
      </c>
      <c r="D592" s="55" t="s">
        <v>1342</v>
      </c>
      <c r="E592" s="22" t="s">
        <v>2293</v>
      </c>
      <c r="F592" s="84">
        <v>44501</v>
      </c>
      <c r="G592" s="84">
        <v>46143</v>
      </c>
      <c r="H592" s="82">
        <f t="shared" si="55"/>
        <v>5</v>
      </c>
      <c r="I592" s="55" t="s">
        <v>83</v>
      </c>
      <c r="J592" s="55" t="s">
        <v>44</v>
      </c>
      <c r="K592" s="55" t="s">
        <v>138</v>
      </c>
      <c r="L592" s="55" t="s">
        <v>139</v>
      </c>
      <c r="M592" s="55" t="s">
        <v>2050</v>
      </c>
      <c r="N592" s="55" t="str">
        <f t="shared" si="56"/>
        <v>NON</v>
      </c>
      <c r="O592" s="55" t="str">
        <f t="shared" si="57"/>
        <v>NON</v>
      </c>
      <c r="P592" s="55" t="str">
        <f t="shared" si="58"/>
        <v>OUI</v>
      </c>
      <c r="Q592" s="55" t="str">
        <f t="shared" si="59"/>
        <v>NON</v>
      </c>
    </row>
    <row r="593" spans="1:17" ht="15" customHeight="1">
      <c r="A593" s="3">
        <v>130804297</v>
      </c>
      <c r="B593" s="55" t="s">
        <v>1336</v>
      </c>
      <c r="C593" s="3">
        <v>43001142</v>
      </c>
      <c r="D593" s="55" t="s">
        <v>1342</v>
      </c>
      <c r="E593" s="22" t="s">
        <v>2293</v>
      </c>
      <c r="F593" s="84">
        <v>43770</v>
      </c>
      <c r="G593" s="84">
        <v>45413</v>
      </c>
      <c r="H593" s="82">
        <f t="shared" ref="H593:H656" si="60">DATEDIF(F593,G593,"y")+1</f>
        <v>5</v>
      </c>
      <c r="I593" s="55" t="s">
        <v>83</v>
      </c>
      <c r="J593" s="55" t="s">
        <v>44</v>
      </c>
      <c r="K593" s="55" t="s">
        <v>138</v>
      </c>
      <c r="L593" s="55" t="s">
        <v>2324</v>
      </c>
      <c r="M593" s="92" t="s">
        <v>2441</v>
      </c>
      <c r="N593" s="55" t="str">
        <f t="shared" si="56"/>
        <v>NON</v>
      </c>
      <c r="O593" s="55" t="str">
        <f t="shared" si="57"/>
        <v>NON</v>
      </c>
      <c r="P593" s="55" t="str">
        <f t="shared" si="58"/>
        <v>OUI</v>
      </c>
      <c r="Q593" s="55" t="str">
        <f t="shared" si="59"/>
        <v>OUI</v>
      </c>
    </row>
    <row r="594" spans="1:17" ht="15" customHeight="1">
      <c r="A594" s="3">
        <v>130804297</v>
      </c>
      <c r="B594" s="55" t="s">
        <v>1336</v>
      </c>
      <c r="C594" s="3">
        <v>43001142</v>
      </c>
      <c r="D594" s="55" t="s">
        <v>1342</v>
      </c>
      <c r="E594" s="22" t="s">
        <v>2293</v>
      </c>
      <c r="F594" s="84">
        <v>43770</v>
      </c>
      <c r="G594" s="84">
        <v>45413</v>
      </c>
      <c r="H594" s="82">
        <f t="shared" si="60"/>
        <v>5</v>
      </c>
      <c r="I594" s="55" t="s">
        <v>83</v>
      </c>
      <c r="J594" s="55" t="s">
        <v>44</v>
      </c>
      <c r="K594" s="55" t="s">
        <v>138</v>
      </c>
      <c r="L594" s="92" t="s">
        <v>1051</v>
      </c>
      <c r="M594" s="92" t="s">
        <v>2442</v>
      </c>
      <c r="N594" s="55" t="str">
        <f t="shared" si="56"/>
        <v>NON</v>
      </c>
      <c r="O594" s="55" t="str">
        <f t="shared" si="57"/>
        <v>NON</v>
      </c>
      <c r="P594" s="55" t="str">
        <f t="shared" si="58"/>
        <v>OUI</v>
      </c>
      <c r="Q594" s="55" t="str">
        <f t="shared" si="59"/>
        <v>OUI</v>
      </c>
    </row>
    <row r="595" spans="1:17" ht="15" customHeight="1">
      <c r="A595" s="3">
        <v>130804297</v>
      </c>
      <c r="B595" s="55" t="s">
        <v>1336</v>
      </c>
      <c r="C595" s="3">
        <v>43001142</v>
      </c>
      <c r="D595" s="55" t="s">
        <v>1342</v>
      </c>
      <c r="E595" s="22" t="s">
        <v>2293</v>
      </c>
      <c r="F595" s="84">
        <v>44136</v>
      </c>
      <c r="G595" s="84">
        <v>45778</v>
      </c>
      <c r="H595" s="82">
        <f t="shared" si="60"/>
        <v>5</v>
      </c>
      <c r="I595" s="55" t="s">
        <v>83</v>
      </c>
      <c r="J595" s="55" t="s">
        <v>44</v>
      </c>
      <c r="K595" s="55" t="s">
        <v>2326</v>
      </c>
      <c r="L595" s="92" t="s">
        <v>95</v>
      </c>
      <c r="M595" s="92" t="s">
        <v>2327</v>
      </c>
      <c r="N595" s="55" t="str">
        <f t="shared" si="56"/>
        <v>NON</v>
      </c>
      <c r="O595" s="55" t="str">
        <f t="shared" si="57"/>
        <v>OUI</v>
      </c>
      <c r="P595" s="55" t="str">
        <f t="shared" si="58"/>
        <v>OUI</v>
      </c>
      <c r="Q595" s="55" t="str">
        <f t="shared" si="59"/>
        <v>OUI</v>
      </c>
    </row>
    <row r="596" spans="1:17" ht="15" customHeight="1">
      <c r="A596" s="3">
        <v>130804297</v>
      </c>
      <c r="B596" s="55" t="s">
        <v>1336</v>
      </c>
      <c r="C596" s="3">
        <v>43001142</v>
      </c>
      <c r="D596" s="55" t="s">
        <v>1342</v>
      </c>
      <c r="E596" s="22" t="s">
        <v>2293</v>
      </c>
      <c r="F596" s="84">
        <v>44501</v>
      </c>
      <c r="G596" s="84">
        <v>46143</v>
      </c>
      <c r="H596" s="82">
        <f t="shared" si="60"/>
        <v>5</v>
      </c>
      <c r="I596" s="55" t="s">
        <v>83</v>
      </c>
      <c r="J596" s="55" t="s">
        <v>44</v>
      </c>
      <c r="K596" s="55" t="s">
        <v>138</v>
      </c>
      <c r="L596" s="55" t="s">
        <v>139</v>
      </c>
      <c r="M596" s="54" t="s">
        <v>1517</v>
      </c>
      <c r="N596" s="55" t="str">
        <f t="shared" si="56"/>
        <v>NON</v>
      </c>
      <c r="O596" s="55" t="str">
        <f t="shared" si="57"/>
        <v>NON</v>
      </c>
      <c r="P596" s="55" t="str">
        <f t="shared" si="58"/>
        <v>OUI</v>
      </c>
      <c r="Q596" s="55" t="str">
        <f t="shared" si="59"/>
        <v>NON</v>
      </c>
    </row>
    <row r="597" spans="1:17" ht="15" customHeight="1">
      <c r="A597" s="3">
        <v>130804297</v>
      </c>
      <c r="B597" s="55" t="s">
        <v>1336</v>
      </c>
      <c r="C597" s="3">
        <v>43001142</v>
      </c>
      <c r="D597" s="55" t="s">
        <v>1342</v>
      </c>
      <c r="E597" s="22" t="s">
        <v>2293</v>
      </c>
      <c r="F597" s="84">
        <v>44501</v>
      </c>
      <c r="G597" s="84">
        <v>46143</v>
      </c>
      <c r="H597" s="82">
        <f t="shared" si="60"/>
        <v>5</v>
      </c>
      <c r="I597" s="55" t="s">
        <v>83</v>
      </c>
      <c r="J597" s="55" t="s">
        <v>1429</v>
      </c>
      <c r="K597" s="55" t="s">
        <v>102</v>
      </c>
      <c r="L597" s="55"/>
      <c r="M597" s="79"/>
      <c r="N597" s="55" t="str">
        <f t="shared" si="56"/>
        <v>OUI</v>
      </c>
      <c r="O597" s="55" t="str">
        <f t="shared" si="57"/>
        <v>NON</v>
      </c>
      <c r="P597" s="55" t="str">
        <f t="shared" si="58"/>
        <v>NON</v>
      </c>
      <c r="Q597" s="55" t="str">
        <f t="shared" si="59"/>
        <v>NON</v>
      </c>
    </row>
    <row r="598" spans="1:17" ht="15" customHeight="1">
      <c r="A598" s="3">
        <v>130804297</v>
      </c>
      <c r="B598" s="55" t="s">
        <v>1336</v>
      </c>
      <c r="C598" s="3">
        <v>43001142</v>
      </c>
      <c r="D598" s="55" t="s">
        <v>1342</v>
      </c>
      <c r="E598" s="22" t="s">
        <v>2293</v>
      </c>
      <c r="F598" s="84">
        <v>44501</v>
      </c>
      <c r="G598" s="84">
        <v>46143</v>
      </c>
      <c r="H598" s="82">
        <f t="shared" si="60"/>
        <v>5</v>
      </c>
      <c r="I598" s="55" t="s">
        <v>83</v>
      </c>
      <c r="J598" s="55" t="s">
        <v>1429</v>
      </c>
      <c r="K598" s="55" t="s">
        <v>366</v>
      </c>
      <c r="L598" s="55" t="s">
        <v>105</v>
      </c>
      <c r="M598" s="79"/>
      <c r="N598" s="55" t="str">
        <f t="shared" si="56"/>
        <v>OUI</v>
      </c>
      <c r="O598" s="55" t="str">
        <f t="shared" si="57"/>
        <v>NON</v>
      </c>
      <c r="P598" s="55" t="str">
        <f t="shared" si="58"/>
        <v>NON</v>
      </c>
      <c r="Q598" s="55" t="str">
        <f t="shared" si="59"/>
        <v>NON</v>
      </c>
    </row>
    <row r="599" spans="1:17" ht="15" customHeight="1">
      <c r="A599" s="3">
        <v>130804297</v>
      </c>
      <c r="B599" s="55" t="s">
        <v>1336</v>
      </c>
      <c r="C599" s="3">
        <v>43001142</v>
      </c>
      <c r="D599" s="55" t="s">
        <v>1342</v>
      </c>
      <c r="E599" s="22" t="s">
        <v>2293</v>
      </c>
      <c r="F599" s="84">
        <v>44501</v>
      </c>
      <c r="G599" s="84">
        <v>46143</v>
      </c>
      <c r="H599" s="82">
        <f t="shared" si="60"/>
        <v>5</v>
      </c>
      <c r="I599" s="55" t="s">
        <v>83</v>
      </c>
      <c r="J599" s="55" t="s">
        <v>1429</v>
      </c>
      <c r="K599" s="55" t="s">
        <v>118</v>
      </c>
      <c r="L599" s="55" t="s">
        <v>138</v>
      </c>
      <c r="M599" s="79"/>
      <c r="N599" s="55" t="str">
        <f t="shared" si="56"/>
        <v>OUI</v>
      </c>
      <c r="O599" s="55" t="str">
        <f t="shared" si="57"/>
        <v>NON</v>
      </c>
      <c r="P599" s="55" t="str">
        <f t="shared" si="58"/>
        <v>NON</v>
      </c>
      <c r="Q599" s="55" t="str">
        <f t="shared" si="59"/>
        <v>NON</v>
      </c>
    </row>
    <row r="600" spans="1:17" ht="15" customHeight="1">
      <c r="A600" s="3">
        <v>130804297</v>
      </c>
      <c r="B600" s="55" t="s">
        <v>1336</v>
      </c>
      <c r="C600" s="3">
        <v>43001142</v>
      </c>
      <c r="D600" s="55" t="s">
        <v>1342</v>
      </c>
      <c r="E600" s="22" t="s">
        <v>2293</v>
      </c>
      <c r="F600" s="84">
        <v>44501</v>
      </c>
      <c r="G600" s="84">
        <v>46143</v>
      </c>
      <c r="H600" s="82">
        <f t="shared" si="60"/>
        <v>5</v>
      </c>
      <c r="I600" s="55" t="s">
        <v>83</v>
      </c>
      <c r="J600" s="55" t="s">
        <v>1429</v>
      </c>
      <c r="K600" s="55" t="s">
        <v>765</v>
      </c>
      <c r="L600" s="55"/>
      <c r="M600" s="79"/>
      <c r="N600" s="55" t="str">
        <f t="shared" si="56"/>
        <v>OUI</v>
      </c>
      <c r="O600" s="55" t="str">
        <f t="shared" si="57"/>
        <v>NON</v>
      </c>
      <c r="P600" s="55" t="str">
        <f t="shared" si="58"/>
        <v>NON</v>
      </c>
      <c r="Q600" s="55" t="str">
        <f t="shared" si="59"/>
        <v>NON</v>
      </c>
    </row>
    <row r="601" spans="1:17" ht="15" customHeight="1">
      <c r="A601" s="3">
        <v>130804297</v>
      </c>
      <c r="B601" s="55" t="s">
        <v>1336</v>
      </c>
      <c r="C601" s="3">
        <v>43001142</v>
      </c>
      <c r="D601" s="55" t="s">
        <v>1342</v>
      </c>
      <c r="E601" s="22" t="s">
        <v>2293</v>
      </c>
      <c r="F601" s="84">
        <v>44501</v>
      </c>
      <c r="G601" s="84">
        <v>46143</v>
      </c>
      <c r="H601" s="82">
        <f t="shared" si="60"/>
        <v>5</v>
      </c>
      <c r="I601" s="55" t="s">
        <v>83</v>
      </c>
      <c r="J601" s="55" t="s">
        <v>1429</v>
      </c>
      <c r="K601" s="55" t="s">
        <v>104</v>
      </c>
      <c r="L601" s="55" t="s">
        <v>105</v>
      </c>
      <c r="M601" s="79"/>
      <c r="N601" s="55" t="str">
        <f t="shared" si="56"/>
        <v>OUI</v>
      </c>
      <c r="O601" s="55" t="str">
        <f t="shared" si="57"/>
        <v>NON</v>
      </c>
      <c r="P601" s="55" t="str">
        <f t="shared" si="58"/>
        <v>NON</v>
      </c>
      <c r="Q601" s="55" t="str">
        <f t="shared" si="59"/>
        <v>NON</v>
      </c>
    </row>
    <row r="602" spans="1:17" ht="15" customHeight="1">
      <c r="A602" s="2">
        <v>840000483</v>
      </c>
      <c r="B602" s="55" t="s">
        <v>669</v>
      </c>
      <c r="C602" s="3">
        <v>43000966</v>
      </c>
      <c r="D602" s="55" t="s">
        <v>673</v>
      </c>
      <c r="E602" s="53" t="s">
        <v>674</v>
      </c>
      <c r="F602" s="84">
        <v>43770</v>
      </c>
      <c r="G602" s="84">
        <v>45413</v>
      </c>
      <c r="H602" s="82">
        <f t="shared" si="60"/>
        <v>5</v>
      </c>
      <c r="I602" s="55" t="s">
        <v>83</v>
      </c>
      <c r="J602" s="55" t="s">
        <v>44</v>
      </c>
      <c r="K602" s="55" t="s">
        <v>15</v>
      </c>
      <c r="L602" s="55" t="s">
        <v>17</v>
      </c>
      <c r="M602" s="55" t="s">
        <v>87</v>
      </c>
      <c r="N602" s="55" t="str">
        <f t="shared" si="56"/>
        <v>NON</v>
      </c>
      <c r="O602" s="55" t="str">
        <f t="shared" si="57"/>
        <v>NON</v>
      </c>
      <c r="P602" s="55" t="str">
        <f t="shared" si="58"/>
        <v>OUI</v>
      </c>
      <c r="Q602" s="55" t="str">
        <f t="shared" si="59"/>
        <v>NON</v>
      </c>
    </row>
    <row r="603" spans="1:17" ht="15" customHeight="1">
      <c r="A603" s="3">
        <v>130784234</v>
      </c>
      <c r="B603" s="55" t="s">
        <v>1152</v>
      </c>
      <c r="C603" s="3">
        <v>43001078</v>
      </c>
      <c r="D603" s="55" t="s">
        <v>524</v>
      </c>
      <c r="E603" s="53" t="s">
        <v>1169</v>
      </c>
      <c r="F603" s="84">
        <v>43770</v>
      </c>
      <c r="G603" s="84">
        <v>45413</v>
      </c>
      <c r="H603" s="82">
        <f t="shared" si="60"/>
        <v>5</v>
      </c>
      <c r="I603" s="55" t="s">
        <v>83</v>
      </c>
      <c r="J603" s="55" t="s">
        <v>44</v>
      </c>
      <c r="K603" s="55" t="s">
        <v>254</v>
      </c>
      <c r="L603" s="55" t="s">
        <v>255</v>
      </c>
      <c r="M603" s="55" t="s">
        <v>1041</v>
      </c>
      <c r="N603" s="55" t="str">
        <f t="shared" si="56"/>
        <v>NON</v>
      </c>
      <c r="O603" s="55" t="str">
        <f t="shared" si="57"/>
        <v>OUI</v>
      </c>
      <c r="P603" s="55" t="str">
        <f t="shared" si="58"/>
        <v>OUI</v>
      </c>
      <c r="Q603" s="55" t="str">
        <f t="shared" si="59"/>
        <v>OUI</v>
      </c>
    </row>
    <row r="604" spans="1:17" ht="15" customHeight="1">
      <c r="A604" s="3">
        <v>130784234</v>
      </c>
      <c r="B604" s="55" t="s">
        <v>1152</v>
      </c>
      <c r="C604" s="3">
        <v>43001078</v>
      </c>
      <c r="D604" s="55" t="s">
        <v>524</v>
      </c>
      <c r="E604" s="53" t="s">
        <v>1169</v>
      </c>
      <c r="F604" s="84">
        <v>43770</v>
      </c>
      <c r="G604" s="84">
        <v>45413</v>
      </c>
      <c r="H604" s="82">
        <f t="shared" si="60"/>
        <v>5</v>
      </c>
      <c r="I604" s="55" t="s">
        <v>83</v>
      </c>
      <c r="J604" s="55" t="s">
        <v>44</v>
      </c>
      <c r="K604" s="55" t="s">
        <v>254</v>
      </c>
      <c r="L604" s="55" t="s">
        <v>255</v>
      </c>
      <c r="M604" s="55" t="s">
        <v>587</v>
      </c>
      <c r="N604" s="55" t="str">
        <f t="shared" si="56"/>
        <v>NON</v>
      </c>
      <c r="O604" s="55" t="str">
        <f t="shared" si="57"/>
        <v>NON</v>
      </c>
      <c r="P604" s="55" t="str">
        <f t="shared" si="58"/>
        <v>OUI</v>
      </c>
      <c r="Q604" s="55" t="str">
        <f t="shared" si="59"/>
        <v>NON</v>
      </c>
    </row>
    <row r="605" spans="1:17" ht="15" customHeight="1">
      <c r="A605" s="3">
        <v>130784234</v>
      </c>
      <c r="B605" s="55" t="s">
        <v>1152</v>
      </c>
      <c r="C605" s="3">
        <v>43001078</v>
      </c>
      <c r="D605" s="55" t="s">
        <v>524</v>
      </c>
      <c r="E605" s="53" t="s">
        <v>1169</v>
      </c>
      <c r="F605" s="84">
        <v>43770</v>
      </c>
      <c r="G605" s="84">
        <v>45413</v>
      </c>
      <c r="H605" s="82">
        <f t="shared" si="60"/>
        <v>5</v>
      </c>
      <c r="I605" s="55" t="s">
        <v>83</v>
      </c>
      <c r="J605" s="55" t="s">
        <v>44</v>
      </c>
      <c r="K605" s="55" t="s">
        <v>254</v>
      </c>
      <c r="L605" s="55" t="s">
        <v>255</v>
      </c>
      <c r="M605" s="55" t="s">
        <v>2003</v>
      </c>
      <c r="N605" s="55" t="str">
        <f t="shared" si="56"/>
        <v>NON</v>
      </c>
      <c r="O605" s="55" t="str">
        <f t="shared" si="57"/>
        <v>NON</v>
      </c>
      <c r="P605" s="55" t="str">
        <f t="shared" si="58"/>
        <v>OUI</v>
      </c>
      <c r="Q605" s="55" t="str">
        <f t="shared" si="59"/>
        <v>NON</v>
      </c>
    </row>
    <row r="606" spans="1:17" ht="15" customHeight="1">
      <c r="A606" s="3">
        <v>130784234</v>
      </c>
      <c r="B606" s="55" t="s">
        <v>1152</v>
      </c>
      <c r="C606" s="3">
        <v>43001078</v>
      </c>
      <c r="D606" s="55" t="s">
        <v>524</v>
      </c>
      <c r="E606" s="53" t="s">
        <v>1169</v>
      </c>
      <c r="F606" s="84">
        <v>43770</v>
      </c>
      <c r="G606" s="84">
        <v>45413</v>
      </c>
      <c r="H606" s="82">
        <f t="shared" si="60"/>
        <v>5</v>
      </c>
      <c r="I606" s="55" t="s">
        <v>83</v>
      </c>
      <c r="J606" s="55" t="s">
        <v>44</v>
      </c>
      <c r="K606" s="55" t="s">
        <v>254</v>
      </c>
      <c r="L606" s="55" t="s">
        <v>255</v>
      </c>
      <c r="M606" s="54" t="s">
        <v>438</v>
      </c>
      <c r="N606" s="55" t="str">
        <f t="shared" si="56"/>
        <v>NON</v>
      </c>
      <c r="O606" s="55" t="str">
        <f t="shared" si="57"/>
        <v>OUI</v>
      </c>
      <c r="P606" s="55" t="str">
        <f t="shared" si="58"/>
        <v>OUI</v>
      </c>
      <c r="Q606" s="55" t="str">
        <f t="shared" si="59"/>
        <v>NON</v>
      </c>
    </row>
    <row r="607" spans="1:17" ht="15" customHeight="1">
      <c r="A607" s="3">
        <v>130784234</v>
      </c>
      <c r="B607" s="55" t="s">
        <v>1152</v>
      </c>
      <c r="C607" s="3">
        <v>43001078</v>
      </c>
      <c r="D607" s="55" t="s">
        <v>524</v>
      </c>
      <c r="E607" s="53" t="s">
        <v>1169</v>
      </c>
      <c r="F607" s="84">
        <v>43770</v>
      </c>
      <c r="G607" s="84">
        <v>45413</v>
      </c>
      <c r="H607" s="82">
        <f t="shared" si="60"/>
        <v>5</v>
      </c>
      <c r="I607" s="55" t="s">
        <v>83</v>
      </c>
      <c r="J607" s="55" t="s">
        <v>1429</v>
      </c>
      <c r="K607" s="55" t="s">
        <v>222</v>
      </c>
      <c r="L607" s="55" t="s">
        <v>223</v>
      </c>
      <c r="M607" s="79"/>
      <c r="N607" s="55" t="str">
        <f t="shared" si="56"/>
        <v>OUI</v>
      </c>
      <c r="O607" s="55" t="str">
        <f t="shared" si="57"/>
        <v>NON</v>
      </c>
      <c r="P607" s="55" t="str">
        <f t="shared" si="58"/>
        <v>NON</v>
      </c>
      <c r="Q607" s="55" t="str">
        <f t="shared" si="59"/>
        <v>NON</v>
      </c>
    </row>
    <row r="608" spans="1:17" ht="15" customHeight="1">
      <c r="A608" s="3">
        <v>130780521</v>
      </c>
      <c r="B608" s="55" t="s">
        <v>1056</v>
      </c>
      <c r="C608" s="3">
        <v>43001030</v>
      </c>
      <c r="D608" s="55" t="s">
        <v>1077</v>
      </c>
      <c r="E608" s="53" t="s">
        <v>1078</v>
      </c>
      <c r="F608" s="84">
        <v>43770</v>
      </c>
      <c r="G608" s="84">
        <v>45413</v>
      </c>
      <c r="H608" s="82">
        <f t="shared" si="60"/>
        <v>5</v>
      </c>
      <c r="I608" s="55" t="s">
        <v>83</v>
      </c>
      <c r="J608" s="55" t="s">
        <v>44</v>
      </c>
      <c r="K608" s="55" t="s">
        <v>837</v>
      </c>
      <c r="L608" s="55" t="s">
        <v>838</v>
      </c>
      <c r="M608" s="54" t="s">
        <v>2053</v>
      </c>
      <c r="N608" s="55" t="str">
        <f t="shared" si="56"/>
        <v>NON</v>
      </c>
      <c r="O608" s="55" t="str">
        <f t="shared" si="57"/>
        <v>OUI</v>
      </c>
      <c r="P608" s="55" t="str">
        <f t="shared" si="58"/>
        <v>NON</v>
      </c>
      <c r="Q608" s="55" t="str">
        <f t="shared" si="59"/>
        <v>NON</v>
      </c>
    </row>
    <row r="609" spans="1:17" ht="15" customHeight="1">
      <c r="A609" s="3">
        <v>130780521</v>
      </c>
      <c r="B609" s="55" t="s">
        <v>1056</v>
      </c>
      <c r="C609" s="3">
        <v>43001030</v>
      </c>
      <c r="D609" s="55" t="s">
        <v>1077</v>
      </c>
      <c r="E609" s="53" t="s">
        <v>1078</v>
      </c>
      <c r="F609" s="84">
        <v>43770</v>
      </c>
      <c r="G609" s="84">
        <v>45413</v>
      </c>
      <c r="H609" s="82">
        <f t="shared" si="60"/>
        <v>5</v>
      </c>
      <c r="I609" s="55" t="s">
        <v>83</v>
      </c>
      <c r="J609" s="55" t="s">
        <v>44</v>
      </c>
      <c r="K609" s="55" t="s">
        <v>837</v>
      </c>
      <c r="L609" s="55" t="s">
        <v>838</v>
      </c>
      <c r="M609" s="54" t="s">
        <v>1305</v>
      </c>
      <c r="N609" s="55" t="str">
        <f t="shared" si="56"/>
        <v>NON</v>
      </c>
      <c r="O609" s="55" t="str">
        <f t="shared" si="57"/>
        <v>OUI</v>
      </c>
      <c r="P609" s="55" t="str">
        <f t="shared" si="58"/>
        <v>NON</v>
      </c>
      <c r="Q609" s="55" t="str">
        <f t="shared" si="59"/>
        <v>NON</v>
      </c>
    </row>
    <row r="610" spans="1:17" ht="15" customHeight="1">
      <c r="A610" s="3">
        <v>130780521</v>
      </c>
      <c r="B610" s="55" t="s">
        <v>1056</v>
      </c>
      <c r="C610" s="3">
        <v>43001030</v>
      </c>
      <c r="D610" s="55" t="s">
        <v>1077</v>
      </c>
      <c r="E610" s="53" t="s">
        <v>1078</v>
      </c>
      <c r="F610" s="84">
        <v>44501</v>
      </c>
      <c r="G610" s="84">
        <v>46143</v>
      </c>
      <c r="H610" s="82">
        <f t="shared" si="60"/>
        <v>5</v>
      </c>
      <c r="I610" s="55" t="s">
        <v>83</v>
      </c>
      <c r="J610" s="55" t="s">
        <v>44</v>
      </c>
      <c r="K610" s="55" t="s">
        <v>219</v>
      </c>
      <c r="L610" s="55" t="s">
        <v>217</v>
      </c>
      <c r="M610" s="54" t="s">
        <v>1925</v>
      </c>
      <c r="N610" s="55" t="str">
        <f t="shared" si="56"/>
        <v>NON</v>
      </c>
      <c r="O610" s="55" t="str">
        <f t="shared" si="57"/>
        <v>OUI</v>
      </c>
      <c r="P610" s="55" t="str">
        <f t="shared" si="58"/>
        <v>OUI</v>
      </c>
      <c r="Q610" s="55" t="str">
        <f t="shared" si="59"/>
        <v>OUI</v>
      </c>
    </row>
    <row r="611" spans="1:17" ht="15" customHeight="1">
      <c r="A611" s="3">
        <v>130780521</v>
      </c>
      <c r="B611" s="55" t="s">
        <v>1056</v>
      </c>
      <c r="C611" s="3">
        <v>43001030</v>
      </c>
      <c r="D611" s="55" t="s">
        <v>1077</v>
      </c>
      <c r="E611" s="53" t="s">
        <v>1078</v>
      </c>
      <c r="F611" s="84">
        <v>44501</v>
      </c>
      <c r="G611" s="84">
        <v>46143</v>
      </c>
      <c r="H611" s="82">
        <f t="shared" si="60"/>
        <v>5</v>
      </c>
      <c r="I611" s="55" t="s">
        <v>83</v>
      </c>
      <c r="J611" s="55" t="s">
        <v>44</v>
      </c>
      <c r="K611" s="55" t="s">
        <v>219</v>
      </c>
      <c r="L611" s="55" t="s">
        <v>217</v>
      </c>
      <c r="M611" s="54" t="s">
        <v>958</v>
      </c>
      <c r="N611" s="55" t="str">
        <f t="shared" si="56"/>
        <v>NON</v>
      </c>
      <c r="O611" s="55" t="str">
        <f t="shared" si="57"/>
        <v>OUI</v>
      </c>
      <c r="P611" s="55" t="str">
        <f t="shared" si="58"/>
        <v>OUI</v>
      </c>
      <c r="Q611" s="55" t="str">
        <f t="shared" si="59"/>
        <v>NON</v>
      </c>
    </row>
    <row r="612" spans="1:17" ht="15" customHeight="1">
      <c r="A612" s="3">
        <v>130780521</v>
      </c>
      <c r="B612" s="55" t="s">
        <v>1056</v>
      </c>
      <c r="C612" s="3">
        <v>43001030</v>
      </c>
      <c r="D612" s="55" t="s">
        <v>1077</v>
      </c>
      <c r="E612" s="53" t="s">
        <v>1078</v>
      </c>
      <c r="F612" s="84">
        <v>44501</v>
      </c>
      <c r="G612" s="84">
        <v>46143</v>
      </c>
      <c r="H612" s="82">
        <f t="shared" si="60"/>
        <v>5</v>
      </c>
      <c r="I612" s="55" t="s">
        <v>83</v>
      </c>
      <c r="J612" s="55" t="s">
        <v>44</v>
      </c>
      <c r="K612" s="55" t="s">
        <v>219</v>
      </c>
      <c r="L612" s="55" t="s">
        <v>217</v>
      </c>
      <c r="M612" s="54" t="s">
        <v>2054</v>
      </c>
      <c r="N612" s="55" t="str">
        <f t="shared" si="56"/>
        <v>NON</v>
      </c>
      <c r="O612" s="55" t="str">
        <f t="shared" si="57"/>
        <v>OUI</v>
      </c>
      <c r="P612" s="55" t="str">
        <f t="shared" si="58"/>
        <v>OUI</v>
      </c>
      <c r="Q612" s="55" t="str">
        <f t="shared" si="59"/>
        <v>OUI</v>
      </c>
    </row>
    <row r="613" spans="1:17" ht="15" customHeight="1">
      <c r="A613" s="3">
        <v>130780521</v>
      </c>
      <c r="B613" s="55" t="s">
        <v>1056</v>
      </c>
      <c r="C613" s="3">
        <v>43001030</v>
      </c>
      <c r="D613" s="55" t="s">
        <v>1077</v>
      </c>
      <c r="E613" s="53" t="s">
        <v>1078</v>
      </c>
      <c r="F613" s="84">
        <v>44501</v>
      </c>
      <c r="G613" s="84">
        <v>46143</v>
      </c>
      <c r="H613" s="82">
        <f t="shared" si="60"/>
        <v>5</v>
      </c>
      <c r="I613" s="55" t="s">
        <v>83</v>
      </c>
      <c r="J613" s="55" t="s">
        <v>44</v>
      </c>
      <c r="K613" s="55" t="s">
        <v>219</v>
      </c>
      <c r="L613" s="55" t="s">
        <v>217</v>
      </c>
      <c r="M613" s="54" t="s">
        <v>2006</v>
      </c>
      <c r="N613" s="55" t="str">
        <f t="shared" si="56"/>
        <v>NON</v>
      </c>
      <c r="O613" s="55" t="str">
        <f t="shared" si="57"/>
        <v>NON</v>
      </c>
      <c r="P613" s="55" t="str">
        <f t="shared" si="58"/>
        <v>OUI</v>
      </c>
      <c r="Q613" s="55" t="str">
        <f t="shared" si="59"/>
        <v>NON</v>
      </c>
    </row>
    <row r="614" spans="1:17" ht="15" customHeight="1">
      <c r="A614" s="3">
        <v>130780521</v>
      </c>
      <c r="B614" s="55" t="s">
        <v>1056</v>
      </c>
      <c r="C614" s="3">
        <v>43001030</v>
      </c>
      <c r="D614" s="55" t="s">
        <v>1077</v>
      </c>
      <c r="E614" s="53" t="s">
        <v>1078</v>
      </c>
      <c r="F614" s="84">
        <v>44501</v>
      </c>
      <c r="G614" s="84">
        <v>46143</v>
      </c>
      <c r="H614" s="82">
        <f t="shared" si="60"/>
        <v>5</v>
      </c>
      <c r="I614" s="55" t="s">
        <v>83</v>
      </c>
      <c r="J614" s="55" t="s">
        <v>44</v>
      </c>
      <c r="K614" s="55" t="s">
        <v>219</v>
      </c>
      <c r="L614" s="55" t="s">
        <v>217</v>
      </c>
      <c r="M614" s="54" t="s">
        <v>47</v>
      </c>
      <c r="N614" s="55" t="str">
        <f t="shared" si="56"/>
        <v>NON</v>
      </c>
      <c r="O614" s="55" t="str">
        <f t="shared" si="57"/>
        <v>NON</v>
      </c>
      <c r="P614" s="55" t="str">
        <f t="shared" si="58"/>
        <v>OUI</v>
      </c>
      <c r="Q614" s="55" t="str">
        <f t="shared" si="59"/>
        <v>NON</v>
      </c>
    </row>
    <row r="615" spans="1:17" ht="15" customHeight="1">
      <c r="A615" s="3">
        <v>130780521</v>
      </c>
      <c r="B615" s="55" t="s">
        <v>1056</v>
      </c>
      <c r="C615" s="3">
        <v>43001030</v>
      </c>
      <c r="D615" s="55" t="s">
        <v>1077</v>
      </c>
      <c r="E615" s="53" t="s">
        <v>1078</v>
      </c>
      <c r="F615" s="84">
        <v>44501</v>
      </c>
      <c r="G615" s="84">
        <v>46143</v>
      </c>
      <c r="H615" s="82">
        <f t="shared" si="60"/>
        <v>5</v>
      </c>
      <c r="I615" s="55" t="s">
        <v>83</v>
      </c>
      <c r="J615" s="55" t="s">
        <v>44</v>
      </c>
      <c r="K615" s="55" t="s">
        <v>219</v>
      </c>
      <c r="L615" s="55" t="s">
        <v>217</v>
      </c>
      <c r="M615" s="54" t="s">
        <v>2007</v>
      </c>
      <c r="N615" s="55" t="str">
        <f t="shared" si="56"/>
        <v>NON</v>
      </c>
      <c r="O615" s="55" t="str">
        <f t="shared" si="57"/>
        <v>NON</v>
      </c>
      <c r="P615" s="55" t="str">
        <f t="shared" si="58"/>
        <v>OUI</v>
      </c>
      <c r="Q615" s="55" t="str">
        <f t="shared" si="59"/>
        <v>NON</v>
      </c>
    </row>
    <row r="616" spans="1:17" ht="15" customHeight="1">
      <c r="A616" s="3">
        <v>130780521</v>
      </c>
      <c r="B616" s="55" t="s">
        <v>1056</v>
      </c>
      <c r="C616" s="3">
        <v>43001030</v>
      </c>
      <c r="D616" s="55" t="s">
        <v>1077</v>
      </c>
      <c r="E616" s="53" t="s">
        <v>1078</v>
      </c>
      <c r="F616" s="84">
        <v>44501</v>
      </c>
      <c r="G616" s="84">
        <v>46143</v>
      </c>
      <c r="H616" s="82">
        <f t="shared" si="60"/>
        <v>5</v>
      </c>
      <c r="I616" s="55" t="s">
        <v>83</v>
      </c>
      <c r="J616" s="55" t="s">
        <v>44</v>
      </c>
      <c r="K616" s="55" t="s">
        <v>219</v>
      </c>
      <c r="L616" s="55" t="s">
        <v>217</v>
      </c>
      <c r="M616" s="54" t="s">
        <v>252</v>
      </c>
      <c r="N616" s="55" t="str">
        <f t="shared" si="56"/>
        <v>NON</v>
      </c>
      <c r="O616" s="55" t="str">
        <f t="shared" si="57"/>
        <v>NON</v>
      </c>
      <c r="P616" s="55" t="str">
        <f t="shared" si="58"/>
        <v>OUI</v>
      </c>
      <c r="Q616" s="55" t="str">
        <f t="shared" si="59"/>
        <v>NON</v>
      </c>
    </row>
    <row r="617" spans="1:17" ht="15" customHeight="1">
      <c r="A617" s="3">
        <v>130780521</v>
      </c>
      <c r="B617" s="55" t="s">
        <v>1056</v>
      </c>
      <c r="C617" s="3">
        <v>43001030</v>
      </c>
      <c r="D617" s="55" t="s">
        <v>1077</v>
      </c>
      <c r="E617" s="53" t="s">
        <v>1078</v>
      </c>
      <c r="F617" s="84">
        <v>43770</v>
      </c>
      <c r="G617" s="84">
        <v>45413</v>
      </c>
      <c r="H617" s="82">
        <f t="shared" si="60"/>
        <v>5</v>
      </c>
      <c r="I617" s="55" t="s">
        <v>83</v>
      </c>
      <c r="J617" s="55" t="s">
        <v>1429</v>
      </c>
      <c r="K617" s="55" t="s">
        <v>103</v>
      </c>
      <c r="L617" s="55"/>
      <c r="M617" s="79"/>
      <c r="N617" s="55" t="str">
        <f t="shared" si="56"/>
        <v>OUI</v>
      </c>
      <c r="O617" s="55" t="str">
        <f t="shared" si="57"/>
        <v>NON</v>
      </c>
      <c r="P617" s="55" t="str">
        <f t="shared" si="58"/>
        <v>NON</v>
      </c>
      <c r="Q617" s="55" t="str">
        <f t="shared" si="59"/>
        <v>NON</v>
      </c>
    </row>
    <row r="618" spans="1:17" ht="15" customHeight="1">
      <c r="A618" s="3">
        <v>130780521</v>
      </c>
      <c r="B618" s="55" t="s">
        <v>1056</v>
      </c>
      <c r="C618" s="3">
        <v>43001030</v>
      </c>
      <c r="D618" s="55" t="s">
        <v>1077</v>
      </c>
      <c r="E618" s="53" t="s">
        <v>1078</v>
      </c>
      <c r="F618" s="84">
        <v>43770</v>
      </c>
      <c r="G618" s="84">
        <v>45413</v>
      </c>
      <c r="H618" s="82">
        <f t="shared" si="60"/>
        <v>5</v>
      </c>
      <c r="I618" s="55" t="s">
        <v>83</v>
      </c>
      <c r="J618" s="55" t="s">
        <v>1429</v>
      </c>
      <c r="K618" s="55" t="s">
        <v>24</v>
      </c>
      <c r="L618" s="55" t="s">
        <v>90</v>
      </c>
      <c r="M618" s="79"/>
      <c r="N618" s="55" t="str">
        <f t="shared" si="56"/>
        <v>OUI</v>
      </c>
      <c r="O618" s="55" t="str">
        <f t="shared" si="57"/>
        <v>NON</v>
      </c>
      <c r="P618" s="55" t="str">
        <f t="shared" si="58"/>
        <v>NON</v>
      </c>
      <c r="Q618" s="55" t="str">
        <f t="shared" si="59"/>
        <v>NON</v>
      </c>
    </row>
    <row r="619" spans="1:17" ht="15" customHeight="1">
      <c r="A619" s="3">
        <v>130780521</v>
      </c>
      <c r="B619" s="55" t="s">
        <v>1056</v>
      </c>
      <c r="C619" s="3">
        <v>43001030</v>
      </c>
      <c r="D619" s="55" t="s">
        <v>1077</v>
      </c>
      <c r="E619" s="53" t="s">
        <v>1078</v>
      </c>
      <c r="F619" s="84">
        <v>43770</v>
      </c>
      <c r="G619" s="84">
        <v>45413</v>
      </c>
      <c r="H619" s="82">
        <f t="shared" si="60"/>
        <v>5</v>
      </c>
      <c r="I619" s="55" t="s">
        <v>83</v>
      </c>
      <c r="J619" s="55" t="s">
        <v>1429</v>
      </c>
      <c r="K619" s="55" t="s">
        <v>217</v>
      </c>
      <c r="L619" s="55" t="s">
        <v>219</v>
      </c>
      <c r="M619" s="79"/>
      <c r="N619" s="55" t="str">
        <f t="shared" si="56"/>
        <v>OUI</v>
      </c>
      <c r="O619" s="55" t="str">
        <f t="shared" si="57"/>
        <v>NON</v>
      </c>
      <c r="P619" s="55" t="str">
        <f t="shared" si="58"/>
        <v>NON</v>
      </c>
      <c r="Q619" s="55" t="str">
        <f t="shared" si="59"/>
        <v>NON</v>
      </c>
    </row>
    <row r="620" spans="1:17" ht="15" customHeight="1">
      <c r="A620" s="3">
        <v>130780521</v>
      </c>
      <c r="B620" s="55" t="s">
        <v>1056</v>
      </c>
      <c r="C620" s="3">
        <v>43001030</v>
      </c>
      <c r="D620" s="55" t="s">
        <v>1077</v>
      </c>
      <c r="E620" s="116" t="s">
        <v>1078</v>
      </c>
      <c r="F620" s="84">
        <v>44136</v>
      </c>
      <c r="G620" s="84">
        <v>45778</v>
      </c>
      <c r="H620" s="82">
        <f t="shared" si="60"/>
        <v>5</v>
      </c>
      <c r="I620" s="55" t="s">
        <v>83</v>
      </c>
      <c r="J620" s="55" t="s">
        <v>1429</v>
      </c>
      <c r="K620" s="55" t="s">
        <v>20</v>
      </c>
      <c r="L620" s="55" t="s">
        <v>745</v>
      </c>
      <c r="M620" s="79"/>
      <c r="N620" s="55" t="str">
        <f t="shared" si="56"/>
        <v>OUI</v>
      </c>
      <c r="O620" s="55" t="str">
        <f t="shared" si="57"/>
        <v>NON</v>
      </c>
      <c r="P620" s="55" t="str">
        <f t="shared" si="58"/>
        <v>NON</v>
      </c>
      <c r="Q620" s="55" t="str">
        <f t="shared" si="59"/>
        <v>NON</v>
      </c>
    </row>
    <row r="621" spans="1:17" ht="15" customHeight="1">
      <c r="A621" s="3">
        <v>130780521</v>
      </c>
      <c r="B621" s="55" t="s">
        <v>1056</v>
      </c>
      <c r="C621" s="3">
        <v>43001030</v>
      </c>
      <c r="D621" s="55" t="s">
        <v>1077</v>
      </c>
      <c r="E621" s="116" t="s">
        <v>1078</v>
      </c>
      <c r="F621" s="84">
        <v>44136</v>
      </c>
      <c r="G621" s="84">
        <v>45778</v>
      </c>
      <c r="H621" s="82">
        <f t="shared" si="60"/>
        <v>5</v>
      </c>
      <c r="I621" s="55" t="s">
        <v>83</v>
      </c>
      <c r="J621" s="55" t="s">
        <v>44</v>
      </c>
      <c r="K621" s="55" t="s">
        <v>841</v>
      </c>
      <c r="L621" s="55" t="s">
        <v>260</v>
      </c>
      <c r="M621" s="54" t="s">
        <v>2431</v>
      </c>
      <c r="N621" s="55" t="str">
        <f t="shared" si="56"/>
        <v>NON</v>
      </c>
      <c r="O621" s="55" t="str">
        <f t="shared" si="57"/>
        <v>NON</v>
      </c>
      <c r="P621" s="55" t="str">
        <f t="shared" si="58"/>
        <v>OUI</v>
      </c>
      <c r="Q621" s="55" t="str">
        <f t="shared" si="59"/>
        <v>OUI</v>
      </c>
    </row>
    <row r="622" spans="1:17" ht="15" customHeight="1">
      <c r="A622" s="3">
        <v>130780521</v>
      </c>
      <c r="B622" s="55" t="s">
        <v>1056</v>
      </c>
      <c r="C622" s="3">
        <v>43001030</v>
      </c>
      <c r="D622" s="55" t="s">
        <v>1077</v>
      </c>
      <c r="E622" s="116" t="s">
        <v>1078</v>
      </c>
      <c r="F622" s="84">
        <v>44136</v>
      </c>
      <c r="G622" s="84">
        <v>45778</v>
      </c>
      <c r="H622" s="82">
        <f t="shared" si="60"/>
        <v>5</v>
      </c>
      <c r="I622" s="55" t="s">
        <v>83</v>
      </c>
      <c r="J622" s="55" t="s">
        <v>44</v>
      </c>
      <c r="K622" s="55" t="s">
        <v>840</v>
      </c>
      <c r="L622" s="55" t="s">
        <v>260</v>
      </c>
      <c r="M622" s="54" t="s">
        <v>2433</v>
      </c>
      <c r="N622" s="55" t="str">
        <f t="shared" si="56"/>
        <v>NON</v>
      </c>
      <c r="O622" s="55" t="str">
        <f t="shared" si="57"/>
        <v>NON</v>
      </c>
      <c r="P622" s="55" t="str">
        <f t="shared" si="58"/>
        <v>OUI</v>
      </c>
      <c r="Q622" s="55" t="str">
        <f t="shared" si="59"/>
        <v>OUI</v>
      </c>
    </row>
    <row r="623" spans="1:17" ht="15" customHeight="1">
      <c r="A623" s="3">
        <v>130783293</v>
      </c>
      <c r="B623" s="55" t="s">
        <v>1205</v>
      </c>
      <c r="C623" s="3">
        <v>93000232</v>
      </c>
      <c r="D623" s="55" t="s">
        <v>217</v>
      </c>
      <c r="E623" s="116" t="s">
        <v>1078</v>
      </c>
      <c r="F623" s="84">
        <v>43770</v>
      </c>
      <c r="G623" s="84">
        <v>45413</v>
      </c>
      <c r="H623" s="82">
        <f t="shared" si="60"/>
        <v>5</v>
      </c>
      <c r="I623" s="55" t="s">
        <v>83</v>
      </c>
      <c r="J623" s="55" t="s">
        <v>44</v>
      </c>
      <c r="K623" s="55" t="s">
        <v>837</v>
      </c>
      <c r="L623" s="55" t="s">
        <v>838</v>
      </c>
      <c r="M623" s="54" t="s">
        <v>839</v>
      </c>
      <c r="N623" s="55" t="str">
        <f t="shared" si="56"/>
        <v>NON</v>
      </c>
      <c r="O623" s="55" t="str">
        <f t="shared" si="57"/>
        <v>NON</v>
      </c>
      <c r="P623" s="55" t="str">
        <f t="shared" si="58"/>
        <v>OUI</v>
      </c>
      <c r="Q623" s="55" t="str">
        <f t="shared" si="59"/>
        <v>OUI</v>
      </c>
    </row>
    <row r="624" spans="1:17" ht="15" customHeight="1">
      <c r="A624" s="3">
        <v>130783293</v>
      </c>
      <c r="B624" s="55" t="s">
        <v>1205</v>
      </c>
      <c r="C624" s="3">
        <v>93000232</v>
      </c>
      <c r="D624" s="55" t="s">
        <v>217</v>
      </c>
      <c r="E624" s="53" t="s">
        <v>1078</v>
      </c>
      <c r="F624" s="84">
        <v>43770</v>
      </c>
      <c r="G624" s="84">
        <v>45413</v>
      </c>
      <c r="H624" s="82">
        <f t="shared" si="60"/>
        <v>5</v>
      </c>
      <c r="I624" s="55" t="s">
        <v>83</v>
      </c>
      <c r="J624" s="55" t="s">
        <v>44</v>
      </c>
      <c r="K624" s="55" t="s">
        <v>837</v>
      </c>
      <c r="L624" s="55" t="s">
        <v>838</v>
      </c>
      <c r="M624" s="54" t="s">
        <v>2006</v>
      </c>
      <c r="N624" s="55" t="str">
        <f t="shared" si="56"/>
        <v>NON</v>
      </c>
      <c r="O624" s="55" t="str">
        <f t="shared" si="57"/>
        <v>NON</v>
      </c>
      <c r="P624" s="55" t="str">
        <f t="shared" si="58"/>
        <v>OUI</v>
      </c>
      <c r="Q624" s="55" t="str">
        <f t="shared" si="59"/>
        <v>NON</v>
      </c>
    </row>
    <row r="625" spans="1:17" ht="15" customHeight="1">
      <c r="A625" s="3">
        <v>130783293</v>
      </c>
      <c r="B625" s="55" t="s">
        <v>1205</v>
      </c>
      <c r="C625" s="3">
        <v>93000232</v>
      </c>
      <c r="D625" s="55" t="s">
        <v>217</v>
      </c>
      <c r="E625" s="53" t="s">
        <v>1078</v>
      </c>
      <c r="F625" s="84">
        <v>43770</v>
      </c>
      <c r="G625" s="84">
        <v>45413</v>
      </c>
      <c r="H625" s="82">
        <f t="shared" si="60"/>
        <v>5</v>
      </c>
      <c r="I625" s="55" t="s">
        <v>83</v>
      </c>
      <c r="J625" s="55" t="s">
        <v>1429</v>
      </c>
      <c r="K625" s="55" t="s">
        <v>217</v>
      </c>
      <c r="L625" s="55" t="s">
        <v>219</v>
      </c>
      <c r="M625" s="79"/>
      <c r="N625" s="55" t="str">
        <f t="shared" si="56"/>
        <v>OUI</v>
      </c>
      <c r="O625" s="55" t="str">
        <f t="shared" si="57"/>
        <v>NON</v>
      </c>
      <c r="P625" s="55" t="str">
        <f t="shared" si="58"/>
        <v>NON</v>
      </c>
      <c r="Q625" s="55" t="str">
        <f t="shared" si="59"/>
        <v>NON</v>
      </c>
    </row>
    <row r="626" spans="1:17" ht="15" customHeight="1">
      <c r="A626" s="2">
        <v>50000041</v>
      </c>
      <c r="B626" s="55" t="s">
        <v>731</v>
      </c>
      <c r="C626" s="3">
        <v>93000339</v>
      </c>
      <c r="D626" s="55" t="s">
        <v>732</v>
      </c>
      <c r="E626" s="53" t="s">
        <v>733</v>
      </c>
      <c r="F626" s="84">
        <v>44501</v>
      </c>
      <c r="G626" s="84">
        <v>46143</v>
      </c>
      <c r="H626" s="82">
        <f t="shared" si="60"/>
        <v>5</v>
      </c>
      <c r="I626" s="55" t="s">
        <v>83</v>
      </c>
      <c r="J626" s="55" t="s">
        <v>44</v>
      </c>
      <c r="K626" s="55" t="s">
        <v>75</v>
      </c>
      <c r="L626" s="55" t="s">
        <v>15</v>
      </c>
      <c r="M626" s="55" t="s">
        <v>734</v>
      </c>
      <c r="N626" s="55" t="str">
        <f t="shared" si="56"/>
        <v>NON</v>
      </c>
      <c r="O626" s="55" t="str">
        <f t="shared" si="57"/>
        <v>NON</v>
      </c>
      <c r="P626" s="55" t="str">
        <f t="shared" si="58"/>
        <v>OUI</v>
      </c>
      <c r="Q626" s="55" t="str">
        <f t="shared" si="59"/>
        <v>NON</v>
      </c>
    </row>
    <row r="627" spans="1:17" ht="15" customHeight="1">
      <c r="A627" s="2">
        <v>50000256</v>
      </c>
      <c r="B627" s="55" t="s">
        <v>517</v>
      </c>
      <c r="C627" s="3">
        <v>43001771</v>
      </c>
      <c r="D627" s="55" t="s">
        <v>84</v>
      </c>
      <c r="E627" s="22" t="s">
        <v>2261</v>
      </c>
      <c r="F627" s="84">
        <v>44501</v>
      </c>
      <c r="G627" s="84">
        <v>46143</v>
      </c>
      <c r="H627" s="82">
        <f t="shared" si="60"/>
        <v>5</v>
      </c>
      <c r="I627" s="55" t="s">
        <v>83</v>
      </c>
      <c r="J627" s="55" t="s">
        <v>44</v>
      </c>
      <c r="K627" s="55" t="s">
        <v>15</v>
      </c>
      <c r="L627" s="55" t="s">
        <v>17</v>
      </c>
      <c r="M627" s="55" t="s">
        <v>87</v>
      </c>
      <c r="N627" s="55" t="str">
        <f t="shared" si="56"/>
        <v>NON</v>
      </c>
      <c r="O627" s="55" t="str">
        <f t="shared" si="57"/>
        <v>NON</v>
      </c>
      <c r="P627" s="55" t="str">
        <f t="shared" si="58"/>
        <v>OUI</v>
      </c>
      <c r="Q627" s="55" t="str">
        <f t="shared" si="59"/>
        <v>NON</v>
      </c>
    </row>
    <row r="628" spans="1:17" s="73" customFormat="1" ht="15" customHeight="1">
      <c r="A628" s="3">
        <v>130786742</v>
      </c>
      <c r="B628" s="55" t="s">
        <v>1545</v>
      </c>
      <c r="C628" s="3">
        <v>43000548</v>
      </c>
      <c r="D628" s="55" t="s">
        <v>318</v>
      </c>
      <c r="E628" s="53" t="s">
        <v>1570</v>
      </c>
      <c r="F628" s="84">
        <v>44136</v>
      </c>
      <c r="G628" s="84">
        <v>45778</v>
      </c>
      <c r="H628" s="82">
        <f t="shared" si="60"/>
        <v>5</v>
      </c>
      <c r="I628" s="55" t="s">
        <v>83</v>
      </c>
      <c r="J628" s="55" t="s">
        <v>44</v>
      </c>
      <c r="K628" s="55" t="s">
        <v>171</v>
      </c>
      <c r="L628" s="55" t="s">
        <v>172</v>
      </c>
      <c r="M628" s="55" t="s">
        <v>591</v>
      </c>
      <c r="N628" s="55" t="str">
        <f t="shared" si="56"/>
        <v>NON</v>
      </c>
      <c r="O628" s="55" t="str">
        <f t="shared" si="57"/>
        <v>OUI</v>
      </c>
      <c r="P628" s="55" t="str">
        <f t="shared" si="58"/>
        <v>NON</v>
      </c>
      <c r="Q628" s="55" t="str">
        <f t="shared" si="59"/>
        <v>NON</v>
      </c>
    </row>
    <row r="629" spans="1:17" ht="15" customHeight="1">
      <c r="A629" s="3">
        <v>130786742</v>
      </c>
      <c r="B629" s="55" t="s">
        <v>1545</v>
      </c>
      <c r="C629" s="3">
        <v>43000548</v>
      </c>
      <c r="D629" s="55" t="s">
        <v>318</v>
      </c>
      <c r="E629" s="116" t="s">
        <v>1570</v>
      </c>
      <c r="F629" s="84">
        <v>44136</v>
      </c>
      <c r="G629" s="84">
        <v>45778</v>
      </c>
      <c r="H629" s="82">
        <f t="shared" si="60"/>
        <v>5</v>
      </c>
      <c r="I629" s="55" t="s">
        <v>83</v>
      </c>
      <c r="J629" s="55" t="s">
        <v>44</v>
      </c>
      <c r="K629" s="55" t="s">
        <v>171</v>
      </c>
      <c r="L629" s="55" t="s">
        <v>172</v>
      </c>
      <c r="M629" s="55" t="s">
        <v>2055</v>
      </c>
      <c r="N629" s="55" t="str">
        <f t="shared" si="56"/>
        <v>NON</v>
      </c>
      <c r="O629" s="55" t="str">
        <f t="shared" si="57"/>
        <v>OUI</v>
      </c>
      <c r="P629" s="55" t="str">
        <f t="shared" si="58"/>
        <v>OUI</v>
      </c>
      <c r="Q629" s="55" t="str">
        <f t="shared" si="59"/>
        <v>NON</v>
      </c>
    </row>
    <row r="630" spans="1:17" ht="15" customHeight="1">
      <c r="A630" s="3">
        <v>130786742</v>
      </c>
      <c r="B630" s="55" t="s">
        <v>1545</v>
      </c>
      <c r="C630" s="3">
        <v>43000548</v>
      </c>
      <c r="D630" s="55" t="s">
        <v>318</v>
      </c>
      <c r="E630" s="53" t="s">
        <v>1570</v>
      </c>
      <c r="F630" s="84">
        <v>44136</v>
      </c>
      <c r="G630" s="84">
        <v>45778</v>
      </c>
      <c r="H630" s="82">
        <f t="shared" si="60"/>
        <v>5</v>
      </c>
      <c r="I630" s="55" t="s">
        <v>83</v>
      </c>
      <c r="J630" s="55" t="s">
        <v>44</v>
      </c>
      <c r="K630" s="55" t="s">
        <v>15</v>
      </c>
      <c r="L630" s="55" t="s">
        <v>17</v>
      </c>
      <c r="M630" s="55" t="s">
        <v>1309</v>
      </c>
      <c r="N630" s="55" t="str">
        <f t="shared" si="56"/>
        <v>NON</v>
      </c>
      <c r="O630" s="55" t="str">
        <f t="shared" si="57"/>
        <v>OUI</v>
      </c>
      <c r="P630" s="55" t="str">
        <f t="shared" si="58"/>
        <v>NON</v>
      </c>
      <c r="Q630" s="55" t="str">
        <f t="shared" si="59"/>
        <v>NON</v>
      </c>
    </row>
    <row r="631" spans="1:17" ht="15" customHeight="1">
      <c r="A631" s="3">
        <v>130786742</v>
      </c>
      <c r="B631" s="55" t="s">
        <v>1545</v>
      </c>
      <c r="C631" s="3">
        <v>43000548</v>
      </c>
      <c r="D631" s="55" t="s">
        <v>318</v>
      </c>
      <c r="E631" s="53" t="s">
        <v>1570</v>
      </c>
      <c r="F631" s="84">
        <v>44136</v>
      </c>
      <c r="G631" s="84">
        <v>45778</v>
      </c>
      <c r="H631" s="82">
        <f t="shared" si="60"/>
        <v>5</v>
      </c>
      <c r="I631" s="55" t="s">
        <v>83</v>
      </c>
      <c r="J631" s="55" t="s">
        <v>44</v>
      </c>
      <c r="K631" s="55" t="s">
        <v>15</v>
      </c>
      <c r="L631" s="55" t="s">
        <v>17</v>
      </c>
      <c r="M631" s="55" t="s">
        <v>1980</v>
      </c>
      <c r="N631" s="55" t="str">
        <f t="shared" si="56"/>
        <v>NON</v>
      </c>
      <c r="O631" s="55" t="str">
        <f t="shared" si="57"/>
        <v>OUI</v>
      </c>
      <c r="P631" s="55" t="str">
        <f t="shared" si="58"/>
        <v>NON</v>
      </c>
      <c r="Q631" s="55" t="str">
        <f t="shared" si="59"/>
        <v>NON</v>
      </c>
    </row>
    <row r="632" spans="1:17" ht="15" customHeight="1">
      <c r="A632" s="3">
        <v>130786742</v>
      </c>
      <c r="B632" s="55" t="s">
        <v>1545</v>
      </c>
      <c r="C632" s="3">
        <v>43000548</v>
      </c>
      <c r="D632" s="55" t="s">
        <v>318</v>
      </c>
      <c r="E632" s="53" t="s">
        <v>1570</v>
      </c>
      <c r="F632" s="84">
        <v>44136</v>
      </c>
      <c r="G632" s="84">
        <v>45778</v>
      </c>
      <c r="H632" s="82">
        <f t="shared" si="60"/>
        <v>5</v>
      </c>
      <c r="I632" s="55" t="s">
        <v>83</v>
      </c>
      <c r="J632" s="55" t="s">
        <v>44</v>
      </c>
      <c r="K632" s="55" t="s">
        <v>15</v>
      </c>
      <c r="L632" s="55" t="s">
        <v>17</v>
      </c>
      <c r="M632" s="55" t="s">
        <v>2056</v>
      </c>
      <c r="N632" s="55" t="str">
        <f t="shared" si="56"/>
        <v>NON</v>
      </c>
      <c r="O632" s="55" t="str">
        <f t="shared" si="57"/>
        <v>NON</v>
      </c>
      <c r="P632" s="55" t="str">
        <f t="shared" si="58"/>
        <v>NON</v>
      </c>
      <c r="Q632" s="55" t="str">
        <f t="shared" si="59"/>
        <v>NON</v>
      </c>
    </row>
    <row r="633" spans="1:17" ht="15" customHeight="1">
      <c r="A633" s="3">
        <v>130786742</v>
      </c>
      <c r="B633" s="55" t="s">
        <v>1545</v>
      </c>
      <c r="C633" s="3">
        <v>43000548</v>
      </c>
      <c r="D633" s="55" t="s">
        <v>318</v>
      </c>
      <c r="E633" s="53" t="s">
        <v>1570</v>
      </c>
      <c r="F633" s="84">
        <v>44136</v>
      </c>
      <c r="G633" s="84">
        <v>45778</v>
      </c>
      <c r="H633" s="82">
        <f t="shared" si="60"/>
        <v>5</v>
      </c>
      <c r="I633" s="55" t="s">
        <v>83</v>
      </c>
      <c r="J633" s="55" t="s">
        <v>44</v>
      </c>
      <c r="K633" s="55" t="s">
        <v>15</v>
      </c>
      <c r="L633" s="55" t="s">
        <v>17</v>
      </c>
      <c r="M633" s="55" t="s">
        <v>2057</v>
      </c>
      <c r="N633" s="55" t="str">
        <f t="shared" si="56"/>
        <v>NON</v>
      </c>
      <c r="O633" s="55" t="str">
        <f t="shared" si="57"/>
        <v>NON</v>
      </c>
      <c r="P633" s="55" t="str">
        <f t="shared" si="58"/>
        <v>NON</v>
      </c>
      <c r="Q633" s="55" t="str">
        <f t="shared" si="59"/>
        <v>NON</v>
      </c>
    </row>
    <row r="634" spans="1:17" ht="15" customHeight="1">
      <c r="A634" s="3">
        <v>130786742</v>
      </c>
      <c r="B634" s="55" t="s">
        <v>1545</v>
      </c>
      <c r="C634" s="3">
        <v>43000548</v>
      </c>
      <c r="D634" s="55" t="s">
        <v>318</v>
      </c>
      <c r="E634" s="53" t="s">
        <v>1570</v>
      </c>
      <c r="F634" s="84">
        <v>44136</v>
      </c>
      <c r="G634" s="84">
        <v>45778</v>
      </c>
      <c r="H634" s="82">
        <f t="shared" si="60"/>
        <v>5</v>
      </c>
      <c r="I634" s="55" t="s">
        <v>83</v>
      </c>
      <c r="J634" s="55" t="s">
        <v>44</v>
      </c>
      <c r="K634" s="55" t="s">
        <v>15</v>
      </c>
      <c r="L634" s="55" t="s">
        <v>17</v>
      </c>
      <c r="M634" s="55" t="s">
        <v>2058</v>
      </c>
      <c r="N634" s="55" t="str">
        <f t="shared" si="56"/>
        <v>NON</v>
      </c>
      <c r="O634" s="55" t="str">
        <f t="shared" si="57"/>
        <v>NON</v>
      </c>
      <c r="P634" s="55" t="str">
        <f t="shared" si="58"/>
        <v>NON</v>
      </c>
      <c r="Q634" s="55" t="str">
        <f t="shared" si="59"/>
        <v>NON</v>
      </c>
    </row>
    <row r="635" spans="1:17" ht="15" customHeight="1">
      <c r="A635" s="3">
        <v>130786742</v>
      </c>
      <c r="B635" s="55" t="s">
        <v>1545</v>
      </c>
      <c r="C635" s="3">
        <v>43000548</v>
      </c>
      <c r="D635" s="55" t="s">
        <v>318</v>
      </c>
      <c r="E635" s="53" t="s">
        <v>1570</v>
      </c>
      <c r="F635" s="84">
        <v>44136</v>
      </c>
      <c r="G635" s="84">
        <v>45778</v>
      </c>
      <c r="H635" s="82">
        <f t="shared" si="60"/>
        <v>5</v>
      </c>
      <c r="I635" s="55" t="s">
        <v>83</v>
      </c>
      <c r="J635" s="55" t="s">
        <v>44</v>
      </c>
      <c r="K635" s="55" t="s">
        <v>15</v>
      </c>
      <c r="L635" s="55" t="s">
        <v>17</v>
      </c>
      <c r="M635" s="55" t="s">
        <v>2059</v>
      </c>
      <c r="N635" s="55" t="str">
        <f t="shared" si="56"/>
        <v>NON</v>
      </c>
      <c r="O635" s="55" t="str">
        <f t="shared" si="57"/>
        <v>NON</v>
      </c>
      <c r="P635" s="55" t="str">
        <f t="shared" si="58"/>
        <v>NON</v>
      </c>
      <c r="Q635" s="55" t="str">
        <f t="shared" si="59"/>
        <v>NON</v>
      </c>
    </row>
    <row r="636" spans="1:17" ht="15" customHeight="1">
      <c r="A636" s="3">
        <v>130786742</v>
      </c>
      <c r="B636" s="55" t="s">
        <v>1545</v>
      </c>
      <c r="C636" s="3">
        <v>43000548</v>
      </c>
      <c r="D636" s="55" t="s">
        <v>318</v>
      </c>
      <c r="E636" s="53" t="s">
        <v>1570</v>
      </c>
      <c r="F636" s="84">
        <v>44136</v>
      </c>
      <c r="G636" s="84">
        <v>45778</v>
      </c>
      <c r="H636" s="82">
        <f t="shared" si="60"/>
        <v>5</v>
      </c>
      <c r="I636" s="55" t="s">
        <v>83</v>
      </c>
      <c r="J636" s="55" t="s">
        <v>44</v>
      </c>
      <c r="K636" s="55" t="s">
        <v>15</v>
      </c>
      <c r="L636" s="55" t="s">
        <v>17</v>
      </c>
      <c r="M636" s="55" t="s">
        <v>2060</v>
      </c>
      <c r="N636" s="55" t="str">
        <f t="shared" si="56"/>
        <v>NON</v>
      </c>
      <c r="O636" s="55" t="str">
        <f t="shared" si="57"/>
        <v>NON</v>
      </c>
      <c r="P636" s="55" t="str">
        <f t="shared" si="58"/>
        <v>NON</v>
      </c>
      <c r="Q636" s="55" t="str">
        <f t="shared" si="59"/>
        <v>NON</v>
      </c>
    </row>
    <row r="637" spans="1:17" ht="15" customHeight="1">
      <c r="A637" s="2">
        <v>130000409</v>
      </c>
      <c r="B637" s="55" t="s">
        <v>759</v>
      </c>
      <c r="C637" s="3">
        <v>43000677</v>
      </c>
      <c r="D637" s="55" t="s">
        <v>792</v>
      </c>
      <c r="E637" s="53" t="s">
        <v>793</v>
      </c>
      <c r="F637" s="84">
        <v>43770</v>
      </c>
      <c r="G637" s="84">
        <v>45413</v>
      </c>
      <c r="H637" s="82">
        <f t="shared" si="60"/>
        <v>5</v>
      </c>
      <c r="I637" s="55" t="s">
        <v>83</v>
      </c>
      <c r="J637" s="55" t="s">
        <v>44</v>
      </c>
      <c r="K637" s="55" t="s">
        <v>427</v>
      </c>
      <c r="L637" s="55" t="s">
        <v>428</v>
      </c>
      <c r="M637" s="54" t="s">
        <v>1977</v>
      </c>
      <c r="N637" s="55" t="str">
        <f t="shared" si="56"/>
        <v>NON</v>
      </c>
      <c r="O637" s="55" t="str">
        <f t="shared" si="57"/>
        <v>NON</v>
      </c>
      <c r="P637" s="55" t="str">
        <f t="shared" si="58"/>
        <v>OUI</v>
      </c>
      <c r="Q637" s="55" t="str">
        <f t="shared" si="59"/>
        <v>NON</v>
      </c>
    </row>
    <row r="638" spans="1:17" ht="15" customHeight="1">
      <c r="A638" s="2">
        <v>130000409</v>
      </c>
      <c r="B638" s="55" t="s">
        <v>759</v>
      </c>
      <c r="C638" s="3">
        <v>43000677</v>
      </c>
      <c r="D638" s="55" t="s">
        <v>792</v>
      </c>
      <c r="E638" s="53" t="s">
        <v>793</v>
      </c>
      <c r="F638" s="84">
        <v>43770</v>
      </c>
      <c r="G638" s="84">
        <v>45413</v>
      </c>
      <c r="H638" s="82">
        <f t="shared" si="60"/>
        <v>5</v>
      </c>
      <c r="I638" s="55" t="s">
        <v>83</v>
      </c>
      <c r="J638" s="55" t="s">
        <v>44</v>
      </c>
      <c r="K638" s="55" t="s">
        <v>427</v>
      </c>
      <c r="L638" s="55" t="s">
        <v>428</v>
      </c>
      <c r="M638" s="54" t="s">
        <v>2061</v>
      </c>
      <c r="N638" s="55" t="str">
        <f t="shared" si="56"/>
        <v>NON</v>
      </c>
      <c r="O638" s="55" t="str">
        <f t="shared" si="57"/>
        <v>NON</v>
      </c>
      <c r="P638" s="55" t="str">
        <f t="shared" si="58"/>
        <v>OUI</v>
      </c>
      <c r="Q638" s="55" t="str">
        <f t="shared" si="59"/>
        <v>NON</v>
      </c>
    </row>
    <row r="639" spans="1:17" ht="15" customHeight="1">
      <c r="A639" s="2">
        <v>130000409</v>
      </c>
      <c r="B639" s="55" t="s">
        <v>759</v>
      </c>
      <c r="C639" s="3">
        <v>43000677</v>
      </c>
      <c r="D639" s="55" t="s">
        <v>792</v>
      </c>
      <c r="E639" s="53" t="s">
        <v>793</v>
      </c>
      <c r="F639" s="84">
        <v>43770</v>
      </c>
      <c r="G639" s="84">
        <v>45413</v>
      </c>
      <c r="H639" s="82">
        <f t="shared" si="60"/>
        <v>5</v>
      </c>
      <c r="I639" s="55" t="s">
        <v>83</v>
      </c>
      <c r="J639" s="55" t="s">
        <v>44</v>
      </c>
      <c r="K639" s="55" t="s">
        <v>427</v>
      </c>
      <c r="L639" s="55" t="s">
        <v>428</v>
      </c>
      <c r="M639" s="54" t="s">
        <v>2042</v>
      </c>
      <c r="N639" s="55" t="str">
        <f t="shared" si="56"/>
        <v>NON</v>
      </c>
      <c r="O639" s="55" t="str">
        <f t="shared" si="57"/>
        <v>NON</v>
      </c>
      <c r="P639" s="55" t="str">
        <f t="shared" si="58"/>
        <v>OUI</v>
      </c>
      <c r="Q639" s="55" t="str">
        <f t="shared" si="59"/>
        <v>NON</v>
      </c>
    </row>
    <row r="640" spans="1:17" ht="15" customHeight="1">
      <c r="A640" s="2">
        <v>130000409</v>
      </c>
      <c r="B640" s="55" t="s">
        <v>759</v>
      </c>
      <c r="C640" s="3">
        <v>43000677</v>
      </c>
      <c r="D640" s="55" t="s">
        <v>792</v>
      </c>
      <c r="E640" s="53" t="s">
        <v>793</v>
      </c>
      <c r="F640" s="84">
        <v>43770</v>
      </c>
      <c r="G640" s="84">
        <v>45413</v>
      </c>
      <c r="H640" s="82">
        <f t="shared" si="60"/>
        <v>5</v>
      </c>
      <c r="I640" s="55" t="s">
        <v>83</v>
      </c>
      <c r="J640" s="55" t="s">
        <v>44</v>
      </c>
      <c r="K640" s="55" t="s">
        <v>427</v>
      </c>
      <c r="L640" s="55" t="s">
        <v>428</v>
      </c>
      <c r="M640" s="54" t="s">
        <v>1992</v>
      </c>
      <c r="N640" s="55" t="str">
        <f t="shared" si="56"/>
        <v>NON</v>
      </c>
      <c r="O640" s="55" t="str">
        <f t="shared" si="57"/>
        <v>NON</v>
      </c>
      <c r="P640" s="55" t="str">
        <f t="shared" si="58"/>
        <v>OUI</v>
      </c>
      <c r="Q640" s="55" t="str">
        <f t="shared" si="59"/>
        <v>NON</v>
      </c>
    </row>
    <row r="641" spans="1:17" ht="15" customHeight="1">
      <c r="A641" s="103">
        <v>130000409</v>
      </c>
      <c r="B641" s="104" t="s">
        <v>759</v>
      </c>
      <c r="C641" s="105">
        <v>43000677</v>
      </c>
      <c r="D641" s="104" t="s">
        <v>792</v>
      </c>
      <c r="E641" s="106" t="s">
        <v>793</v>
      </c>
      <c r="F641" s="107">
        <v>43770</v>
      </c>
      <c r="G641" s="107">
        <v>45413</v>
      </c>
      <c r="H641" s="108">
        <f t="shared" si="60"/>
        <v>5</v>
      </c>
      <c r="I641" s="104" t="s">
        <v>83</v>
      </c>
      <c r="J641" s="104" t="s">
        <v>44</v>
      </c>
      <c r="K641" s="104" t="s">
        <v>427</v>
      </c>
      <c r="L641" s="104" t="s">
        <v>428</v>
      </c>
      <c r="M641" s="104" t="s">
        <v>1973</v>
      </c>
      <c r="N641" s="104" t="str">
        <f t="shared" ref="N641:N704" si="61">IF(ISNUMBER(SEARCH("2G",J641)),"OUI","NON")</f>
        <v>NON</v>
      </c>
      <c r="O641" s="104" t="str">
        <f t="shared" ref="O641:O704" si="62">IF(ISNUMBER(SEARCH("P1",M641)),"OUI","NON")</f>
        <v>OUI</v>
      </c>
      <c r="P641" s="104" t="str">
        <f t="shared" ref="P641:P704" si="63">IF(ISNUMBER(SEARCH("P2",M641)),"OUI","NON")</f>
        <v>OUI</v>
      </c>
      <c r="Q641" s="104" t="str">
        <f t="shared" ref="Q641:Q704" si="64">IF(ISNUMBER(SEARCH("P3",M641)),"OUI","NON")</f>
        <v>NON</v>
      </c>
    </row>
    <row r="642" spans="1:17" ht="15" customHeight="1">
      <c r="A642" s="2">
        <v>130000409</v>
      </c>
      <c r="B642" s="55" t="s">
        <v>759</v>
      </c>
      <c r="C642" s="3">
        <v>43000677</v>
      </c>
      <c r="D642" s="55" t="s">
        <v>792</v>
      </c>
      <c r="E642" s="53" t="s">
        <v>793</v>
      </c>
      <c r="F642" s="84">
        <v>43770</v>
      </c>
      <c r="G642" s="84">
        <v>45413</v>
      </c>
      <c r="H642" s="82">
        <f t="shared" si="60"/>
        <v>5</v>
      </c>
      <c r="I642" s="55" t="s">
        <v>83</v>
      </c>
      <c r="J642" s="55" t="s">
        <v>1429</v>
      </c>
      <c r="K642" s="55" t="s">
        <v>154</v>
      </c>
      <c r="L642" s="55"/>
      <c r="M642" s="79"/>
      <c r="N642" s="55" t="str">
        <f t="shared" si="61"/>
        <v>OUI</v>
      </c>
      <c r="O642" s="55" t="str">
        <f t="shared" si="62"/>
        <v>NON</v>
      </c>
      <c r="P642" s="55" t="str">
        <f t="shared" si="63"/>
        <v>NON</v>
      </c>
      <c r="Q642" s="55" t="str">
        <f t="shared" si="64"/>
        <v>NON</v>
      </c>
    </row>
    <row r="643" spans="1:17" ht="15" customHeight="1">
      <c r="A643" s="2">
        <v>840000483</v>
      </c>
      <c r="B643" s="55" t="s">
        <v>669</v>
      </c>
      <c r="C643" s="3">
        <v>93000546</v>
      </c>
      <c r="D643" s="55" t="s">
        <v>671</v>
      </c>
      <c r="E643" s="53" t="s">
        <v>672</v>
      </c>
      <c r="F643" s="84">
        <v>44136</v>
      </c>
      <c r="G643" s="84">
        <v>45778</v>
      </c>
      <c r="H643" s="82">
        <f t="shared" si="60"/>
        <v>5</v>
      </c>
      <c r="I643" s="55" t="s">
        <v>83</v>
      </c>
      <c r="J643" s="55" t="s">
        <v>44</v>
      </c>
      <c r="K643" s="55" t="s">
        <v>140</v>
      </c>
      <c r="L643" s="55" t="s">
        <v>141</v>
      </c>
      <c r="M643" s="55" t="s">
        <v>253</v>
      </c>
      <c r="N643" s="55" t="str">
        <f t="shared" si="61"/>
        <v>NON</v>
      </c>
      <c r="O643" s="55" t="str">
        <f t="shared" si="62"/>
        <v>OUI</v>
      </c>
      <c r="P643" s="55" t="str">
        <f t="shared" si="63"/>
        <v>OUI</v>
      </c>
      <c r="Q643" s="55" t="str">
        <f t="shared" si="64"/>
        <v>NON</v>
      </c>
    </row>
    <row r="644" spans="1:17" ht="15" customHeight="1">
      <c r="A644" s="2">
        <v>840000483</v>
      </c>
      <c r="B644" s="55" t="s">
        <v>669</v>
      </c>
      <c r="C644" s="3">
        <v>93000546</v>
      </c>
      <c r="D644" s="55" t="s">
        <v>671</v>
      </c>
      <c r="E644" s="53" t="s">
        <v>672</v>
      </c>
      <c r="F644" s="84">
        <v>44136</v>
      </c>
      <c r="G644" s="84">
        <v>45778</v>
      </c>
      <c r="H644" s="82">
        <f t="shared" si="60"/>
        <v>5</v>
      </c>
      <c r="I644" s="55" t="s">
        <v>83</v>
      </c>
      <c r="J644" s="55" t="s">
        <v>1429</v>
      </c>
      <c r="K644" s="55" t="s">
        <v>232</v>
      </c>
      <c r="L644" s="55" t="s">
        <v>123</v>
      </c>
      <c r="M644" s="79"/>
      <c r="N644" s="55" t="str">
        <f t="shared" si="61"/>
        <v>OUI</v>
      </c>
      <c r="O644" s="55" t="str">
        <f t="shared" si="62"/>
        <v>NON</v>
      </c>
      <c r="P644" s="55" t="str">
        <f t="shared" si="63"/>
        <v>NON</v>
      </c>
      <c r="Q644" s="55" t="str">
        <f t="shared" si="64"/>
        <v>NON</v>
      </c>
    </row>
    <row r="645" spans="1:17" ht="15" customHeight="1">
      <c r="A645" s="3">
        <v>50000348</v>
      </c>
      <c r="B645" s="55" t="s">
        <v>844</v>
      </c>
      <c r="C645" s="3">
        <v>43001734</v>
      </c>
      <c r="D645" s="55" t="s">
        <v>383</v>
      </c>
      <c r="E645" s="53" t="s">
        <v>845</v>
      </c>
      <c r="F645" s="84">
        <v>43770</v>
      </c>
      <c r="G645" s="84">
        <v>45413</v>
      </c>
      <c r="H645" s="82">
        <f t="shared" si="60"/>
        <v>5</v>
      </c>
      <c r="I645" s="55" t="s">
        <v>83</v>
      </c>
      <c r="J645" s="55" t="s">
        <v>44</v>
      </c>
      <c r="K645" s="55" t="s">
        <v>321</v>
      </c>
      <c r="L645" s="55" t="s">
        <v>322</v>
      </c>
      <c r="M645" s="55" t="s">
        <v>87</v>
      </c>
      <c r="N645" s="55" t="str">
        <f t="shared" si="61"/>
        <v>NON</v>
      </c>
      <c r="O645" s="55" t="str">
        <f t="shared" si="62"/>
        <v>NON</v>
      </c>
      <c r="P645" s="55" t="str">
        <f t="shared" si="63"/>
        <v>OUI</v>
      </c>
      <c r="Q645" s="55" t="str">
        <f t="shared" si="64"/>
        <v>NON</v>
      </c>
    </row>
    <row r="646" spans="1:17" ht="15" customHeight="1">
      <c r="A646" s="3">
        <v>50000348</v>
      </c>
      <c r="B646" s="55" t="s">
        <v>844</v>
      </c>
      <c r="C646" s="3">
        <v>43001734</v>
      </c>
      <c r="D646" s="55" t="s">
        <v>383</v>
      </c>
      <c r="E646" s="53" t="s">
        <v>845</v>
      </c>
      <c r="F646" s="84">
        <v>43040</v>
      </c>
      <c r="G646" s="84">
        <v>44682</v>
      </c>
      <c r="H646" s="82">
        <f t="shared" si="60"/>
        <v>5</v>
      </c>
      <c r="I646" s="55" t="s">
        <v>83</v>
      </c>
      <c r="J646" s="55" t="s">
        <v>1429</v>
      </c>
      <c r="K646" s="55" t="s">
        <v>385</v>
      </c>
      <c r="L646" s="55" t="s">
        <v>386</v>
      </c>
      <c r="M646" s="79"/>
      <c r="N646" s="55" t="str">
        <f t="shared" si="61"/>
        <v>OUI</v>
      </c>
      <c r="O646" s="55" t="str">
        <f t="shared" si="62"/>
        <v>NON</v>
      </c>
      <c r="P646" s="55" t="str">
        <f t="shared" si="63"/>
        <v>NON</v>
      </c>
      <c r="Q646" s="55" t="str">
        <f t="shared" si="64"/>
        <v>NON</v>
      </c>
    </row>
    <row r="647" spans="1:17" ht="15" customHeight="1">
      <c r="A647" s="2">
        <v>130786395</v>
      </c>
      <c r="B647" s="55" t="s">
        <v>1872</v>
      </c>
      <c r="C647" s="3">
        <v>43001599</v>
      </c>
      <c r="D647" s="55" t="s">
        <v>1873</v>
      </c>
      <c r="E647" s="53" t="s">
        <v>1874</v>
      </c>
      <c r="F647" s="84">
        <v>44136</v>
      </c>
      <c r="G647" s="84">
        <v>45778</v>
      </c>
      <c r="H647" s="82">
        <f t="shared" si="60"/>
        <v>5</v>
      </c>
      <c r="I647" s="55" t="s">
        <v>16</v>
      </c>
      <c r="J647" s="55" t="s">
        <v>1795</v>
      </c>
      <c r="K647" s="55" t="s">
        <v>1794</v>
      </c>
      <c r="L647" s="55"/>
      <c r="M647" s="55" t="s">
        <v>1799</v>
      </c>
      <c r="N647" s="55" t="str">
        <f t="shared" si="61"/>
        <v>NON</v>
      </c>
      <c r="O647" s="55" t="str">
        <f t="shared" si="62"/>
        <v>NON</v>
      </c>
      <c r="P647" s="55" t="str">
        <f t="shared" si="63"/>
        <v>OUI</v>
      </c>
      <c r="Q647" s="55" t="str">
        <f t="shared" si="64"/>
        <v>OUI</v>
      </c>
    </row>
    <row r="648" spans="1:17" ht="15" customHeight="1">
      <c r="A648" s="2">
        <v>130786395</v>
      </c>
      <c r="B648" s="55" t="s">
        <v>1872</v>
      </c>
      <c r="C648" s="3">
        <v>43001599</v>
      </c>
      <c r="D648" s="55" t="s">
        <v>1873</v>
      </c>
      <c r="E648" s="53" t="s">
        <v>1874</v>
      </c>
      <c r="F648" s="84">
        <v>44136</v>
      </c>
      <c r="G648" s="84">
        <v>45778</v>
      </c>
      <c r="H648" s="82">
        <f t="shared" si="60"/>
        <v>5</v>
      </c>
      <c r="I648" s="55" t="s">
        <v>16</v>
      </c>
      <c r="J648" s="55" t="s">
        <v>1795</v>
      </c>
      <c r="K648" s="55" t="s">
        <v>1798</v>
      </c>
      <c r="L648" s="55"/>
      <c r="M648" s="55" t="s">
        <v>1799</v>
      </c>
      <c r="N648" s="55" t="str">
        <f t="shared" si="61"/>
        <v>NON</v>
      </c>
      <c r="O648" s="55" t="str">
        <f t="shared" si="62"/>
        <v>NON</v>
      </c>
      <c r="P648" s="55" t="str">
        <f t="shared" si="63"/>
        <v>OUI</v>
      </c>
      <c r="Q648" s="55" t="str">
        <f t="shared" si="64"/>
        <v>OUI</v>
      </c>
    </row>
    <row r="649" spans="1:17" ht="15" customHeight="1">
      <c r="A649" s="2">
        <v>130786395</v>
      </c>
      <c r="B649" s="55" t="s">
        <v>1872</v>
      </c>
      <c r="C649" s="3">
        <v>43001599</v>
      </c>
      <c r="D649" s="55" t="s">
        <v>1873</v>
      </c>
      <c r="E649" s="53" t="s">
        <v>1874</v>
      </c>
      <c r="F649" s="84">
        <v>43770</v>
      </c>
      <c r="G649" s="84">
        <v>45413</v>
      </c>
      <c r="H649" s="82">
        <f t="shared" si="60"/>
        <v>5</v>
      </c>
      <c r="I649" s="55" t="s">
        <v>16</v>
      </c>
      <c r="J649" s="55" t="s">
        <v>1800</v>
      </c>
      <c r="K649" s="55"/>
      <c r="L649" s="55"/>
      <c r="M649" s="79"/>
      <c r="N649" s="55" t="str">
        <f t="shared" si="61"/>
        <v>OUI</v>
      </c>
      <c r="O649" s="55" t="str">
        <f t="shared" si="62"/>
        <v>NON</v>
      </c>
      <c r="P649" s="55" t="str">
        <f t="shared" si="63"/>
        <v>NON</v>
      </c>
      <c r="Q649" s="55" t="str">
        <f t="shared" si="64"/>
        <v>NON</v>
      </c>
    </row>
    <row r="650" spans="1:17" ht="15" customHeight="1">
      <c r="A650" s="2">
        <v>130786395</v>
      </c>
      <c r="B650" s="55" t="s">
        <v>1875</v>
      </c>
      <c r="C650" s="3">
        <v>43001905</v>
      </c>
      <c r="D650" s="55" t="s">
        <v>1876</v>
      </c>
      <c r="E650" s="53" t="s">
        <v>1874</v>
      </c>
      <c r="F650" s="84">
        <v>43770</v>
      </c>
      <c r="G650" s="84">
        <v>45413</v>
      </c>
      <c r="H650" s="82">
        <f t="shared" si="60"/>
        <v>5</v>
      </c>
      <c r="I650" s="55" t="s">
        <v>16</v>
      </c>
      <c r="J650" s="55" t="s">
        <v>1800</v>
      </c>
      <c r="K650" s="55"/>
      <c r="L650" s="55"/>
      <c r="M650" s="79"/>
      <c r="N650" s="55" t="str">
        <f t="shared" si="61"/>
        <v>OUI</v>
      </c>
      <c r="O650" s="55" t="str">
        <f t="shared" si="62"/>
        <v>NON</v>
      </c>
      <c r="P650" s="55" t="str">
        <f t="shared" si="63"/>
        <v>NON</v>
      </c>
      <c r="Q650" s="55" t="str">
        <f t="shared" si="64"/>
        <v>NON</v>
      </c>
    </row>
    <row r="651" spans="1:17" ht="15" customHeight="1">
      <c r="A651" s="2">
        <v>130786395</v>
      </c>
      <c r="B651" s="55" t="s">
        <v>1875</v>
      </c>
      <c r="C651" s="3">
        <v>43001905</v>
      </c>
      <c r="D651" s="55" t="s">
        <v>1876</v>
      </c>
      <c r="E651" s="53" t="s">
        <v>1874</v>
      </c>
      <c r="F651" s="84">
        <v>43770</v>
      </c>
      <c r="G651" s="84">
        <v>45413</v>
      </c>
      <c r="H651" s="82">
        <f t="shared" si="60"/>
        <v>5</v>
      </c>
      <c r="I651" s="55" t="s">
        <v>16</v>
      </c>
      <c r="J651" s="55" t="s">
        <v>44</v>
      </c>
      <c r="K651" s="92" t="s">
        <v>1053</v>
      </c>
      <c r="L651" s="20" t="s">
        <v>260</v>
      </c>
      <c r="M651" s="55" t="s">
        <v>2440</v>
      </c>
      <c r="N651" s="55" t="str">
        <f t="shared" si="61"/>
        <v>NON</v>
      </c>
      <c r="O651" s="55" t="str">
        <f t="shared" si="62"/>
        <v>NON</v>
      </c>
      <c r="P651" s="55" t="str">
        <f t="shared" si="63"/>
        <v>OUI</v>
      </c>
      <c r="Q651" s="55" t="str">
        <f t="shared" si="64"/>
        <v>OUI</v>
      </c>
    </row>
    <row r="652" spans="1:17" ht="15" customHeight="1">
      <c r="A652" s="2">
        <v>130786395</v>
      </c>
      <c r="B652" s="55" t="s">
        <v>1875</v>
      </c>
      <c r="C652" s="3">
        <v>43001905</v>
      </c>
      <c r="D652" s="55" t="s">
        <v>1876</v>
      </c>
      <c r="E652" s="53" t="s">
        <v>1874</v>
      </c>
      <c r="F652" s="84">
        <v>43770</v>
      </c>
      <c r="G652" s="84">
        <v>45413</v>
      </c>
      <c r="H652" s="82">
        <f t="shared" si="60"/>
        <v>5</v>
      </c>
      <c r="I652" s="55" t="s">
        <v>16</v>
      </c>
      <c r="J652" s="55" t="s">
        <v>44</v>
      </c>
      <c r="K652" s="92" t="s">
        <v>1051</v>
      </c>
      <c r="L652" s="20" t="s">
        <v>260</v>
      </c>
      <c r="M652" s="55" t="s">
        <v>2428</v>
      </c>
      <c r="N652" s="55" t="str">
        <f t="shared" si="61"/>
        <v>NON</v>
      </c>
      <c r="O652" s="55" t="str">
        <f t="shared" si="62"/>
        <v>NON</v>
      </c>
      <c r="P652" s="55" t="str">
        <f t="shared" si="63"/>
        <v>OUI</v>
      </c>
      <c r="Q652" s="55" t="str">
        <f t="shared" si="64"/>
        <v>OUI</v>
      </c>
    </row>
    <row r="653" spans="1:17" ht="15" customHeight="1">
      <c r="A653" s="2">
        <v>830000345</v>
      </c>
      <c r="B653" s="55" t="s">
        <v>881</v>
      </c>
      <c r="C653" s="3">
        <v>43001187</v>
      </c>
      <c r="D653" s="55" t="s">
        <v>973</v>
      </c>
      <c r="E653" s="53" t="s">
        <v>884</v>
      </c>
      <c r="F653" s="84">
        <v>44501</v>
      </c>
      <c r="G653" s="84">
        <v>46143</v>
      </c>
      <c r="H653" s="82">
        <f t="shared" si="60"/>
        <v>5</v>
      </c>
      <c r="I653" s="55" t="s">
        <v>83</v>
      </c>
      <c r="J653" s="55" t="s">
        <v>44</v>
      </c>
      <c r="K653" s="55" t="s">
        <v>974</v>
      </c>
      <c r="L653" s="81" t="s">
        <v>974</v>
      </c>
      <c r="M653" s="55" t="s">
        <v>2239</v>
      </c>
      <c r="N653" s="55" t="str">
        <f t="shared" si="61"/>
        <v>NON</v>
      </c>
      <c r="O653" s="55" t="str">
        <f t="shared" si="62"/>
        <v>OUI</v>
      </c>
      <c r="P653" s="55" t="str">
        <f t="shared" si="63"/>
        <v>OUI</v>
      </c>
      <c r="Q653" s="55" t="str">
        <f t="shared" si="64"/>
        <v>OUI</v>
      </c>
    </row>
    <row r="654" spans="1:17" ht="15" customHeight="1">
      <c r="A654" s="2">
        <v>830000345</v>
      </c>
      <c r="B654" s="55" t="s">
        <v>881</v>
      </c>
      <c r="C654" s="3">
        <v>43001187</v>
      </c>
      <c r="D654" s="55" t="s">
        <v>973</v>
      </c>
      <c r="E654" s="53" t="s">
        <v>884</v>
      </c>
      <c r="F654" s="84">
        <v>44501</v>
      </c>
      <c r="G654" s="84">
        <v>46143</v>
      </c>
      <c r="H654" s="82">
        <f t="shared" si="60"/>
        <v>5</v>
      </c>
      <c r="I654" s="55" t="s">
        <v>83</v>
      </c>
      <c r="J654" s="55" t="s">
        <v>44</v>
      </c>
      <c r="K654" s="55" t="s">
        <v>974</v>
      </c>
      <c r="L654" s="81" t="s">
        <v>974</v>
      </c>
      <c r="M654" s="55" t="s">
        <v>2240</v>
      </c>
      <c r="N654" s="55" t="str">
        <f t="shared" si="61"/>
        <v>NON</v>
      </c>
      <c r="O654" s="55" t="str">
        <f t="shared" si="62"/>
        <v>NON</v>
      </c>
      <c r="P654" s="55" t="str">
        <f t="shared" si="63"/>
        <v>OUI</v>
      </c>
      <c r="Q654" s="55" t="str">
        <f t="shared" si="64"/>
        <v>NON</v>
      </c>
    </row>
    <row r="655" spans="1:17" ht="15" customHeight="1">
      <c r="A655" s="2">
        <v>830000345</v>
      </c>
      <c r="B655" s="55" t="s">
        <v>881</v>
      </c>
      <c r="C655" s="3">
        <v>43001187</v>
      </c>
      <c r="D655" s="55" t="s">
        <v>973</v>
      </c>
      <c r="E655" s="53" t="s">
        <v>884</v>
      </c>
      <c r="F655" s="84">
        <v>44501</v>
      </c>
      <c r="G655" s="84">
        <v>46143</v>
      </c>
      <c r="H655" s="82">
        <f t="shared" si="60"/>
        <v>5</v>
      </c>
      <c r="I655" s="55" t="s">
        <v>83</v>
      </c>
      <c r="J655" s="55" t="s">
        <v>1429</v>
      </c>
      <c r="K655" s="55" t="s">
        <v>974</v>
      </c>
      <c r="L655" s="81"/>
      <c r="M655" s="79"/>
      <c r="N655" s="55" t="str">
        <f t="shared" si="61"/>
        <v>OUI</v>
      </c>
      <c r="O655" s="55" t="str">
        <f t="shared" si="62"/>
        <v>NON</v>
      </c>
      <c r="P655" s="55" t="str">
        <f t="shared" si="63"/>
        <v>NON</v>
      </c>
      <c r="Q655" s="55" t="str">
        <f t="shared" si="64"/>
        <v>NON</v>
      </c>
    </row>
    <row r="656" spans="1:17" ht="15" customHeight="1">
      <c r="A656" s="2">
        <v>830000345</v>
      </c>
      <c r="B656" s="55" t="s">
        <v>881</v>
      </c>
      <c r="C656" s="3">
        <v>43001187</v>
      </c>
      <c r="D656" s="55" t="s">
        <v>883</v>
      </c>
      <c r="E656" s="53" t="s">
        <v>884</v>
      </c>
      <c r="F656" s="84">
        <v>44136</v>
      </c>
      <c r="G656" s="84">
        <v>45778</v>
      </c>
      <c r="H656" s="82">
        <f t="shared" si="60"/>
        <v>5</v>
      </c>
      <c r="I656" s="55" t="s">
        <v>83</v>
      </c>
      <c r="J656" s="55" t="s">
        <v>1429</v>
      </c>
      <c r="K656" s="55" t="s">
        <v>290</v>
      </c>
      <c r="L656" s="55" t="s">
        <v>123</v>
      </c>
      <c r="M656" s="79"/>
      <c r="N656" s="55" t="str">
        <f t="shared" si="61"/>
        <v>OUI</v>
      </c>
      <c r="O656" s="55" t="str">
        <f t="shared" si="62"/>
        <v>NON</v>
      </c>
      <c r="P656" s="55" t="str">
        <f t="shared" si="63"/>
        <v>NON</v>
      </c>
      <c r="Q656" s="55" t="str">
        <f t="shared" si="64"/>
        <v>NON</v>
      </c>
    </row>
    <row r="657" spans="1:17" ht="15" customHeight="1">
      <c r="A657" s="3">
        <v>130002827</v>
      </c>
      <c r="B657" s="55" t="s">
        <v>283</v>
      </c>
      <c r="C657" s="3">
        <v>93000886</v>
      </c>
      <c r="D657" s="19" t="s">
        <v>337</v>
      </c>
      <c r="E657" s="18" t="s">
        <v>2305</v>
      </c>
      <c r="F657" s="84">
        <v>44501</v>
      </c>
      <c r="G657" s="84">
        <v>46143</v>
      </c>
      <c r="H657" s="82">
        <f t="shared" ref="H657:H720" si="65">DATEDIF(F657,G657,"y")+1</f>
        <v>5</v>
      </c>
      <c r="I657" s="55" t="s">
        <v>83</v>
      </c>
      <c r="J657" s="55" t="s">
        <v>44</v>
      </c>
      <c r="K657" s="55" t="s">
        <v>318</v>
      </c>
      <c r="L657" s="55"/>
      <c r="M657" s="55" t="s">
        <v>87</v>
      </c>
      <c r="N657" s="55" t="str">
        <f t="shared" si="61"/>
        <v>NON</v>
      </c>
      <c r="O657" s="55" t="str">
        <f t="shared" si="62"/>
        <v>NON</v>
      </c>
      <c r="P657" s="55" t="str">
        <f t="shared" si="63"/>
        <v>OUI</v>
      </c>
      <c r="Q657" s="55" t="str">
        <f t="shared" si="64"/>
        <v>NON</v>
      </c>
    </row>
    <row r="658" spans="1:17" ht="15" customHeight="1">
      <c r="A658" s="3">
        <v>130783293</v>
      </c>
      <c r="B658" s="55" t="s">
        <v>1205</v>
      </c>
      <c r="C658" s="3">
        <v>43001753</v>
      </c>
      <c r="D658" s="55" t="s">
        <v>1224</v>
      </c>
      <c r="E658" s="53" t="s">
        <v>1225</v>
      </c>
      <c r="F658" s="84">
        <v>44501</v>
      </c>
      <c r="G658" s="84">
        <v>46143</v>
      </c>
      <c r="H658" s="82">
        <f t="shared" si="65"/>
        <v>5</v>
      </c>
      <c r="I658" s="55" t="s">
        <v>83</v>
      </c>
      <c r="J658" s="55" t="s">
        <v>44</v>
      </c>
      <c r="K658" s="55" t="s">
        <v>95</v>
      </c>
      <c r="L658" s="55" t="s">
        <v>96</v>
      </c>
      <c r="M658" s="55" t="s">
        <v>2050</v>
      </c>
      <c r="N658" s="55" t="str">
        <f t="shared" si="61"/>
        <v>NON</v>
      </c>
      <c r="O658" s="55" t="str">
        <f t="shared" si="62"/>
        <v>NON</v>
      </c>
      <c r="P658" s="55" t="str">
        <f t="shared" si="63"/>
        <v>OUI</v>
      </c>
      <c r="Q658" s="55" t="str">
        <f t="shared" si="64"/>
        <v>NON</v>
      </c>
    </row>
    <row r="659" spans="1:17" ht="15" customHeight="1">
      <c r="A659" s="3">
        <v>130783293</v>
      </c>
      <c r="B659" s="55" t="s">
        <v>1205</v>
      </c>
      <c r="C659" s="3">
        <v>43001753</v>
      </c>
      <c r="D659" s="55" t="s">
        <v>1224</v>
      </c>
      <c r="E659" s="53" t="s">
        <v>1225</v>
      </c>
      <c r="F659" s="84">
        <v>44501</v>
      </c>
      <c r="G659" s="84">
        <v>46143</v>
      </c>
      <c r="H659" s="82">
        <f t="shared" si="65"/>
        <v>5</v>
      </c>
      <c r="I659" s="55" t="s">
        <v>83</v>
      </c>
      <c r="J659" s="55" t="s">
        <v>44</v>
      </c>
      <c r="K659" s="55" t="s">
        <v>95</v>
      </c>
      <c r="L659" s="55" t="s">
        <v>96</v>
      </c>
      <c r="M659" s="55" t="s">
        <v>1952</v>
      </c>
      <c r="N659" s="55" t="str">
        <f t="shared" si="61"/>
        <v>NON</v>
      </c>
      <c r="O659" s="55" t="str">
        <f t="shared" si="62"/>
        <v>NON</v>
      </c>
      <c r="P659" s="55" t="str">
        <f t="shared" si="63"/>
        <v>OUI</v>
      </c>
      <c r="Q659" s="55" t="str">
        <f t="shared" si="64"/>
        <v>NON</v>
      </c>
    </row>
    <row r="660" spans="1:17" ht="15" customHeight="1">
      <c r="A660" s="3">
        <v>130783293</v>
      </c>
      <c r="B660" s="55" t="s">
        <v>1205</v>
      </c>
      <c r="C660" s="3">
        <v>43001753</v>
      </c>
      <c r="D660" s="55" t="s">
        <v>1224</v>
      </c>
      <c r="E660" s="53" t="s">
        <v>1225</v>
      </c>
      <c r="F660" s="84">
        <v>44501</v>
      </c>
      <c r="G660" s="84">
        <v>46143</v>
      </c>
      <c r="H660" s="82">
        <f t="shared" si="65"/>
        <v>5</v>
      </c>
      <c r="I660" s="55" t="s">
        <v>83</v>
      </c>
      <c r="J660" s="55" t="s">
        <v>44</v>
      </c>
      <c r="K660" s="55" t="s">
        <v>95</v>
      </c>
      <c r="L660" s="55" t="s">
        <v>96</v>
      </c>
      <c r="M660" s="54" t="s">
        <v>2062</v>
      </c>
      <c r="N660" s="55" t="str">
        <f t="shared" si="61"/>
        <v>NON</v>
      </c>
      <c r="O660" s="55" t="str">
        <f t="shared" si="62"/>
        <v>NON</v>
      </c>
      <c r="P660" s="55" t="str">
        <f t="shared" si="63"/>
        <v>OUI</v>
      </c>
      <c r="Q660" s="55" t="str">
        <f t="shared" si="64"/>
        <v>NON</v>
      </c>
    </row>
    <row r="661" spans="1:17" ht="15" customHeight="1">
      <c r="A661" s="3">
        <v>130783293</v>
      </c>
      <c r="B661" s="55" t="s">
        <v>1205</v>
      </c>
      <c r="C661" s="3">
        <v>43001753</v>
      </c>
      <c r="D661" s="55" t="s">
        <v>1224</v>
      </c>
      <c r="E661" s="53" t="s">
        <v>1225</v>
      </c>
      <c r="F661" s="84">
        <v>44501</v>
      </c>
      <c r="G661" s="84">
        <v>46143</v>
      </c>
      <c r="H661" s="82">
        <f t="shared" si="65"/>
        <v>5</v>
      </c>
      <c r="I661" s="55" t="s">
        <v>83</v>
      </c>
      <c r="J661" s="55" t="s">
        <v>44</v>
      </c>
      <c r="K661" s="55" t="s">
        <v>95</v>
      </c>
      <c r="L661" s="55" t="s">
        <v>96</v>
      </c>
      <c r="M661" s="54" t="s">
        <v>1308</v>
      </c>
      <c r="N661" s="55" t="str">
        <f t="shared" si="61"/>
        <v>NON</v>
      </c>
      <c r="O661" s="55" t="str">
        <f t="shared" si="62"/>
        <v>OUI</v>
      </c>
      <c r="P661" s="55" t="str">
        <f t="shared" si="63"/>
        <v>OUI</v>
      </c>
      <c r="Q661" s="55" t="str">
        <f t="shared" si="64"/>
        <v>OUI</v>
      </c>
    </row>
    <row r="662" spans="1:17" ht="15" customHeight="1">
      <c r="A662" s="3">
        <v>130783293</v>
      </c>
      <c r="B662" s="55" t="s">
        <v>1205</v>
      </c>
      <c r="C662" s="3">
        <v>43001753</v>
      </c>
      <c r="D662" s="55" t="s">
        <v>1224</v>
      </c>
      <c r="E662" s="53" t="s">
        <v>1225</v>
      </c>
      <c r="F662" s="84">
        <v>43770</v>
      </c>
      <c r="G662" s="84">
        <v>45413</v>
      </c>
      <c r="H662" s="82">
        <f t="shared" si="65"/>
        <v>5</v>
      </c>
      <c r="I662" s="55" t="s">
        <v>83</v>
      </c>
      <c r="J662" s="55" t="s">
        <v>44</v>
      </c>
      <c r="K662" s="55" t="s">
        <v>314</v>
      </c>
      <c r="L662" s="55" t="s">
        <v>96</v>
      </c>
      <c r="M662" s="54" t="s">
        <v>2345</v>
      </c>
      <c r="N662" s="55" t="str">
        <f t="shared" si="61"/>
        <v>NON</v>
      </c>
      <c r="O662" s="55" t="str">
        <f t="shared" si="62"/>
        <v>OUI</v>
      </c>
      <c r="P662" s="55" t="str">
        <f t="shared" si="63"/>
        <v>OUI</v>
      </c>
      <c r="Q662" s="55" t="str">
        <f t="shared" si="64"/>
        <v>OUI</v>
      </c>
    </row>
    <row r="663" spans="1:17" ht="15" customHeight="1">
      <c r="A663" s="3">
        <v>130783293</v>
      </c>
      <c r="B663" s="55" t="s">
        <v>1205</v>
      </c>
      <c r="C663" s="3">
        <v>43001753</v>
      </c>
      <c r="D663" s="55" t="s">
        <v>1224</v>
      </c>
      <c r="E663" s="53" t="s">
        <v>1225</v>
      </c>
      <c r="F663" s="84">
        <v>44501</v>
      </c>
      <c r="G663" s="84">
        <v>46143</v>
      </c>
      <c r="H663" s="82">
        <f t="shared" si="65"/>
        <v>5</v>
      </c>
      <c r="I663" s="55" t="s">
        <v>83</v>
      </c>
      <c r="J663" s="55" t="s">
        <v>1429</v>
      </c>
      <c r="K663" s="55" t="s">
        <v>102</v>
      </c>
      <c r="L663" s="55"/>
      <c r="M663" s="79"/>
      <c r="N663" s="55" t="str">
        <f t="shared" si="61"/>
        <v>OUI</v>
      </c>
      <c r="O663" s="55" t="str">
        <f t="shared" si="62"/>
        <v>NON</v>
      </c>
      <c r="P663" s="55" t="str">
        <f t="shared" si="63"/>
        <v>NON</v>
      </c>
      <c r="Q663" s="55" t="str">
        <f t="shared" si="64"/>
        <v>NON</v>
      </c>
    </row>
    <row r="664" spans="1:17" ht="15" customHeight="1">
      <c r="A664" s="3">
        <v>130783293</v>
      </c>
      <c r="B664" s="55" t="s">
        <v>1205</v>
      </c>
      <c r="C664" s="3">
        <v>43001753</v>
      </c>
      <c r="D664" s="55" t="s">
        <v>1224</v>
      </c>
      <c r="E664" s="53" t="s">
        <v>1225</v>
      </c>
      <c r="F664" s="84">
        <v>44501</v>
      </c>
      <c r="G664" s="84">
        <v>46143</v>
      </c>
      <c r="H664" s="82">
        <f t="shared" si="65"/>
        <v>5</v>
      </c>
      <c r="I664" s="55" t="s">
        <v>83</v>
      </c>
      <c r="J664" s="55" t="s">
        <v>1429</v>
      </c>
      <c r="K664" s="55" t="s">
        <v>292</v>
      </c>
      <c r="L664" s="55" t="s">
        <v>95</v>
      </c>
      <c r="M664" s="79"/>
      <c r="N664" s="55" t="str">
        <f t="shared" si="61"/>
        <v>OUI</v>
      </c>
      <c r="O664" s="55" t="str">
        <f t="shared" si="62"/>
        <v>NON</v>
      </c>
      <c r="P664" s="55" t="str">
        <f t="shared" si="63"/>
        <v>NON</v>
      </c>
      <c r="Q664" s="55" t="str">
        <f t="shared" si="64"/>
        <v>NON</v>
      </c>
    </row>
    <row r="665" spans="1:17" ht="15" customHeight="1">
      <c r="A665" s="3">
        <v>130783236</v>
      </c>
      <c r="B665" s="55" t="s">
        <v>975</v>
      </c>
      <c r="C665" s="3">
        <v>43000985</v>
      </c>
      <c r="D665" s="55" t="s">
        <v>1000</v>
      </c>
      <c r="E665" s="53" t="s">
        <v>1001</v>
      </c>
      <c r="F665" s="84">
        <v>44501</v>
      </c>
      <c r="G665" s="84">
        <v>46143</v>
      </c>
      <c r="H665" s="82">
        <f t="shared" si="65"/>
        <v>5</v>
      </c>
      <c r="I665" s="55" t="s">
        <v>83</v>
      </c>
      <c r="J665" s="55" t="s">
        <v>44</v>
      </c>
      <c r="K665" s="55" t="s">
        <v>816</v>
      </c>
      <c r="L665" s="55" t="s">
        <v>817</v>
      </c>
      <c r="M665" s="54" t="s">
        <v>1976</v>
      </c>
      <c r="N665" s="55" t="str">
        <f t="shared" si="61"/>
        <v>NON</v>
      </c>
      <c r="O665" s="55" t="str">
        <f t="shared" si="62"/>
        <v>NON</v>
      </c>
      <c r="P665" s="55" t="str">
        <f t="shared" si="63"/>
        <v>OUI</v>
      </c>
      <c r="Q665" s="55" t="str">
        <f t="shared" si="64"/>
        <v>NON</v>
      </c>
    </row>
    <row r="666" spans="1:17" ht="15" customHeight="1">
      <c r="A666" s="3">
        <v>130783236</v>
      </c>
      <c r="B666" s="55" t="s">
        <v>975</v>
      </c>
      <c r="C666" s="3">
        <v>43000985</v>
      </c>
      <c r="D666" s="55" t="s">
        <v>1000</v>
      </c>
      <c r="E666" s="53" t="s">
        <v>1001</v>
      </c>
      <c r="F666" s="84">
        <v>44501</v>
      </c>
      <c r="G666" s="84">
        <v>46143</v>
      </c>
      <c r="H666" s="82">
        <f t="shared" si="65"/>
        <v>5</v>
      </c>
      <c r="I666" s="55" t="s">
        <v>83</v>
      </c>
      <c r="J666" s="55" t="s">
        <v>44</v>
      </c>
      <c r="K666" s="55" t="s">
        <v>816</v>
      </c>
      <c r="L666" s="55" t="s">
        <v>817</v>
      </c>
      <c r="M666" s="54" t="s">
        <v>2063</v>
      </c>
      <c r="N666" s="55" t="str">
        <f t="shared" si="61"/>
        <v>NON</v>
      </c>
      <c r="O666" s="55" t="str">
        <f t="shared" si="62"/>
        <v>OUI</v>
      </c>
      <c r="P666" s="55" t="str">
        <f t="shared" si="63"/>
        <v>OUI</v>
      </c>
      <c r="Q666" s="55" t="str">
        <f t="shared" si="64"/>
        <v>OUI</v>
      </c>
    </row>
    <row r="667" spans="1:17" ht="15" customHeight="1">
      <c r="A667" s="3">
        <v>130783236</v>
      </c>
      <c r="B667" s="55" t="s">
        <v>975</v>
      </c>
      <c r="C667" s="3">
        <v>43000985</v>
      </c>
      <c r="D667" s="55" t="s">
        <v>1000</v>
      </c>
      <c r="E667" s="53" t="s">
        <v>1001</v>
      </c>
      <c r="F667" s="84">
        <v>44501</v>
      </c>
      <c r="G667" s="84">
        <v>46143</v>
      </c>
      <c r="H667" s="82">
        <f t="shared" si="65"/>
        <v>5</v>
      </c>
      <c r="I667" s="55" t="s">
        <v>83</v>
      </c>
      <c r="J667" s="55" t="s">
        <v>44</v>
      </c>
      <c r="K667" s="55" t="s">
        <v>816</v>
      </c>
      <c r="L667" s="55" t="s">
        <v>817</v>
      </c>
      <c r="M667" s="54" t="s">
        <v>1365</v>
      </c>
      <c r="N667" s="55" t="str">
        <f t="shared" si="61"/>
        <v>NON</v>
      </c>
      <c r="O667" s="55" t="str">
        <f t="shared" si="62"/>
        <v>OUI</v>
      </c>
      <c r="P667" s="55" t="str">
        <f t="shared" si="63"/>
        <v>OUI</v>
      </c>
      <c r="Q667" s="55" t="str">
        <f t="shared" si="64"/>
        <v>NON</v>
      </c>
    </row>
    <row r="668" spans="1:17" ht="15" customHeight="1">
      <c r="A668" s="3">
        <v>130783236</v>
      </c>
      <c r="B668" s="55" t="s">
        <v>975</v>
      </c>
      <c r="C668" s="3">
        <v>43000985</v>
      </c>
      <c r="D668" s="55" t="s">
        <v>1000</v>
      </c>
      <c r="E668" s="53" t="s">
        <v>1001</v>
      </c>
      <c r="F668" s="84">
        <v>44501</v>
      </c>
      <c r="G668" s="84">
        <v>46143</v>
      </c>
      <c r="H668" s="82">
        <f t="shared" si="65"/>
        <v>5</v>
      </c>
      <c r="I668" s="55" t="s">
        <v>83</v>
      </c>
      <c r="J668" s="55" t="s">
        <v>44</v>
      </c>
      <c r="K668" s="55" t="s">
        <v>816</v>
      </c>
      <c r="L668" s="55" t="s">
        <v>817</v>
      </c>
      <c r="M668" s="54" t="s">
        <v>2036</v>
      </c>
      <c r="N668" s="55" t="str">
        <f t="shared" si="61"/>
        <v>NON</v>
      </c>
      <c r="O668" s="55" t="str">
        <f t="shared" si="62"/>
        <v>NON</v>
      </c>
      <c r="P668" s="55" t="str">
        <f t="shared" si="63"/>
        <v>OUI</v>
      </c>
      <c r="Q668" s="55" t="str">
        <f t="shared" si="64"/>
        <v>NON</v>
      </c>
    </row>
    <row r="669" spans="1:17" ht="15" customHeight="1">
      <c r="A669" s="3">
        <v>130783236</v>
      </c>
      <c r="B669" s="55" t="s">
        <v>975</v>
      </c>
      <c r="C669" s="3">
        <v>43000985</v>
      </c>
      <c r="D669" s="55" t="s">
        <v>1000</v>
      </c>
      <c r="E669" s="53" t="s">
        <v>1001</v>
      </c>
      <c r="F669" s="84">
        <v>44501</v>
      </c>
      <c r="G669" s="84">
        <v>46143</v>
      </c>
      <c r="H669" s="82">
        <f t="shared" si="65"/>
        <v>5</v>
      </c>
      <c r="I669" s="55" t="s">
        <v>83</v>
      </c>
      <c r="J669" s="55" t="s">
        <v>44</v>
      </c>
      <c r="K669" s="55" t="s">
        <v>816</v>
      </c>
      <c r="L669" s="55" t="s">
        <v>817</v>
      </c>
      <c r="M669" s="24" t="s">
        <v>2064</v>
      </c>
      <c r="N669" s="55" t="str">
        <f t="shared" si="61"/>
        <v>NON</v>
      </c>
      <c r="O669" s="55" t="str">
        <f t="shared" si="62"/>
        <v>NON</v>
      </c>
      <c r="P669" s="55" t="str">
        <f t="shared" si="63"/>
        <v>OUI</v>
      </c>
      <c r="Q669" s="55" t="str">
        <f t="shared" si="64"/>
        <v>OUI</v>
      </c>
    </row>
    <row r="670" spans="1:17" ht="15" customHeight="1">
      <c r="A670" s="3">
        <v>130783236</v>
      </c>
      <c r="B670" s="55" t="s">
        <v>975</v>
      </c>
      <c r="C670" s="3">
        <v>43000985</v>
      </c>
      <c r="D670" s="19" t="s">
        <v>1044</v>
      </c>
      <c r="E670" s="53" t="s">
        <v>1001</v>
      </c>
      <c r="F670" s="84">
        <v>44501</v>
      </c>
      <c r="G670" s="84">
        <v>46143</v>
      </c>
      <c r="H670" s="82">
        <f t="shared" si="65"/>
        <v>5</v>
      </c>
      <c r="I670" s="55" t="s">
        <v>83</v>
      </c>
      <c r="J670" s="55" t="s">
        <v>44</v>
      </c>
      <c r="K670" s="55" t="s">
        <v>816</v>
      </c>
      <c r="L670" s="55" t="s">
        <v>260</v>
      </c>
      <c r="M670" s="54" t="s">
        <v>1045</v>
      </c>
      <c r="N670" s="55" t="str">
        <f t="shared" si="61"/>
        <v>NON</v>
      </c>
      <c r="O670" s="55" t="str">
        <f t="shared" si="62"/>
        <v>NON</v>
      </c>
      <c r="P670" s="55" t="str">
        <f t="shared" si="63"/>
        <v>NON</v>
      </c>
      <c r="Q670" s="55" t="str">
        <f t="shared" si="64"/>
        <v>NON</v>
      </c>
    </row>
    <row r="671" spans="1:17" ht="15" customHeight="1">
      <c r="A671" s="3">
        <v>130783236</v>
      </c>
      <c r="B671" s="55" t="s">
        <v>975</v>
      </c>
      <c r="C671" s="3">
        <v>43000985</v>
      </c>
      <c r="D671" s="55" t="s">
        <v>1000</v>
      </c>
      <c r="E671" s="53" t="s">
        <v>1001</v>
      </c>
      <c r="F671" s="84">
        <v>43770</v>
      </c>
      <c r="G671" s="84">
        <v>45413</v>
      </c>
      <c r="H671" s="82">
        <f t="shared" si="65"/>
        <v>5</v>
      </c>
      <c r="I671" s="55" t="s">
        <v>83</v>
      </c>
      <c r="J671" s="55" t="s">
        <v>1429</v>
      </c>
      <c r="K671" s="55" t="s">
        <v>770</v>
      </c>
      <c r="L671" s="55"/>
      <c r="M671" s="79"/>
      <c r="N671" s="55" t="str">
        <f t="shared" si="61"/>
        <v>OUI</v>
      </c>
      <c r="O671" s="55" t="str">
        <f t="shared" si="62"/>
        <v>NON</v>
      </c>
      <c r="P671" s="55" t="str">
        <f t="shared" si="63"/>
        <v>NON</v>
      </c>
      <c r="Q671" s="55" t="str">
        <f t="shared" si="64"/>
        <v>NON</v>
      </c>
    </row>
    <row r="672" spans="1:17" ht="15" customHeight="1">
      <c r="A672" s="3">
        <v>130783236</v>
      </c>
      <c r="B672" s="55" t="s">
        <v>975</v>
      </c>
      <c r="C672" s="3">
        <v>43000985</v>
      </c>
      <c r="D672" s="55" t="s">
        <v>1000</v>
      </c>
      <c r="E672" s="53" t="s">
        <v>1001</v>
      </c>
      <c r="F672" s="84">
        <v>43770</v>
      </c>
      <c r="G672" s="84">
        <v>45413</v>
      </c>
      <c r="H672" s="82">
        <f t="shared" si="65"/>
        <v>5</v>
      </c>
      <c r="I672" s="55" t="s">
        <v>83</v>
      </c>
      <c r="J672" s="55" t="s">
        <v>1429</v>
      </c>
      <c r="K672" s="55" t="s">
        <v>411</v>
      </c>
      <c r="L672" s="55"/>
      <c r="M672" s="79"/>
      <c r="N672" s="55" t="str">
        <f t="shared" si="61"/>
        <v>OUI</v>
      </c>
      <c r="O672" s="55" t="str">
        <f t="shared" si="62"/>
        <v>NON</v>
      </c>
      <c r="P672" s="55" t="str">
        <f t="shared" si="63"/>
        <v>NON</v>
      </c>
      <c r="Q672" s="55" t="str">
        <f t="shared" si="64"/>
        <v>NON</v>
      </c>
    </row>
    <row r="673" spans="1:17" ht="15" customHeight="1">
      <c r="A673" s="3">
        <v>130783236</v>
      </c>
      <c r="B673" s="55" t="s">
        <v>975</v>
      </c>
      <c r="C673" s="3">
        <v>43000985</v>
      </c>
      <c r="D673" s="55" t="s">
        <v>1000</v>
      </c>
      <c r="E673" s="53" t="s">
        <v>1001</v>
      </c>
      <c r="F673" s="84">
        <v>43770</v>
      </c>
      <c r="G673" s="84">
        <v>45413</v>
      </c>
      <c r="H673" s="82">
        <f t="shared" si="65"/>
        <v>5</v>
      </c>
      <c r="I673" s="55" t="s">
        <v>83</v>
      </c>
      <c r="J673" s="55" t="s">
        <v>1429</v>
      </c>
      <c r="K673" s="55" t="s">
        <v>290</v>
      </c>
      <c r="L673" s="55" t="s">
        <v>123</v>
      </c>
      <c r="M673" s="79"/>
      <c r="N673" s="55" t="str">
        <f t="shared" si="61"/>
        <v>OUI</v>
      </c>
      <c r="O673" s="55" t="str">
        <f t="shared" si="62"/>
        <v>NON</v>
      </c>
      <c r="P673" s="55" t="str">
        <f t="shared" si="63"/>
        <v>NON</v>
      </c>
      <c r="Q673" s="55" t="str">
        <f t="shared" si="64"/>
        <v>NON</v>
      </c>
    </row>
    <row r="674" spans="1:17" ht="15" customHeight="1">
      <c r="A674" s="3">
        <v>130783236</v>
      </c>
      <c r="B674" s="55" t="s">
        <v>975</v>
      </c>
      <c r="C674" s="3">
        <v>43000985</v>
      </c>
      <c r="D674" s="55" t="s">
        <v>1000</v>
      </c>
      <c r="E674" s="53" t="s">
        <v>1001</v>
      </c>
      <c r="F674" s="84">
        <v>43040</v>
      </c>
      <c r="G674" s="84">
        <v>44682</v>
      </c>
      <c r="H674" s="82">
        <f t="shared" si="65"/>
        <v>5</v>
      </c>
      <c r="I674" s="55" t="s">
        <v>83</v>
      </c>
      <c r="J674" s="55" t="s">
        <v>1429</v>
      </c>
      <c r="K674" s="55" t="s">
        <v>154</v>
      </c>
      <c r="L674" s="55" t="s">
        <v>123</v>
      </c>
      <c r="M674" s="79"/>
      <c r="N674" s="55" t="str">
        <f t="shared" si="61"/>
        <v>OUI</v>
      </c>
      <c r="O674" s="55" t="str">
        <f t="shared" si="62"/>
        <v>NON</v>
      </c>
      <c r="P674" s="55" t="str">
        <f t="shared" si="63"/>
        <v>NON</v>
      </c>
      <c r="Q674" s="55" t="str">
        <f t="shared" si="64"/>
        <v>NON</v>
      </c>
    </row>
    <row r="675" spans="1:17" ht="15" customHeight="1">
      <c r="A675" s="3">
        <v>130783236</v>
      </c>
      <c r="B675" s="55" t="s">
        <v>975</v>
      </c>
      <c r="C675" s="3">
        <v>43000985</v>
      </c>
      <c r="D675" s="55" t="s">
        <v>1000</v>
      </c>
      <c r="E675" s="53" t="s">
        <v>1001</v>
      </c>
      <c r="F675" s="84">
        <v>44501</v>
      </c>
      <c r="G675" s="84">
        <v>46143</v>
      </c>
      <c r="H675" s="82">
        <f t="shared" si="65"/>
        <v>5</v>
      </c>
      <c r="I675" s="55" t="s">
        <v>83</v>
      </c>
      <c r="J675" s="55" t="s">
        <v>44</v>
      </c>
      <c r="K675" s="55" t="s">
        <v>1042</v>
      </c>
      <c r="L675" s="55" t="s">
        <v>260</v>
      </c>
      <c r="M675" s="54" t="s">
        <v>1043</v>
      </c>
      <c r="N675" s="55" t="str">
        <f t="shared" si="61"/>
        <v>NON</v>
      </c>
      <c r="O675" s="55" t="str">
        <f t="shared" si="62"/>
        <v>NON</v>
      </c>
      <c r="P675" s="55" t="str">
        <f t="shared" si="63"/>
        <v>OUI</v>
      </c>
      <c r="Q675" s="55" t="str">
        <f t="shared" si="64"/>
        <v>NON</v>
      </c>
    </row>
    <row r="676" spans="1:17" ht="15" customHeight="1">
      <c r="A676" s="3">
        <v>130783236</v>
      </c>
      <c r="B676" s="55" t="s">
        <v>975</v>
      </c>
      <c r="C676" s="3">
        <v>43000985</v>
      </c>
      <c r="D676" s="55" t="s">
        <v>1000</v>
      </c>
      <c r="E676" s="53" t="s">
        <v>1001</v>
      </c>
      <c r="F676" s="84">
        <v>44501</v>
      </c>
      <c r="G676" s="84">
        <v>46143</v>
      </c>
      <c r="H676" s="82">
        <f t="shared" si="65"/>
        <v>5</v>
      </c>
      <c r="I676" s="55" t="s">
        <v>83</v>
      </c>
      <c r="J676" s="55" t="s">
        <v>44</v>
      </c>
      <c r="K676" s="55" t="s">
        <v>840</v>
      </c>
      <c r="L676" s="55" t="s">
        <v>260</v>
      </c>
      <c r="M676" s="54" t="s">
        <v>1048</v>
      </c>
      <c r="N676" s="55" t="str">
        <f t="shared" si="61"/>
        <v>NON</v>
      </c>
      <c r="O676" s="55" t="str">
        <f t="shared" si="62"/>
        <v>NON</v>
      </c>
      <c r="P676" s="55" t="str">
        <f t="shared" si="63"/>
        <v>OUI</v>
      </c>
      <c r="Q676" s="55" t="str">
        <f t="shared" si="64"/>
        <v>NON</v>
      </c>
    </row>
    <row r="677" spans="1:17" ht="15" customHeight="1">
      <c r="A677" s="3">
        <v>130780521</v>
      </c>
      <c r="B677" s="55" t="s">
        <v>1056</v>
      </c>
      <c r="C677" s="3">
        <v>93000747</v>
      </c>
      <c r="D677" s="55" t="s">
        <v>1128</v>
      </c>
      <c r="E677" s="53" t="s">
        <v>1001</v>
      </c>
      <c r="F677" s="84">
        <v>44501</v>
      </c>
      <c r="G677" s="84">
        <v>46143</v>
      </c>
      <c r="H677" s="82">
        <f t="shared" si="65"/>
        <v>5</v>
      </c>
      <c r="I677" s="55" t="s">
        <v>83</v>
      </c>
      <c r="J677" s="55" t="s">
        <v>44</v>
      </c>
      <c r="K677" s="55" t="s">
        <v>1042</v>
      </c>
      <c r="L677" s="55" t="s">
        <v>260</v>
      </c>
      <c r="M677" s="54" t="s">
        <v>2427</v>
      </c>
      <c r="N677" s="55" t="str">
        <f t="shared" si="61"/>
        <v>NON</v>
      </c>
      <c r="O677" s="55" t="str">
        <f t="shared" si="62"/>
        <v>NON</v>
      </c>
      <c r="P677" s="55" t="str">
        <f t="shared" si="63"/>
        <v>OUI</v>
      </c>
      <c r="Q677" s="55" t="str">
        <f t="shared" si="64"/>
        <v>NON</v>
      </c>
    </row>
    <row r="678" spans="1:17" ht="15" customHeight="1">
      <c r="A678" s="3">
        <v>130780521</v>
      </c>
      <c r="B678" s="55" t="s">
        <v>1056</v>
      </c>
      <c r="C678" s="3">
        <v>93000747</v>
      </c>
      <c r="D678" s="55" t="s">
        <v>1128</v>
      </c>
      <c r="E678" s="116" t="s">
        <v>1001</v>
      </c>
      <c r="F678" s="84">
        <v>44501</v>
      </c>
      <c r="G678" s="84">
        <v>46143</v>
      </c>
      <c r="H678" s="82">
        <f t="shared" si="65"/>
        <v>5</v>
      </c>
      <c r="I678" s="55" t="s">
        <v>83</v>
      </c>
      <c r="J678" s="55" t="s">
        <v>44</v>
      </c>
      <c r="K678" s="55" t="s">
        <v>840</v>
      </c>
      <c r="L678" s="55" t="s">
        <v>260</v>
      </c>
      <c r="M678" s="54" t="s">
        <v>2434</v>
      </c>
      <c r="N678" s="55" t="str">
        <f t="shared" si="61"/>
        <v>NON</v>
      </c>
      <c r="O678" s="55" t="str">
        <f t="shared" si="62"/>
        <v>NON</v>
      </c>
      <c r="P678" s="55" t="str">
        <f t="shared" si="63"/>
        <v>OUI</v>
      </c>
      <c r="Q678" s="55" t="str">
        <f t="shared" si="64"/>
        <v>NON</v>
      </c>
    </row>
    <row r="679" spans="1:17" ht="15" customHeight="1">
      <c r="A679" s="3">
        <v>130804297</v>
      </c>
      <c r="B679" s="55" t="s">
        <v>1336</v>
      </c>
      <c r="C679" s="3">
        <v>93000347</v>
      </c>
      <c r="D679" s="55" t="s">
        <v>1345</v>
      </c>
      <c r="E679" s="116" t="s">
        <v>1001</v>
      </c>
      <c r="F679" s="84">
        <v>43770</v>
      </c>
      <c r="G679" s="84">
        <v>45413</v>
      </c>
      <c r="H679" s="82">
        <f t="shared" si="65"/>
        <v>5</v>
      </c>
      <c r="I679" s="55" t="s">
        <v>83</v>
      </c>
      <c r="J679" s="55" t="s">
        <v>44</v>
      </c>
      <c r="K679" s="55" t="s">
        <v>816</v>
      </c>
      <c r="L679" s="55" t="s">
        <v>817</v>
      </c>
      <c r="M679" s="54" t="s">
        <v>1359</v>
      </c>
      <c r="N679" s="55" t="str">
        <f t="shared" si="61"/>
        <v>NON</v>
      </c>
      <c r="O679" s="55" t="str">
        <f t="shared" si="62"/>
        <v>OUI</v>
      </c>
      <c r="P679" s="55" t="str">
        <f t="shared" si="63"/>
        <v>OUI</v>
      </c>
      <c r="Q679" s="55" t="str">
        <f t="shared" si="64"/>
        <v>NON</v>
      </c>
    </row>
    <row r="680" spans="1:17" ht="15" customHeight="1">
      <c r="A680" s="3">
        <v>130804297</v>
      </c>
      <c r="B680" s="55" t="s">
        <v>1336</v>
      </c>
      <c r="C680" s="3">
        <v>93000347</v>
      </c>
      <c r="D680" s="55" t="s">
        <v>1345</v>
      </c>
      <c r="E680" s="116" t="s">
        <v>1001</v>
      </c>
      <c r="F680" s="84">
        <v>43770</v>
      </c>
      <c r="G680" s="84">
        <v>45413</v>
      </c>
      <c r="H680" s="82">
        <f t="shared" si="65"/>
        <v>5</v>
      </c>
      <c r="I680" s="55" t="s">
        <v>83</v>
      </c>
      <c r="J680" s="55" t="s">
        <v>1429</v>
      </c>
      <c r="K680" s="55" t="s">
        <v>770</v>
      </c>
      <c r="L680" s="55"/>
      <c r="M680" s="79"/>
      <c r="N680" s="55" t="str">
        <f t="shared" si="61"/>
        <v>OUI</v>
      </c>
      <c r="O680" s="55" t="str">
        <f t="shared" si="62"/>
        <v>NON</v>
      </c>
      <c r="P680" s="55" t="str">
        <f t="shared" si="63"/>
        <v>NON</v>
      </c>
      <c r="Q680" s="55" t="str">
        <f t="shared" si="64"/>
        <v>NON</v>
      </c>
    </row>
    <row r="681" spans="1:17" ht="15" customHeight="1">
      <c r="A681" s="3">
        <v>130804297</v>
      </c>
      <c r="B681" s="55" t="s">
        <v>1336</v>
      </c>
      <c r="C681" s="3">
        <v>93000347</v>
      </c>
      <c r="D681" s="55" t="s">
        <v>1345</v>
      </c>
      <c r="E681" s="53" t="s">
        <v>1001</v>
      </c>
      <c r="F681" s="84">
        <v>44501</v>
      </c>
      <c r="G681" s="84">
        <v>46143</v>
      </c>
      <c r="H681" s="82">
        <f t="shared" si="65"/>
        <v>5</v>
      </c>
      <c r="I681" s="55" t="s">
        <v>83</v>
      </c>
      <c r="J681" s="55" t="s">
        <v>44</v>
      </c>
      <c r="K681" s="55" t="s">
        <v>1042</v>
      </c>
      <c r="L681" s="55" t="s">
        <v>260</v>
      </c>
      <c r="M681" s="54" t="s">
        <v>2427</v>
      </c>
      <c r="N681" s="55" t="str">
        <f t="shared" si="61"/>
        <v>NON</v>
      </c>
      <c r="O681" s="55" t="str">
        <f t="shared" si="62"/>
        <v>NON</v>
      </c>
      <c r="P681" s="55" t="str">
        <f t="shared" si="63"/>
        <v>OUI</v>
      </c>
      <c r="Q681" s="55" t="str">
        <f t="shared" si="64"/>
        <v>NON</v>
      </c>
    </row>
    <row r="682" spans="1:17" ht="15" customHeight="1">
      <c r="A682" s="3">
        <v>130804297</v>
      </c>
      <c r="B682" s="55" t="s">
        <v>1336</v>
      </c>
      <c r="C682" s="3">
        <v>93000347</v>
      </c>
      <c r="D682" s="55" t="s">
        <v>1345</v>
      </c>
      <c r="E682" s="53" t="s">
        <v>1001</v>
      </c>
      <c r="F682" s="84">
        <v>44501</v>
      </c>
      <c r="G682" s="84">
        <v>46143</v>
      </c>
      <c r="H682" s="82">
        <f t="shared" si="65"/>
        <v>5</v>
      </c>
      <c r="I682" s="55" t="s">
        <v>83</v>
      </c>
      <c r="J682" s="55" t="s">
        <v>44</v>
      </c>
      <c r="K682" s="55" t="s">
        <v>840</v>
      </c>
      <c r="L682" s="55" t="s">
        <v>260</v>
      </c>
      <c r="M682" s="54" t="s">
        <v>2434</v>
      </c>
      <c r="N682" s="55" t="str">
        <f t="shared" si="61"/>
        <v>NON</v>
      </c>
      <c r="O682" s="55" t="str">
        <f t="shared" si="62"/>
        <v>NON</v>
      </c>
      <c r="P682" s="55" t="str">
        <f t="shared" si="63"/>
        <v>OUI</v>
      </c>
      <c r="Q682" s="55" t="str">
        <f t="shared" si="64"/>
        <v>NON</v>
      </c>
    </row>
    <row r="683" spans="1:17" ht="15" customHeight="1">
      <c r="A683" s="2">
        <v>130000409</v>
      </c>
      <c r="B683" s="55" t="s">
        <v>759</v>
      </c>
      <c r="C683" s="3">
        <v>43000654</v>
      </c>
      <c r="D683" s="55" t="s">
        <v>808</v>
      </c>
      <c r="E683" s="53" t="s">
        <v>809</v>
      </c>
      <c r="F683" s="84">
        <v>44501</v>
      </c>
      <c r="G683" s="84">
        <v>46143</v>
      </c>
      <c r="H683" s="82">
        <f t="shared" si="65"/>
        <v>5</v>
      </c>
      <c r="I683" s="55" t="s">
        <v>83</v>
      </c>
      <c r="J683" s="55" t="s">
        <v>44</v>
      </c>
      <c r="K683" s="55" t="s">
        <v>145</v>
      </c>
      <c r="L683" s="55" t="s">
        <v>146</v>
      </c>
      <c r="M683" s="55" t="s">
        <v>1660</v>
      </c>
      <c r="N683" s="55" t="str">
        <f t="shared" si="61"/>
        <v>NON</v>
      </c>
      <c r="O683" s="55" t="str">
        <f t="shared" si="62"/>
        <v>OUI</v>
      </c>
      <c r="P683" s="55" t="str">
        <f t="shared" si="63"/>
        <v>OUI</v>
      </c>
      <c r="Q683" s="55" t="str">
        <f t="shared" si="64"/>
        <v>OUI</v>
      </c>
    </row>
    <row r="684" spans="1:17" ht="15" customHeight="1">
      <c r="A684" s="2">
        <v>130000409</v>
      </c>
      <c r="B684" s="55" t="s">
        <v>759</v>
      </c>
      <c r="C684" s="3">
        <v>43000654</v>
      </c>
      <c r="D684" s="55" t="s">
        <v>808</v>
      </c>
      <c r="E684" s="53" t="s">
        <v>809</v>
      </c>
      <c r="F684" s="84">
        <v>44501</v>
      </c>
      <c r="G684" s="84">
        <v>46143</v>
      </c>
      <c r="H684" s="82">
        <f t="shared" si="65"/>
        <v>5</v>
      </c>
      <c r="I684" s="55" t="s">
        <v>83</v>
      </c>
      <c r="J684" s="55" t="s">
        <v>44</v>
      </c>
      <c r="K684" s="55" t="s">
        <v>145</v>
      </c>
      <c r="L684" s="55" t="s">
        <v>146</v>
      </c>
      <c r="M684" s="55" t="s">
        <v>734</v>
      </c>
      <c r="N684" s="55" t="str">
        <f t="shared" si="61"/>
        <v>NON</v>
      </c>
      <c r="O684" s="55" t="str">
        <f t="shared" si="62"/>
        <v>NON</v>
      </c>
      <c r="P684" s="55" t="str">
        <f t="shared" si="63"/>
        <v>OUI</v>
      </c>
      <c r="Q684" s="55" t="str">
        <f t="shared" si="64"/>
        <v>NON</v>
      </c>
    </row>
    <row r="685" spans="1:17" ht="15" customHeight="1">
      <c r="A685" s="2">
        <v>130000409</v>
      </c>
      <c r="B685" s="55" t="s">
        <v>759</v>
      </c>
      <c r="C685" s="3">
        <v>43000654</v>
      </c>
      <c r="D685" s="55" t="s">
        <v>808</v>
      </c>
      <c r="E685" s="53" t="s">
        <v>809</v>
      </c>
      <c r="F685" s="84">
        <v>44501</v>
      </c>
      <c r="G685" s="84">
        <v>46143</v>
      </c>
      <c r="H685" s="82">
        <f t="shared" si="65"/>
        <v>5</v>
      </c>
      <c r="I685" s="55" t="s">
        <v>83</v>
      </c>
      <c r="J685" s="55" t="s">
        <v>44</v>
      </c>
      <c r="K685" s="55" t="s">
        <v>145</v>
      </c>
      <c r="L685" s="55" t="s">
        <v>146</v>
      </c>
      <c r="M685" s="24" t="s">
        <v>2034</v>
      </c>
      <c r="N685" s="55" t="str">
        <f t="shared" si="61"/>
        <v>NON</v>
      </c>
      <c r="O685" s="55" t="str">
        <f t="shared" si="62"/>
        <v>OUI</v>
      </c>
      <c r="P685" s="55" t="str">
        <f t="shared" si="63"/>
        <v>OUI</v>
      </c>
      <c r="Q685" s="55" t="str">
        <f t="shared" si="64"/>
        <v>NON</v>
      </c>
    </row>
    <row r="686" spans="1:17" ht="15" customHeight="1">
      <c r="A686" s="2">
        <v>130000409</v>
      </c>
      <c r="B686" s="55" t="s">
        <v>759</v>
      </c>
      <c r="C686" s="3">
        <v>43000654</v>
      </c>
      <c r="D686" s="55" t="s">
        <v>808</v>
      </c>
      <c r="E686" s="53" t="s">
        <v>809</v>
      </c>
      <c r="F686" s="84">
        <v>44501</v>
      </c>
      <c r="G686" s="84">
        <v>46143</v>
      </c>
      <c r="H686" s="82">
        <f t="shared" si="65"/>
        <v>5</v>
      </c>
      <c r="I686" s="55" t="s">
        <v>83</v>
      </c>
      <c r="J686" s="55" t="s">
        <v>44</v>
      </c>
      <c r="K686" s="55" t="s">
        <v>233</v>
      </c>
      <c r="L686" s="55" t="s">
        <v>234</v>
      </c>
      <c r="M686" s="55" t="s">
        <v>829</v>
      </c>
      <c r="N686" s="55" t="str">
        <f t="shared" si="61"/>
        <v>NON</v>
      </c>
      <c r="O686" s="55" t="str">
        <f t="shared" si="62"/>
        <v>NON</v>
      </c>
      <c r="P686" s="55" t="str">
        <f t="shared" si="63"/>
        <v>NON</v>
      </c>
      <c r="Q686" s="55" t="str">
        <f t="shared" si="64"/>
        <v>OUI</v>
      </c>
    </row>
    <row r="687" spans="1:17" ht="15" customHeight="1">
      <c r="A687" s="2">
        <v>130000409</v>
      </c>
      <c r="B687" s="55" t="s">
        <v>759</v>
      </c>
      <c r="C687" s="3">
        <v>43000654</v>
      </c>
      <c r="D687" s="55" t="s">
        <v>808</v>
      </c>
      <c r="E687" s="53" t="s">
        <v>809</v>
      </c>
      <c r="F687" s="84">
        <v>44136</v>
      </c>
      <c r="G687" s="84">
        <v>45778</v>
      </c>
      <c r="H687" s="82">
        <f t="shared" si="65"/>
        <v>5</v>
      </c>
      <c r="I687" s="55" t="s">
        <v>83</v>
      </c>
      <c r="J687" s="55" t="s">
        <v>1429</v>
      </c>
      <c r="K687" s="55" t="s">
        <v>810</v>
      </c>
      <c r="L687" s="55"/>
      <c r="M687" s="79"/>
      <c r="N687" s="55" t="str">
        <f t="shared" si="61"/>
        <v>OUI</v>
      </c>
      <c r="O687" s="55" t="str">
        <f t="shared" si="62"/>
        <v>NON</v>
      </c>
      <c r="P687" s="55" t="str">
        <f t="shared" si="63"/>
        <v>NON</v>
      </c>
      <c r="Q687" s="55" t="str">
        <f t="shared" si="64"/>
        <v>NON</v>
      </c>
    </row>
    <row r="688" spans="1:17" ht="15" customHeight="1">
      <c r="A688" s="2">
        <v>130000409</v>
      </c>
      <c r="B688" s="55" t="s">
        <v>759</v>
      </c>
      <c r="C688" s="3">
        <v>43000654</v>
      </c>
      <c r="D688" s="55" t="s">
        <v>808</v>
      </c>
      <c r="E688" s="53" t="s">
        <v>809</v>
      </c>
      <c r="F688" s="84">
        <v>44136</v>
      </c>
      <c r="G688" s="84">
        <v>45778</v>
      </c>
      <c r="H688" s="82">
        <f t="shared" si="65"/>
        <v>5</v>
      </c>
      <c r="I688" s="55" t="s">
        <v>83</v>
      </c>
      <c r="J688" s="55" t="s">
        <v>1429</v>
      </c>
      <c r="K688" s="55" t="s">
        <v>205</v>
      </c>
      <c r="L688" s="55" t="s">
        <v>206</v>
      </c>
      <c r="M688" s="79"/>
      <c r="N688" s="55" t="str">
        <f t="shared" si="61"/>
        <v>OUI</v>
      </c>
      <c r="O688" s="55" t="str">
        <f t="shared" si="62"/>
        <v>NON</v>
      </c>
      <c r="P688" s="55" t="str">
        <f t="shared" si="63"/>
        <v>NON</v>
      </c>
      <c r="Q688" s="55" t="str">
        <f t="shared" si="64"/>
        <v>NON</v>
      </c>
    </row>
    <row r="689" spans="1:17" ht="15" customHeight="1">
      <c r="A689" s="2">
        <v>130000409</v>
      </c>
      <c r="B689" s="55" t="s">
        <v>759</v>
      </c>
      <c r="C689" s="3">
        <v>43000654</v>
      </c>
      <c r="D689" s="55" t="s">
        <v>808</v>
      </c>
      <c r="E689" s="53" t="s">
        <v>809</v>
      </c>
      <c r="F689" s="84">
        <v>44136</v>
      </c>
      <c r="G689" s="84">
        <v>45778</v>
      </c>
      <c r="H689" s="82">
        <f t="shared" si="65"/>
        <v>5</v>
      </c>
      <c r="I689" s="55" t="s">
        <v>83</v>
      </c>
      <c r="J689" s="55" t="s">
        <v>1429</v>
      </c>
      <c r="K689" s="55" t="s">
        <v>207</v>
      </c>
      <c r="L689" s="55" t="s">
        <v>208</v>
      </c>
      <c r="M689" s="79"/>
      <c r="N689" s="55" t="str">
        <f t="shared" si="61"/>
        <v>OUI</v>
      </c>
      <c r="O689" s="55" t="str">
        <f t="shared" si="62"/>
        <v>NON</v>
      </c>
      <c r="P689" s="55" t="str">
        <f t="shared" si="63"/>
        <v>NON</v>
      </c>
      <c r="Q689" s="55" t="str">
        <f t="shared" si="64"/>
        <v>NON</v>
      </c>
    </row>
    <row r="690" spans="1:17" ht="15" customHeight="1">
      <c r="A690" s="2">
        <v>130000409</v>
      </c>
      <c r="B690" s="55" t="s">
        <v>759</v>
      </c>
      <c r="C690" s="3">
        <v>43000654</v>
      </c>
      <c r="D690" s="55" t="s">
        <v>808</v>
      </c>
      <c r="E690" s="53" t="s">
        <v>809</v>
      </c>
      <c r="F690" s="84">
        <v>44136</v>
      </c>
      <c r="G690" s="84">
        <v>45778</v>
      </c>
      <c r="H690" s="82">
        <f t="shared" si="65"/>
        <v>5</v>
      </c>
      <c r="I690" s="55" t="s">
        <v>83</v>
      </c>
      <c r="J690" s="55" t="s">
        <v>1429</v>
      </c>
      <c r="K690" s="55" t="s">
        <v>811</v>
      </c>
      <c r="L690" s="55"/>
      <c r="M690" s="79"/>
      <c r="N690" s="55" t="str">
        <f t="shared" si="61"/>
        <v>OUI</v>
      </c>
      <c r="O690" s="55" t="str">
        <f t="shared" si="62"/>
        <v>NON</v>
      </c>
      <c r="P690" s="55" t="str">
        <f t="shared" si="63"/>
        <v>NON</v>
      </c>
      <c r="Q690" s="55" t="str">
        <f t="shared" si="64"/>
        <v>NON</v>
      </c>
    </row>
    <row r="691" spans="1:17" ht="15" customHeight="1">
      <c r="A691" s="2">
        <v>130000409</v>
      </c>
      <c r="B691" s="55" t="s">
        <v>759</v>
      </c>
      <c r="C691" s="3">
        <v>93000596</v>
      </c>
      <c r="D691" s="55" t="s">
        <v>834</v>
      </c>
      <c r="E691" s="53" t="s">
        <v>809</v>
      </c>
      <c r="F691" s="84">
        <v>44136</v>
      </c>
      <c r="G691" s="84">
        <v>45778</v>
      </c>
      <c r="H691" s="82">
        <f t="shared" si="65"/>
        <v>5</v>
      </c>
      <c r="I691" s="55" t="s">
        <v>83</v>
      </c>
      <c r="J691" s="55" t="s">
        <v>44</v>
      </c>
      <c r="K691" s="55" t="s">
        <v>835</v>
      </c>
      <c r="L691" s="55" t="s">
        <v>260</v>
      </c>
      <c r="M691" s="55" t="s">
        <v>2424</v>
      </c>
      <c r="N691" s="55" t="str">
        <f t="shared" si="61"/>
        <v>NON</v>
      </c>
      <c r="O691" s="55" t="str">
        <f t="shared" si="62"/>
        <v>NON</v>
      </c>
      <c r="P691" s="55" t="str">
        <f t="shared" si="63"/>
        <v>OUI</v>
      </c>
      <c r="Q691" s="55" t="str">
        <f t="shared" si="64"/>
        <v>OUI</v>
      </c>
    </row>
    <row r="692" spans="1:17" s="73" customFormat="1" ht="15" customHeight="1">
      <c r="A692" s="3">
        <v>840001861</v>
      </c>
      <c r="B692" s="55" t="s">
        <v>359</v>
      </c>
      <c r="C692" s="3">
        <v>43000706</v>
      </c>
      <c r="D692" s="55" t="s">
        <v>241</v>
      </c>
      <c r="E692" s="53" t="s">
        <v>420</v>
      </c>
      <c r="F692" s="84">
        <v>44136</v>
      </c>
      <c r="G692" s="84">
        <v>45778</v>
      </c>
      <c r="H692" s="82">
        <f t="shared" si="65"/>
        <v>5</v>
      </c>
      <c r="I692" s="55" t="s">
        <v>83</v>
      </c>
      <c r="J692" s="55" t="s">
        <v>44</v>
      </c>
      <c r="K692" s="55" t="s">
        <v>240</v>
      </c>
      <c r="L692" s="55" t="s">
        <v>241</v>
      </c>
      <c r="M692" s="55" t="s">
        <v>2065</v>
      </c>
      <c r="N692" s="55" t="str">
        <f t="shared" si="61"/>
        <v>NON</v>
      </c>
      <c r="O692" s="55" t="str">
        <f t="shared" si="62"/>
        <v>NON</v>
      </c>
      <c r="P692" s="55" t="str">
        <f t="shared" si="63"/>
        <v>OUI</v>
      </c>
      <c r="Q692" s="55" t="str">
        <f t="shared" si="64"/>
        <v>OUI</v>
      </c>
    </row>
    <row r="693" spans="1:17" s="73" customFormat="1" ht="15" customHeight="1">
      <c r="A693" s="3">
        <v>840001861</v>
      </c>
      <c r="B693" s="55" t="s">
        <v>359</v>
      </c>
      <c r="C693" s="3">
        <v>43000706</v>
      </c>
      <c r="D693" s="55" t="s">
        <v>241</v>
      </c>
      <c r="E693" s="116" t="s">
        <v>420</v>
      </c>
      <c r="F693" s="84">
        <v>44136</v>
      </c>
      <c r="G693" s="84">
        <v>45778</v>
      </c>
      <c r="H693" s="82">
        <f t="shared" si="65"/>
        <v>5</v>
      </c>
      <c r="I693" s="55" t="s">
        <v>83</v>
      </c>
      <c r="J693" s="55" t="s">
        <v>44</v>
      </c>
      <c r="K693" s="55" t="s">
        <v>240</v>
      </c>
      <c r="L693" s="55" t="s">
        <v>241</v>
      </c>
      <c r="M693" s="55" t="s">
        <v>734</v>
      </c>
      <c r="N693" s="55" t="str">
        <f t="shared" si="61"/>
        <v>NON</v>
      </c>
      <c r="O693" s="55" t="str">
        <f t="shared" si="62"/>
        <v>NON</v>
      </c>
      <c r="P693" s="55" t="str">
        <f t="shared" si="63"/>
        <v>OUI</v>
      </c>
      <c r="Q693" s="55" t="str">
        <f t="shared" si="64"/>
        <v>NON</v>
      </c>
    </row>
    <row r="694" spans="1:17" ht="15" customHeight="1">
      <c r="A694" s="3">
        <v>840001861</v>
      </c>
      <c r="B694" s="55" t="s">
        <v>359</v>
      </c>
      <c r="C694" s="3">
        <v>43000706</v>
      </c>
      <c r="D694" s="55" t="s">
        <v>241</v>
      </c>
      <c r="E694" s="116" t="s">
        <v>420</v>
      </c>
      <c r="F694" s="84">
        <v>44136</v>
      </c>
      <c r="G694" s="84">
        <v>45778</v>
      </c>
      <c r="H694" s="82">
        <f t="shared" si="65"/>
        <v>5</v>
      </c>
      <c r="I694" s="55" t="s">
        <v>83</v>
      </c>
      <c r="J694" s="55" t="s">
        <v>44</v>
      </c>
      <c r="K694" s="55" t="s">
        <v>240</v>
      </c>
      <c r="L694" s="55" t="s">
        <v>241</v>
      </c>
      <c r="M694" s="55" t="s">
        <v>1961</v>
      </c>
      <c r="N694" s="55" t="str">
        <f t="shared" si="61"/>
        <v>NON</v>
      </c>
      <c r="O694" s="55" t="str">
        <f t="shared" si="62"/>
        <v>OUI</v>
      </c>
      <c r="P694" s="55" t="str">
        <f t="shared" si="63"/>
        <v>OUI</v>
      </c>
      <c r="Q694" s="55" t="str">
        <f t="shared" si="64"/>
        <v>NON</v>
      </c>
    </row>
    <row r="695" spans="1:17" ht="15" customHeight="1">
      <c r="A695" s="3">
        <v>840001861</v>
      </c>
      <c r="B695" s="55" t="s">
        <v>359</v>
      </c>
      <c r="C695" s="3">
        <v>43000706</v>
      </c>
      <c r="D695" s="55" t="s">
        <v>241</v>
      </c>
      <c r="E695" s="53" t="s">
        <v>420</v>
      </c>
      <c r="F695" s="84">
        <v>44136</v>
      </c>
      <c r="G695" s="84">
        <v>45778</v>
      </c>
      <c r="H695" s="82">
        <f t="shared" si="65"/>
        <v>5</v>
      </c>
      <c r="I695" s="55" t="s">
        <v>83</v>
      </c>
      <c r="J695" s="55" t="s">
        <v>44</v>
      </c>
      <c r="K695" s="55" t="s">
        <v>240</v>
      </c>
      <c r="L695" s="55" t="s">
        <v>241</v>
      </c>
      <c r="M695" s="55" t="s">
        <v>1963</v>
      </c>
      <c r="N695" s="55" t="str">
        <f t="shared" si="61"/>
        <v>NON</v>
      </c>
      <c r="O695" s="55" t="str">
        <f t="shared" si="62"/>
        <v>OUI</v>
      </c>
      <c r="P695" s="55" t="str">
        <f t="shared" si="63"/>
        <v>OUI</v>
      </c>
      <c r="Q695" s="55" t="str">
        <f t="shared" si="64"/>
        <v>NON</v>
      </c>
    </row>
    <row r="696" spans="1:17" ht="15" customHeight="1">
      <c r="A696" s="3">
        <v>840001861</v>
      </c>
      <c r="B696" s="55" t="s">
        <v>359</v>
      </c>
      <c r="C696" s="3">
        <v>43000706</v>
      </c>
      <c r="D696" s="55" t="s">
        <v>241</v>
      </c>
      <c r="E696" s="53" t="s">
        <v>420</v>
      </c>
      <c r="F696" s="84">
        <v>44136</v>
      </c>
      <c r="G696" s="84">
        <v>45778</v>
      </c>
      <c r="H696" s="82">
        <f t="shared" si="65"/>
        <v>5</v>
      </c>
      <c r="I696" s="55" t="s">
        <v>83</v>
      </c>
      <c r="J696" s="55" t="s">
        <v>44</v>
      </c>
      <c r="K696" s="55" t="s">
        <v>240</v>
      </c>
      <c r="L696" s="55" t="s">
        <v>241</v>
      </c>
      <c r="M696" s="55" t="s">
        <v>2066</v>
      </c>
      <c r="N696" s="55" t="str">
        <f t="shared" si="61"/>
        <v>NON</v>
      </c>
      <c r="O696" s="55" t="str">
        <f t="shared" si="62"/>
        <v>NON</v>
      </c>
      <c r="P696" s="55" t="str">
        <f t="shared" si="63"/>
        <v>OUI</v>
      </c>
      <c r="Q696" s="55" t="str">
        <f t="shared" si="64"/>
        <v>NON</v>
      </c>
    </row>
    <row r="697" spans="1:17" ht="15" customHeight="1">
      <c r="A697" s="3">
        <v>840001861</v>
      </c>
      <c r="B697" s="55" t="s">
        <v>359</v>
      </c>
      <c r="C697" s="3">
        <v>43000706</v>
      </c>
      <c r="D697" s="55" t="s">
        <v>241</v>
      </c>
      <c r="E697" s="53" t="s">
        <v>420</v>
      </c>
      <c r="F697" s="84">
        <v>44136</v>
      </c>
      <c r="G697" s="84">
        <v>45778</v>
      </c>
      <c r="H697" s="82">
        <f t="shared" si="65"/>
        <v>5</v>
      </c>
      <c r="I697" s="55" t="s">
        <v>83</v>
      </c>
      <c r="J697" s="55" t="s">
        <v>44</v>
      </c>
      <c r="K697" s="55" t="s">
        <v>240</v>
      </c>
      <c r="L697" s="55" t="s">
        <v>241</v>
      </c>
      <c r="M697" s="26" t="s">
        <v>2067</v>
      </c>
      <c r="N697" s="55" t="str">
        <f t="shared" si="61"/>
        <v>NON</v>
      </c>
      <c r="O697" s="55" t="str">
        <f t="shared" si="62"/>
        <v>NON</v>
      </c>
      <c r="P697" s="55" t="str">
        <f t="shared" si="63"/>
        <v>OUI</v>
      </c>
      <c r="Q697" s="55" t="str">
        <f t="shared" si="64"/>
        <v>NON</v>
      </c>
    </row>
    <row r="698" spans="1:17" ht="15" customHeight="1">
      <c r="A698" s="3">
        <v>840001861</v>
      </c>
      <c r="B698" s="55" t="s">
        <v>359</v>
      </c>
      <c r="C698" s="3">
        <v>43000706</v>
      </c>
      <c r="D698" s="55" t="s">
        <v>241</v>
      </c>
      <c r="E698" s="53" t="s">
        <v>420</v>
      </c>
      <c r="F698" s="84">
        <v>44136</v>
      </c>
      <c r="G698" s="84">
        <v>45778</v>
      </c>
      <c r="H698" s="82">
        <f t="shared" si="65"/>
        <v>5</v>
      </c>
      <c r="I698" s="55" t="s">
        <v>83</v>
      </c>
      <c r="J698" s="55" t="s">
        <v>1429</v>
      </c>
      <c r="K698" s="55" t="s">
        <v>412</v>
      </c>
      <c r="L698" s="55" t="s">
        <v>413</v>
      </c>
      <c r="M698" s="79"/>
      <c r="N698" s="55" t="str">
        <f t="shared" si="61"/>
        <v>OUI</v>
      </c>
      <c r="O698" s="55" t="str">
        <f t="shared" si="62"/>
        <v>NON</v>
      </c>
      <c r="P698" s="55" t="str">
        <f t="shared" si="63"/>
        <v>NON</v>
      </c>
      <c r="Q698" s="55" t="str">
        <f t="shared" si="64"/>
        <v>NON</v>
      </c>
    </row>
    <row r="699" spans="1:17" ht="15" customHeight="1">
      <c r="A699" s="3">
        <v>840001861</v>
      </c>
      <c r="B699" s="55" t="s">
        <v>359</v>
      </c>
      <c r="C699" s="3">
        <v>43000706</v>
      </c>
      <c r="D699" s="55" t="s">
        <v>241</v>
      </c>
      <c r="E699" s="53" t="s">
        <v>420</v>
      </c>
      <c r="F699" s="84">
        <v>44136</v>
      </c>
      <c r="G699" s="84">
        <v>45778</v>
      </c>
      <c r="H699" s="82">
        <f t="shared" si="65"/>
        <v>5</v>
      </c>
      <c r="I699" s="55" t="s">
        <v>83</v>
      </c>
      <c r="J699" s="55" t="s">
        <v>1429</v>
      </c>
      <c r="K699" s="55" t="s">
        <v>241</v>
      </c>
      <c r="L699" s="55" t="s">
        <v>240</v>
      </c>
      <c r="M699" s="79"/>
      <c r="N699" s="55" t="str">
        <f t="shared" si="61"/>
        <v>OUI</v>
      </c>
      <c r="O699" s="55" t="str">
        <f t="shared" si="62"/>
        <v>NON</v>
      </c>
      <c r="P699" s="55" t="str">
        <f t="shared" si="63"/>
        <v>NON</v>
      </c>
      <c r="Q699" s="55" t="str">
        <f t="shared" si="64"/>
        <v>NON</v>
      </c>
    </row>
    <row r="700" spans="1:17" ht="15" customHeight="1">
      <c r="A700" s="3">
        <v>130783293</v>
      </c>
      <c r="B700" s="55" t="s">
        <v>1205</v>
      </c>
      <c r="C700" s="3">
        <v>43001008</v>
      </c>
      <c r="D700" s="55" t="s">
        <v>1284</v>
      </c>
      <c r="E700" s="53" t="s">
        <v>1285</v>
      </c>
      <c r="F700" s="84">
        <v>44501</v>
      </c>
      <c r="G700" s="84">
        <v>46143</v>
      </c>
      <c r="H700" s="82">
        <f t="shared" si="65"/>
        <v>5</v>
      </c>
      <c r="I700" s="55" t="s">
        <v>83</v>
      </c>
      <c r="J700" s="55" t="s">
        <v>44</v>
      </c>
      <c r="K700" s="55" t="s">
        <v>1113</v>
      </c>
      <c r="L700" s="55" t="s">
        <v>1114</v>
      </c>
      <c r="M700" s="55" t="s">
        <v>2069</v>
      </c>
      <c r="N700" s="55" t="str">
        <f t="shared" si="61"/>
        <v>NON</v>
      </c>
      <c r="O700" s="55" t="str">
        <f t="shared" si="62"/>
        <v>OUI</v>
      </c>
      <c r="P700" s="55" t="str">
        <f t="shared" si="63"/>
        <v>OUI</v>
      </c>
      <c r="Q700" s="55" t="str">
        <f t="shared" si="64"/>
        <v>NON</v>
      </c>
    </row>
    <row r="701" spans="1:17" ht="15" customHeight="1">
      <c r="A701" s="3">
        <v>130783293</v>
      </c>
      <c r="B701" s="55" t="s">
        <v>1205</v>
      </c>
      <c r="C701" s="3">
        <v>43001008</v>
      </c>
      <c r="D701" s="55" t="s">
        <v>1284</v>
      </c>
      <c r="E701" s="53" t="s">
        <v>1285</v>
      </c>
      <c r="F701" s="84">
        <v>44501</v>
      </c>
      <c r="G701" s="84">
        <v>46143</v>
      </c>
      <c r="H701" s="82">
        <f t="shared" si="65"/>
        <v>5</v>
      </c>
      <c r="I701" s="55" t="s">
        <v>83</v>
      </c>
      <c r="J701" s="55" t="s">
        <v>44</v>
      </c>
      <c r="K701" s="55" t="s">
        <v>1113</v>
      </c>
      <c r="L701" s="55" t="s">
        <v>1114</v>
      </c>
      <c r="M701" s="55" t="s">
        <v>2068</v>
      </c>
      <c r="N701" s="55" t="str">
        <f t="shared" si="61"/>
        <v>NON</v>
      </c>
      <c r="O701" s="55" t="str">
        <f t="shared" si="62"/>
        <v>OUI</v>
      </c>
      <c r="P701" s="55" t="str">
        <f t="shared" si="63"/>
        <v>OUI</v>
      </c>
      <c r="Q701" s="55" t="str">
        <f t="shared" si="64"/>
        <v>OUI</v>
      </c>
    </row>
    <row r="702" spans="1:17" ht="15" customHeight="1">
      <c r="A702" s="3">
        <v>130783293</v>
      </c>
      <c r="B702" s="55" t="s">
        <v>1205</v>
      </c>
      <c r="C702" s="3">
        <v>43001008</v>
      </c>
      <c r="D702" s="55" t="s">
        <v>1284</v>
      </c>
      <c r="E702" s="53" t="s">
        <v>1285</v>
      </c>
      <c r="F702" s="84">
        <v>44501</v>
      </c>
      <c r="G702" s="84">
        <v>46143</v>
      </c>
      <c r="H702" s="82">
        <f t="shared" si="65"/>
        <v>5</v>
      </c>
      <c r="I702" s="55" t="s">
        <v>83</v>
      </c>
      <c r="J702" s="55" t="s">
        <v>44</v>
      </c>
      <c r="K702" s="55" t="s">
        <v>1113</v>
      </c>
      <c r="L702" s="55" t="s">
        <v>1114</v>
      </c>
      <c r="M702" s="54" t="s">
        <v>833</v>
      </c>
      <c r="N702" s="55" t="str">
        <f t="shared" si="61"/>
        <v>NON</v>
      </c>
      <c r="O702" s="55" t="str">
        <f t="shared" si="62"/>
        <v>NON</v>
      </c>
      <c r="P702" s="55" t="str">
        <f t="shared" si="63"/>
        <v>OUI</v>
      </c>
      <c r="Q702" s="55" t="str">
        <f t="shared" si="64"/>
        <v>OUI</v>
      </c>
    </row>
    <row r="703" spans="1:17" ht="15" customHeight="1">
      <c r="A703" s="65">
        <v>130783293</v>
      </c>
      <c r="B703" s="11" t="s">
        <v>1205</v>
      </c>
      <c r="C703" s="65">
        <v>43001008</v>
      </c>
      <c r="D703" s="11" t="s">
        <v>1284</v>
      </c>
      <c r="E703" s="14" t="s">
        <v>1285</v>
      </c>
      <c r="F703" s="87">
        <v>44501</v>
      </c>
      <c r="G703" s="87">
        <v>46143</v>
      </c>
      <c r="H703" s="82">
        <f t="shared" si="65"/>
        <v>5</v>
      </c>
      <c r="I703" s="11" t="s">
        <v>83</v>
      </c>
      <c r="J703" s="55" t="s">
        <v>44</v>
      </c>
      <c r="K703" s="11" t="s">
        <v>85</v>
      </c>
      <c r="L703" s="55" t="s">
        <v>86</v>
      </c>
      <c r="M703" s="15" t="s">
        <v>833</v>
      </c>
      <c r="N703" s="55" t="str">
        <f t="shared" si="61"/>
        <v>NON</v>
      </c>
      <c r="O703" s="55" t="str">
        <f t="shared" si="62"/>
        <v>NON</v>
      </c>
      <c r="P703" s="55" t="str">
        <f t="shared" si="63"/>
        <v>OUI</v>
      </c>
      <c r="Q703" s="55" t="str">
        <f t="shared" si="64"/>
        <v>OUI</v>
      </c>
    </row>
    <row r="704" spans="1:17" ht="15" customHeight="1">
      <c r="A704" s="3">
        <v>130783293</v>
      </c>
      <c r="B704" s="55" t="s">
        <v>1205</v>
      </c>
      <c r="C704" s="3">
        <v>43001008</v>
      </c>
      <c r="D704" s="55" t="s">
        <v>1284</v>
      </c>
      <c r="E704" s="53" t="s">
        <v>1285</v>
      </c>
      <c r="F704" s="84">
        <v>44136</v>
      </c>
      <c r="G704" s="84">
        <v>45778</v>
      </c>
      <c r="H704" s="82">
        <f t="shared" si="65"/>
        <v>5</v>
      </c>
      <c r="I704" s="55" t="s">
        <v>83</v>
      </c>
      <c r="J704" s="55" t="s">
        <v>1429</v>
      </c>
      <c r="K704" s="55" t="s">
        <v>901</v>
      </c>
      <c r="L704" s="55"/>
      <c r="M704" s="79"/>
      <c r="N704" s="55" t="str">
        <f t="shared" si="61"/>
        <v>OUI</v>
      </c>
      <c r="O704" s="55" t="str">
        <f t="shared" si="62"/>
        <v>NON</v>
      </c>
      <c r="P704" s="55" t="str">
        <f t="shared" si="63"/>
        <v>NON</v>
      </c>
      <c r="Q704" s="55" t="str">
        <f t="shared" si="64"/>
        <v>NON</v>
      </c>
    </row>
    <row r="705" spans="1:17" ht="15" customHeight="1">
      <c r="A705" s="3">
        <v>130783293</v>
      </c>
      <c r="B705" s="55" t="s">
        <v>1205</v>
      </c>
      <c r="C705" s="3">
        <v>43001008</v>
      </c>
      <c r="D705" s="55" t="s">
        <v>1284</v>
      </c>
      <c r="E705" s="53" t="s">
        <v>1285</v>
      </c>
      <c r="F705" s="84">
        <v>44136</v>
      </c>
      <c r="G705" s="84">
        <v>45778</v>
      </c>
      <c r="H705" s="82">
        <f t="shared" si="65"/>
        <v>5</v>
      </c>
      <c r="I705" s="55" t="s">
        <v>83</v>
      </c>
      <c r="J705" s="55" t="s">
        <v>1429</v>
      </c>
      <c r="K705" s="55" t="s">
        <v>232</v>
      </c>
      <c r="L705" s="55" t="s">
        <v>123</v>
      </c>
      <c r="M705" s="79"/>
      <c r="N705" s="55" t="str">
        <f t="shared" ref="N705:N768" si="66">IF(ISNUMBER(SEARCH("2G",J705)),"OUI","NON")</f>
        <v>OUI</v>
      </c>
      <c r="O705" s="55" t="str">
        <f t="shared" ref="O705:O768" si="67">IF(ISNUMBER(SEARCH("P1",M705)),"OUI","NON")</f>
        <v>NON</v>
      </c>
      <c r="P705" s="55" t="str">
        <f t="shared" ref="P705:P768" si="68">IF(ISNUMBER(SEARCH("P2",M705)),"OUI","NON")</f>
        <v>NON</v>
      </c>
      <c r="Q705" s="55" t="str">
        <f t="shared" ref="Q705:Q768" si="69">IF(ISNUMBER(SEARCH("P3",M705)),"OUI","NON")</f>
        <v>NON</v>
      </c>
    </row>
    <row r="706" spans="1:17" ht="15" customHeight="1">
      <c r="A706" s="3">
        <v>130783293</v>
      </c>
      <c r="B706" s="55" t="s">
        <v>1205</v>
      </c>
      <c r="C706" s="3">
        <v>43001008</v>
      </c>
      <c r="D706" s="55" t="s">
        <v>1284</v>
      </c>
      <c r="E706" s="53" t="s">
        <v>1285</v>
      </c>
      <c r="F706" s="84">
        <v>44136</v>
      </c>
      <c r="G706" s="84">
        <v>45778</v>
      </c>
      <c r="H706" s="82">
        <f t="shared" si="65"/>
        <v>5</v>
      </c>
      <c r="I706" s="55" t="s">
        <v>83</v>
      </c>
      <c r="J706" s="55" t="s">
        <v>1429</v>
      </c>
      <c r="K706" s="55" t="s">
        <v>202</v>
      </c>
      <c r="L706" s="55" t="s">
        <v>203</v>
      </c>
      <c r="M706" s="79"/>
      <c r="N706" s="55" t="str">
        <f t="shared" si="66"/>
        <v>OUI</v>
      </c>
      <c r="O706" s="55" t="str">
        <f t="shared" si="67"/>
        <v>NON</v>
      </c>
      <c r="P706" s="55" t="str">
        <f t="shared" si="68"/>
        <v>NON</v>
      </c>
      <c r="Q706" s="55" t="str">
        <f t="shared" si="69"/>
        <v>NON</v>
      </c>
    </row>
    <row r="707" spans="1:17" ht="15" customHeight="1">
      <c r="A707" s="2">
        <v>130784051</v>
      </c>
      <c r="B707" s="55" t="s">
        <v>1627</v>
      </c>
      <c r="C707" s="3">
        <v>43002088</v>
      </c>
      <c r="D707" s="55" t="s">
        <v>200</v>
      </c>
      <c r="E707" s="53" t="s">
        <v>1633</v>
      </c>
      <c r="F707" s="84">
        <v>44136</v>
      </c>
      <c r="G707" s="84">
        <v>45778</v>
      </c>
      <c r="H707" s="82">
        <f t="shared" si="65"/>
        <v>5</v>
      </c>
      <c r="I707" s="55" t="s">
        <v>83</v>
      </c>
      <c r="J707" s="55" t="s">
        <v>44</v>
      </c>
      <c r="K707" s="55" t="s">
        <v>442</v>
      </c>
      <c r="L707" s="55" t="s">
        <v>86</v>
      </c>
      <c r="M707" s="55" t="s">
        <v>2027</v>
      </c>
      <c r="N707" s="55" t="str">
        <f t="shared" si="66"/>
        <v>NON</v>
      </c>
      <c r="O707" s="55" t="str">
        <f t="shared" si="67"/>
        <v>OUI</v>
      </c>
      <c r="P707" s="55" t="str">
        <f t="shared" si="68"/>
        <v>OUI</v>
      </c>
      <c r="Q707" s="55" t="str">
        <f t="shared" si="69"/>
        <v>OUI</v>
      </c>
    </row>
    <row r="708" spans="1:17" ht="15" customHeight="1">
      <c r="A708" s="2">
        <v>130784051</v>
      </c>
      <c r="B708" s="55" t="s">
        <v>1627</v>
      </c>
      <c r="C708" s="3">
        <v>43002088</v>
      </c>
      <c r="D708" s="55" t="s">
        <v>200</v>
      </c>
      <c r="E708" s="53" t="s">
        <v>1633</v>
      </c>
      <c r="F708" s="84">
        <v>44501</v>
      </c>
      <c r="G708" s="84">
        <v>46143</v>
      </c>
      <c r="H708" s="82">
        <f t="shared" si="65"/>
        <v>5</v>
      </c>
      <c r="I708" s="55" t="s">
        <v>83</v>
      </c>
      <c r="J708" s="55" t="s">
        <v>44</v>
      </c>
      <c r="K708" s="55" t="s">
        <v>85</v>
      </c>
      <c r="L708" s="55" t="s">
        <v>86</v>
      </c>
      <c r="M708" s="55" t="s">
        <v>1772</v>
      </c>
      <c r="N708" s="55" t="str">
        <f t="shared" si="66"/>
        <v>NON</v>
      </c>
      <c r="O708" s="55" t="str">
        <f t="shared" si="67"/>
        <v>NON</v>
      </c>
      <c r="P708" s="55" t="str">
        <f t="shared" si="68"/>
        <v>OUI</v>
      </c>
      <c r="Q708" s="55" t="str">
        <f t="shared" si="69"/>
        <v>OUI</v>
      </c>
    </row>
    <row r="709" spans="1:17" ht="15" customHeight="1">
      <c r="A709" s="2">
        <v>130784051</v>
      </c>
      <c r="B709" s="55" t="s">
        <v>1627</v>
      </c>
      <c r="C709" s="3">
        <v>43002088</v>
      </c>
      <c r="D709" s="55" t="s">
        <v>200</v>
      </c>
      <c r="E709" s="53" t="s">
        <v>1633</v>
      </c>
      <c r="F709" s="84">
        <v>44501</v>
      </c>
      <c r="G709" s="84">
        <v>46143</v>
      </c>
      <c r="H709" s="82">
        <f t="shared" si="65"/>
        <v>5</v>
      </c>
      <c r="I709" s="55" t="s">
        <v>83</v>
      </c>
      <c r="J709" s="55" t="s">
        <v>44</v>
      </c>
      <c r="K709" s="55" t="s">
        <v>85</v>
      </c>
      <c r="L709" s="55" t="s">
        <v>86</v>
      </c>
      <c r="M709" s="55" t="s">
        <v>587</v>
      </c>
      <c r="N709" s="55" t="str">
        <f t="shared" si="66"/>
        <v>NON</v>
      </c>
      <c r="O709" s="55" t="str">
        <f t="shared" si="67"/>
        <v>NON</v>
      </c>
      <c r="P709" s="55" t="str">
        <f t="shared" si="68"/>
        <v>OUI</v>
      </c>
      <c r="Q709" s="55" t="str">
        <f t="shared" si="69"/>
        <v>NON</v>
      </c>
    </row>
    <row r="710" spans="1:17" ht="15" customHeight="1">
      <c r="A710" s="2">
        <v>130784051</v>
      </c>
      <c r="B710" s="55" t="s">
        <v>1627</v>
      </c>
      <c r="C710" s="3">
        <v>43002088</v>
      </c>
      <c r="D710" s="55" t="s">
        <v>200</v>
      </c>
      <c r="E710" s="53" t="s">
        <v>1633</v>
      </c>
      <c r="F710" s="84">
        <v>44136</v>
      </c>
      <c r="G710" s="84">
        <v>45778</v>
      </c>
      <c r="H710" s="82">
        <f t="shared" si="65"/>
        <v>5</v>
      </c>
      <c r="I710" s="55" t="s">
        <v>83</v>
      </c>
      <c r="J710" s="55" t="s">
        <v>1429</v>
      </c>
      <c r="K710" s="55" t="s">
        <v>202</v>
      </c>
      <c r="L710" s="55" t="s">
        <v>203</v>
      </c>
      <c r="M710" s="79"/>
      <c r="N710" s="55" t="str">
        <f t="shared" si="66"/>
        <v>OUI</v>
      </c>
      <c r="O710" s="55" t="str">
        <f t="shared" si="67"/>
        <v>NON</v>
      </c>
      <c r="P710" s="55" t="str">
        <f t="shared" si="68"/>
        <v>NON</v>
      </c>
      <c r="Q710" s="55" t="str">
        <f t="shared" si="69"/>
        <v>NON</v>
      </c>
    </row>
    <row r="711" spans="1:17" ht="15" customHeight="1">
      <c r="A711" s="2">
        <v>840000483</v>
      </c>
      <c r="B711" s="55" t="s">
        <v>669</v>
      </c>
      <c r="C711" s="3">
        <v>43001984</v>
      </c>
      <c r="D711" s="55" t="s">
        <v>676</v>
      </c>
      <c r="E711" s="53" t="s">
        <v>677</v>
      </c>
      <c r="F711" s="84">
        <v>43770</v>
      </c>
      <c r="G711" s="84">
        <v>45413</v>
      </c>
      <c r="H711" s="82">
        <f t="shared" si="65"/>
        <v>5</v>
      </c>
      <c r="I711" s="55" t="s">
        <v>83</v>
      </c>
      <c r="J711" s="55" t="s">
        <v>44</v>
      </c>
      <c r="K711" s="55" t="s">
        <v>15</v>
      </c>
      <c r="L711" s="55" t="s">
        <v>17</v>
      </c>
      <c r="M711" s="55" t="s">
        <v>77</v>
      </c>
      <c r="N711" s="55" t="str">
        <f t="shared" si="66"/>
        <v>NON</v>
      </c>
      <c r="O711" s="55" t="str">
        <f t="shared" si="67"/>
        <v>OUI</v>
      </c>
      <c r="P711" s="55" t="str">
        <f t="shared" si="68"/>
        <v>OUI</v>
      </c>
      <c r="Q711" s="55" t="str">
        <f t="shared" si="69"/>
        <v>NON</v>
      </c>
    </row>
    <row r="712" spans="1:17" ht="15" customHeight="1">
      <c r="A712" s="2">
        <v>830000295</v>
      </c>
      <c r="B712" s="55" t="s">
        <v>521</v>
      </c>
      <c r="C712" s="3">
        <v>43001440</v>
      </c>
      <c r="D712" s="55" t="s">
        <v>531</v>
      </c>
      <c r="E712" s="53" t="s">
        <v>532</v>
      </c>
      <c r="F712" s="84">
        <v>43770</v>
      </c>
      <c r="G712" s="84">
        <v>45413</v>
      </c>
      <c r="H712" s="82">
        <f t="shared" si="65"/>
        <v>5</v>
      </c>
      <c r="I712" s="55" t="s">
        <v>83</v>
      </c>
      <c r="J712" s="55" t="s">
        <v>44</v>
      </c>
      <c r="K712" s="55" t="s">
        <v>138</v>
      </c>
      <c r="L712" s="55" t="s">
        <v>139</v>
      </c>
      <c r="M712" s="55" t="s">
        <v>87</v>
      </c>
      <c r="N712" s="55" t="str">
        <f t="shared" si="66"/>
        <v>NON</v>
      </c>
      <c r="O712" s="55" t="str">
        <f t="shared" si="67"/>
        <v>NON</v>
      </c>
      <c r="P712" s="55" t="str">
        <f t="shared" si="68"/>
        <v>OUI</v>
      </c>
      <c r="Q712" s="55" t="str">
        <f t="shared" si="69"/>
        <v>NON</v>
      </c>
    </row>
    <row r="713" spans="1:17" ht="15" customHeight="1">
      <c r="A713" s="2">
        <v>130000433</v>
      </c>
      <c r="B713" s="55" t="s">
        <v>632</v>
      </c>
      <c r="C713" s="3">
        <v>43001147</v>
      </c>
      <c r="D713" s="55" t="s">
        <v>664</v>
      </c>
      <c r="E713" s="53" t="s">
        <v>665</v>
      </c>
      <c r="F713" s="84">
        <v>43770</v>
      </c>
      <c r="G713" s="84">
        <v>45413</v>
      </c>
      <c r="H713" s="82">
        <f t="shared" si="65"/>
        <v>5</v>
      </c>
      <c r="I713" s="55" t="s">
        <v>83</v>
      </c>
      <c r="J713" s="55" t="s">
        <v>44</v>
      </c>
      <c r="K713" s="55" t="s">
        <v>50</v>
      </c>
      <c r="L713" s="55" t="s">
        <v>246</v>
      </c>
      <c r="M713" s="55" t="s">
        <v>249</v>
      </c>
      <c r="N713" s="55" t="str">
        <f t="shared" si="66"/>
        <v>NON</v>
      </c>
      <c r="O713" s="55" t="str">
        <f t="shared" si="67"/>
        <v>NON</v>
      </c>
      <c r="P713" s="55" t="str">
        <f t="shared" si="68"/>
        <v>OUI</v>
      </c>
      <c r="Q713" s="55" t="str">
        <f t="shared" si="69"/>
        <v>NON</v>
      </c>
    </row>
    <row r="714" spans="1:17" ht="15" customHeight="1">
      <c r="A714" s="2">
        <v>130000433</v>
      </c>
      <c r="B714" s="55" t="s">
        <v>632</v>
      </c>
      <c r="C714" s="3">
        <v>43001147</v>
      </c>
      <c r="D714" s="55" t="s">
        <v>664</v>
      </c>
      <c r="E714" s="53" t="s">
        <v>665</v>
      </c>
      <c r="F714" s="84">
        <v>44501</v>
      </c>
      <c r="G714" s="84">
        <v>46143</v>
      </c>
      <c r="H714" s="82">
        <f t="shared" si="65"/>
        <v>5</v>
      </c>
      <c r="I714" s="55" t="s">
        <v>83</v>
      </c>
      <c r="J714" s="55" t="s">
        <v>1429</v>
      </c>
      <c r="K714" s="55" t="s">
        <v>50</v>
      </c>
      <c r="L714" s="55"/>
      <c r="M714" s="54"/>
      <c r="N714" s="55" t="str">
        <f t="shared" si="66"/>
        <v>OUI</v>
      </c>
      <c r="O714" s="55" t="str">
        <f t="shared" si="67"/>
        <v>NON</v>
      </c>
      <c r="P714" s="55" t="str">
        <f t="shared" si="68"/>
        <v>NON</v>
      </c>
      <c r="Q714" s="55" t="str">
        <f t="shared" si="69"/>
        <v>NON</v>
      </c>
    </row>
    <row r="715" spans="1:17" ht="15" customHeight="1">
      <c r="A715" s="2">
        <v>130784713</v>
      </c>
      <c r="B715" s="55" t="s">
        <v>1621</v>
      </c>
      <c r="C715" s="3">
        <v>43002079</v>
      </c>
      <c r="D715" s="55" t="s">
        <v>1622</v>
      </c>
      <c r="E715" s="53" t="s">
        <v>1623</v>
      </c>
      <c r="F715" s="84">
        <v>44501</v>
      </c>
      <c r="G715" s="84">
        <v>46143</v>
      </c>
      <c r="H715" s="82">
        <f t="shared" si="65"/>
        <v>5</v>
      </c>
      <c r="I715" s="55" t="s">
        <v>83</v>
      </c>
      <c r="J715" s="55" t="s">
        <v>44</v>
      </c>
      <c r="K715" s="55" t="s">
        <v>85</v>
      </c>
      <c r="L715" s="55" t="s">
        <v>86</v>
      </c>
      <c r="M715" s="55" t="s">
        <v>833</v>
      </c>
      <c r="N715" s="55" t="str">
        <f t="shared" si="66"/>
        <v>NON</v>
      </c>
      <c r="O715" s="55" t="str">
        <f t="shared" si="67"/>
        <v>NON</v>
      </c>
      <c r="P715" s="55" t="str">
        <f t="shared" si="68"/>
        <v>OUI</v>
      </c>
      <c r="Q715" s="55" t="str">
        <f t="shared" si="69"/>
        <v>OUI</v>
      </c>
    </row>
    <row r="716" spans="1:17" ht="15" customHeight="1">
      <c r="A716" s="2">
        <v>130784713</v>
      </c>
      <c r="B716" s="55" t="s">
        <v>1621</v>
      </c>
      <c r="C716" s="3">
        <v>43002079</v>
      </c>
      <c r="D716" s="55" t="s">
        <v>1622</v>
      </c>
      <c r="E716" s="116" t="s">
        <v>1623</v>
      </c>
      <c r="F716" s="84">
        <v>44501</v>
      </c>
      <c r="G716" s="84">
        <v>46143</v>
      </c>
      <c r="H716" s="82">
        <f t="shared" si="65"/>
        <v>5</v>
      </c>
      <c r="I716" s="55" t="s">
        <v>83</v>
      </c>
      <c r="J716" s="55" t="s">
        <v>44</v>
      </c>
      <c r="K716" s="55" t="s">
        <v>85</v>
      </c>
      <c r="L716" s="55" t="s">
        <v>86</v>
      </c>
      <c r="M716" s="55" t="s">
        <v>587</v>
      </c>
      <c r="N716" s="55" t="str">
        <f t="shared" si="66"/>
        <v>NON</v>
      </c>
      <c r="O716" s="55" t="str">
        <f t="shared" si="67"/>
        <v>NON</v>
      </c>
      <c r="P716" s="55" t="str">
        <f t="shared" si="68"/>
        <v>OUI</v>
      </c>
      <c r="Q716" s="55" t="str">
        <f t="shared" si="69"/>
        <v>NON</v>
      </c>
    </row>
    <row r="717" spans="1:17" ht="15" customHeight="1">
      <c r="A717" s="2">
        <v>130784713</v>
      </c>
      <c r="B717" s="55" t="s">
        <v>1621</v>
      </c>
      <c r="C717" s="3">
        <v>43002079</v>
      </c>
      <c r="D717" s="55" t="s">
        <v>1622</v>
      </c>
      <c r="E717" s="116" t="s">
        <v>1623</v>
      </c>
      <c r="F717" s="84">
        <v>44501</v>
      </c>
      <c r="G717" s="84">
        <v>46143</v>
      </c>
      <c r="H717" s="82">
        <f t="shared" si="65"/>
        <v>5</v>
      </c>
      <c r="I717" s="55" t="s">
        <v>83</v>
      </c>
      <c r="J717" s="55" t="s">
        <v>44</v>
      </c>
      <c r="K717" s="55" t="s">
        <v>85</v>
      </c>
      <c r="L717" s="55" t="s">
        <v>86</v>
      </c>
      <c r="M717" s="55" t="s">
        <v>252</v>
      </c>
      <c r="N717" s="55" t="str">
        <f t="shared" si="66"/>
        <v>NON</v>
      </c>
      <c r="O717" s="55" t="str">
        <f t="shared" si="67"/>
        <v>NON</v>
      </c>
      <c r="P717" s="55" t="str">
        <f t="shared" si="68"/>
        <v>OUI</v>
      </c>
      <c r="Q717" s="55" t="str">
        <f t="shared" si="69"/>
        <v>NON</v>
      </c>
    </row>
    <row r="718" spans="1:17" ht="15" customHeight="1">
      <c r="A718" s="2">
        <v>130784713</v>
      </c>
      <c r="B718" s="55" t="s">
        <v>1621</v>
      </c>
      <c r="C718" s="3">
        <v>43002079</v>
      </c>
      <c r="D718" s="55" t="s">
        <v>1622</v>
      </c>
      <c r="E718" s="116" t="s">
        <v>1623</v>
      </c>
      <c r="F718" s="84">
        <v>44501</v>
      </c>
      <c r="G718" s="84">
        <v>46143</v>
      </c>
      <c r="H718" s="82">
        <f t="shared" si="65"/>
        <v>5</v>
      </c>
      <c r="I718" s="55" t="s">
        <v>83</v>
      </c>
      <c r="J718" s="55" t="s">
        <v>1429</v>
      </c>
      <c r="K718" s="55" t="s">
        <v>202</v>
      </c>
      <c r="L718" s="55" t="s">
        <v>203</v>
      </c>
      <c r="M718" s="79"/>
      <c r="N718" s="55" t="str">
        <f t="shared" si="66"/>
        <v>OUI</v>
      </c>
      <c r="O718" s="55" t="str">
        <f t="shared" si="67"/>
        <v>NON</v>
      </c>
      <c r="P718" s="55" t="str">
        <f t="shared" si="68"/>
        <v>NON</v>
      </c>
      <c r="Q718" s="55" t="str">
        <f t="shared" si="69"/>
        <v>NON</v>
      </c>
    </row>
    <row r="719" spans="1:17" ht="15" customHeight="1">
      <c r="A719" s="66">
        <v>830100319</v>
      </c>
      <c r="B719" s="19" t="s">
        <v>1771</v>
      </c>
      <c r="C719" s="4">
        <v>43001822</v>
      </c>
      <c r="D719" s="19" t="s">
        <v>200</v>
      </c>
      <c r="E719" s="18" t="s">
        <v>2313</v>
      </c>
      <c r="F719" s="84">
        <v>43770</v>
      </c>
      <c r="G719" s="84">
        <v>45413</v>
      </c>
      <c r="H719" s="82">
        <f t="shared" si="65"/>
        <v>5</v>
      </c>
      <c r="I719" s="20" t="s">
        <v>16</v>
      </c>
      <c r="J719" s="55" t="s">
        <v>44</v>
      </c>
      <c r="K719" s="55" t="s">
        <v>85</v>
      </c>
      <c r="L719" s="55"/>
      <c r="M719" s="55" t="s">
        <v>1772</v>
      </c>
      <c r="N719" s="55" t="str">
        <f t="shared" si="66"/>
        <v>NON</v>
      </c>
      <c r="O719" s="55" t="str">
        <f t="shared" si="67"/>
        <v>NON</v>
      </c>
      <c r="P719" s="55" t="str">
        <f t="shared" si="68"/>
        <v>OUI</v>
      </c>
      <c r="Q719" s="55" t="str">
        <f t="shared" si="69"/>
        <v>OUI</v>
      </c>
    </row>
    <row r="720" spans="1:17" ht="15" customHeight="1">
      <c r="A720" s="3">
        <v>50000348</v>
      </c>
      <c r="B720" s="55" t="s">
        <v>844</v>
      </c>
      <c r="C720" s="3">
        <v>43001579</v>
      </c>
      <c r="D720" s="55" t="s">
        <v>1834</v>
      </c>
      <c r="E720" s="53" t="s">
        <v>1835</v>
      </c>
      <c r="F720" s="84">
        <v>43770</v>
      </c>
      <c r="G720" s="84">
        <v>45413</v>
      </c>
      <c r="H720" s="82">
        <f t="shared" si="65"/>
        <v>5</v>
      </c>
      <c r="I720" s="55" t="s">
        <v>83</v>
      </c>
      <c r="J720" s="55" t="s">
        <v>1800</v>
      </c>
      <c r="K720" s="55"/>
      <c r="L720" s="55"/>
      <c r="M720" s="79"/>
      <c r="N720" s="55" t="str">
        <f t="shared" si="66"/>
        <v>OUI</v>
      </c>
      <c r="O720" s="55" t="str">
        <f t="shared" si="67"/>
        <v>NON</v>
      </c>
      <c r="P720" s="55" t="str">
        <f t="shared" si="68"/>
        <v>NON</v>
      </c>
      <c r="Q720" s="55" t="str">
        <f t="shared" si="69"/>
        <v>NON</v>
      </c>
    </row>
    <row r="721" spans="1:17" ht="15" customHeight="1">
      <c r="A721" s="3">
        <v>130786742</v>
      </c>
      <c r="B721" s="55" t="s">
        <v>1545</v>
      </c>
      <c r="C721" s="3">
        <v>43000551</v>
      </c>
      <c r="D721" s="55" t="s">
        <v>1562</v>
      </c>
      <c r="E721" s="53" t="s">
        <v>1563</v>
      </c>
      <c r="F721" s="84">
        <v>44501</v>
      </c>
      <c r="G721" s="84">
        <v>46143</v>
      </c>
      <c r="H721" s="82">
        <f t="shared" ref="H721:H784" si="70">DATEDIF(F721,G721,"y")+1</f>
        <v>5</v>
      </c>
      <c r="I721" s="55" t="s">
        <v>83</v>
      </c>
      <c r="J721" s="55" t="s">
        <v>1429</v>
      </c>
      <c r="K721" s="55" t="s">
        <v>197</v>
      </c>
      <c r="L721" s="55" t="s">
        <v>198</v>
      </c>
      <c r="M721" s="79"/>
      <c r="N721" s="55" t="str">
        <f t="shared" si="66"/>
        <v>OUI</v>
      </c>
      <c r="O721" s="55" t="str">
        <f t="shared" si="67"/>
        <v>NON</v>
      </c>
      <c r="P721" s="55" t="str">
        <f t="shared" si="68"/>
        <v>NON</v>
      </c>
      <c r="Q721" s="55" t="str">
        <f t="shared" si="69"/>
        <v>NON</v>
      </c>
    </row>
    <row r="722" spans="1:17" ht="15" customHeight="1">
      <c r="A722" s="2">
        <v>130780083</v>
      </c>
      <c r="B722" s="55" t="s">
        <v>1402</v>
      </c>
      <c r="C722" s="3">
        <v>43001922</v>
      </c>
      <c r="D722" s="55" t="s">
        <v>1403</v>
      </c>
      <c r="E722" s="53" t="s">
        <v>1405</v>
      </c>
      <c r="F722" s="84">
        <v>43770</v>
      </c>
      <c r="G722" s="84">
        <v>45413</v>
      </c>
      <c r="H722" s="82">
        <f t="shared" si="70"/>
        <v>5</v>
      </c>
      <c r="I722" s="55" t="s">
        <v>83</v>
      </c>
      <c r="J722" s="55" t="s">
        <v>44</v>
      </c>
      <c r="K722" s="55" t="s">
        <v>15</v>
      </c>
      <c r="L722" s="55" t="s">
        <v>17</v>
      </c>
      <c r="M722" s="55" t="s">
        <v>87</v>
      </c>
      <c r="N722" s="55" t="str">
        <f t="shared" si="66"/>
        <v>NON</v>
      </c>
      <c r="O722" s="55" t="str">
        <f t="shared" si="67"/>
        <v>NON</v>
      </c>
      <c r="P722" s="55" t="str">
        <f t="shared" si="68"/>
        <v>OUI</v>
      </c>
      <c r="Q722" s="55" t="str">
        <f t="shared" si="69"/>
        <v>NON</v>
      </c>
    </row>
    <row r="723" spans="1:17" ht="15" customHeight="1">
      <c r="A723" s="3">
        <v>130783236</v>
      </c>
      <c r="B723" s="55" t="s">
        <v>975</v>
      </c>
      <c r="C723" s="3">
        <v>43001759</v>
      </c>
      <c r="D723" s="55" t="s">
        <v>981</v>
      </c>
      <c r="E723" s="53" t="s">
        <v>982</v>
      </c>
      <c r="F723" s="84">
        <v>44501</v>
      </c>
      <c r="G723" s="84">
        <v>46143</v>
      </c>
      <c r="H723" s="82">
        <f t="shared" si="70"/>
        <v>5</v>
      </c>
      <c r="I723" s="55" t="s">
        <v>83</v>
      </c>
      <c r="J723" s="55" t="s">
        <v>44</v>
      </c>
      <c r="K723" s="55" t="s">
        <v>105</v>
      </c>
      <c r="L723" s="55" t="s">
        <v>432</v>
      </c>
      <c r="M723" s="54" t="s">
        <v>1959</v>
      </c>
      <c r="N723" s="55" t="str">
        <f t="shared" si="66"/>
        <v>NON</v>
      </c>
      <c r="O723" s="55" t="str">
        <f t="shared" si="67"/>
        <v>OUI</v>
      </c>
      <c r="P723" s="55" t="str">
        <f t="shared" si="68"/>
        <v>OUI</v>
      </c>
      <c r="Q723" s="55" t="str">
        <f t="shared" si="69"/>
        <v>NON</v>
      </c>
    </row>
    <row r="724" spans="1:17" ht="15" customHeight="1">
      <c r="A724" s="3">
        <v>130783236</v>
      </c>
      <c r="B724" s="55" t="s">
        <v>975</v>
      </c>
      <c r="C724" s="3">
        <v>43001759</v>
      </c>
      <c r="D724" s="55" t="s">
        <v>981</v>
      </c>
      <c r="E724" s="53" t="s">
        <v>982</v>
      </c>
      <c r="F724" s="84">
        <v>44501</v>
      </c>
      <c r="G724" s="84">
        <v>46143</v>
      </c>
      <c r="H724" s="82">
        <f t="shared" si="70"/>
        <v>5</v>
      </c>
      <c r="I724" s="55" t="s">
        <v>83</v>
      </c>
      <c r="J724" s="55" t="s">
        <v>44</v>
      </c>
      <c r="K724" s="55" t="s">
        <v>105</v>
      </c>
      <c r="L724" s="55" t="s">
        <v>432</v>
      </c>
      <c r="M724" s="54" t="s">
        <v>832</v>
      </c>
      <c r="N724" s="55" t="str">
        <f t="shared" si="66"/>
        <v>NON</v>
      </c>
      <c r="O724" s="55" t="str">
        <f t="shared" si="67"/>
        <v>NON</v>
      </c>
      <c r="P724" s="55" t="str">
        <f t="shared" si="68"/>
        <v>OUI</v>
      </c>
      <c r="Q724" s="55" t="str">
        <f t="shared" si="69"/>
        <v>NON</v>
      </c>
    </row>
    <row r="725" spans="1:17" ht="15" customHeight="1">
      <c r="A725" s="3">
        <v>130783236</v>
      </c>
      <c r="B725" s="55" t="s">
        <v>975</v>
      </c>
      <c r="C725" s="3">
        <v>43001759</v>
      </c>
      <c r="D725" s="55" t="s">
        <v>981</v>
      </c>
      <c r="E725" s="53" t="s">
        <v>982</v>
      </c>
      <c r="F725" s="84">
        <v>44501</v>
      </c>
      <c r="G725" s="84">
        <v>46143</v>
      </c>
      <c r="H725" s="82">
        <f t="shared" si="70"/>
        <v>5</v>
      </c>
      <c r="I725" s="55" t="s">
        <v>83</v>
      </c>
      <c r="J725" s="55" t="s">
        <v>44</v>
      </c>
      <c r="K725" s="55" t="s">
        <v>105</v>
      </c>
      <c r="L725" s="55" t="s">
        <v>432</v>
      </c>
      <c r="M725" s="54" t="s">
        <v>1315</v>
      </c>
      <c r="N725" s="55" t="str">
        <f t="shared" si="66"/>
        <v>NON</v>
      </c>
      <c r="O725" s="55" t="str">
        <f t="shared" si="67"/>
        <v>NON</v>
      </c>
      <c r="P725" s="55" t="str">
        <f t="shared" si="68"/>
        <v>OUI</v>
      </c>
      <c r="Q725" s="55" t="str">
        <f t="shared" si="69"/>
        <v>NON</v>
      </c>
    </row>
    <row r="726" spans="1:17" ht="15" customHeight="1">
      <c r="A726" s="3">
        <v>130783236</v>
      </c>
      <c r="B726" s="55" t="s">
        <v>975</v>
      </c>
      <c r="C726" s="3">
        <v>43001759</v>
      </c>
      <c r="D726" s="55" t="s">
        <v>981</v>
      </c>
      <c r="E726" s="53" t="s">
        <v>982</v>
      </c>
      <c r="F726" s="84">
        <v>44501</v>
      </c>
      <c r="G726" s="84">
        <v>46143</v>
      </c>
      <c r="H726" s="82">
        <f t="shared" si="70"/>
        <v>5</v>
      </c>
      <c r="I726" s="55" t="s">
        <v>83</v>
      </c>
      <c r="J726" s="55" t="s">
        <v>44</v>
      </c>
      <c r="K726" s="55" t="s">
        <v>105</v>
      </c>
      <c r="L726" s="55" t="s">
        <v>432</v>
      </c>
      <c r="M726" s="54" t="s">
        <v>1988</v>
      </c>
      <c r="N726" s="55" t="str">
        <f t="shared" si="66"/>
        <v>NON</v>
      </c>
      <c r="O726" s="55" t="str">
        <f t="shared" si="67"/>
        <v>NON</v>
      </c>
      <c r="P726" s="55" t="str">
        <f t="shared" si="68"/>
        <v>OUI</v>
      </c>
      <c r="Q726" s="55" t="str">
        <f t="shared" si="69"/>
        <v>NON</v>
      </c>
    </row>
    <row r="727" spans="1:17" ht="15" customHeight="1">
      <c r="A727" s="3">
        <v>130783236</v>
      </c>
      <c r="B727" s="55" t="s">
        <v>975</v>
      </c>
      <c r="C727" s="3">
        <v>43001759</v>
      </c>
      <c r="D727" s="55" t="s">
        <v>981</v>
      </c>
      <c r="E727" s="53" t="s">
        <v>982</v>
      </c>
      <c r="F727" s="84">
        <v>44501</v>
      </c>
      <c r="G727" s="84">
        <v>46143</v>
      </c>
      <c r="H727" s="82">
        <f t="shared" si="70"/>
        <v>5</v>
      </c>
      <c r="I727" s="55" t="s">
        <v>83</v>
      </c>
      <c r="J727" s="55" t="s">
        <v>44</v>
      </c>
      <c r="K727" s="55" t="s">
        <v>105</v>
      </c>
      <c r="L727" s="55" t="s">
        <v>432</v>
      </c>
      <c r="M727" s="54" t="s">
        <v>469</v>
      </c>
      <c r="N727" s="55" t="str">
        <f t="shared" si="66"/>
        <v>NON</v>
      </c>
      <c r="O727" s="55" t="str">
        <f t="shared" si="67"/>
        <v>NON</v>
      </c>
      <c r="P727" s="55" t="str">
        <f t="shared" si="68"/>
        <v>OUI</v>
      </c>
      <c r="Q727" s="55" t="str">
        <f t="shared" si="69"/>
        <v>NON</v>
      </c>
    </row>
    <row r="728" spans="1:17" ht="15" customHeight="1">
      <c r="A728" s="3">
        <v>130783236</v>
      </c>
      <c r="B728" s="55" t="s">
        <v>975</v>
      </c>
      <c r="C728" s="3">
        <v>43001759</v>
      </c>
      <c r="D728" s="55" t="s">
        <v>981</v>
      </c>
      <c r="E728" s="53" t="s">
        <v>982</v>
      </c>
      <c r="F728" s="84">
        <v>44501</v>
      </c>
      <c r="G728" s="84">
        <v>46143</v>
      </c>
      <c r="H728" s="82">
        <f t="shared" si="70"/>
        <v>5</v>
      </c>
      <c r="I728" s="55" t="s">
        <v>83</v>
      </c>
      <c r="J728" s="55" t="s">
        <v>44</v>
      </c>
      <c r="K728" s="55" t="s">
        <v>105</v>
      </c>
      <c r="L728" s="55" t="s">
        <v>432</v>
      </c>
      <c r="M728" s="54" t="s">
        <v>1996</v>
      </c>
      <c r="N728" s="55" t="str">
        <f t="shared" si="66"/>
        <v>NON</v>
      </c>
      <c r="O728" s="55" t="str">
        <f t="shared" si="67"/>
        <v>NON</v>
      </c>
      <c r="P728" s="55" t="str">
        <f t="shared" si="68"/>
        <v>OUI</v>
      </c>
      <c r="Q728" s="55" t="str">
        <f t="shared" si="69"/>
        <v>NON</v>
      </c>
    </row>
    <row r="729" spans="1:17" ht="15" customHeight="1">
      <c r="A729" s="3">
        <v>130783236</v>
      </c>
      <c r="B729" s="55" t="s">
        <v>975</v>
      </c>
      <c r="C729" s="3">
        <v>43001759</v>
      </c>
      <c r="D729" s="55" t="s">
        <v>981</v>
      </c>
      <c r="E729" s="53" t="s">
        <v>982</v>
      </c>
      <c r="F729" s="84">
        <v>44501</v>
      </c>
      <c r="G729" s="84">
        <v>46143</v>
      </c>
      <c r="H729" s="82">
        <f t="shared" si="70"/>
        <v>5</v>
      </c>
      <c r="I729" s="55" t="s">
        <v>83</v>
      </c>
      <c r="J729" s="55" t="s">
        <v>44</v>
      </c>
      <c r="K729" s="55" t="s">
        <v>105</v>
      </c>
      <c r="L729" s="55" t="s">
        <v>432</v>
      </c>
      <c r="M729" s="54" t="s">
        <v>2071</v>
      </c>
      <c r="N729" s="55" t="str">
        <f t="shared" si="66"/>
        <v>NON</v>
      </c>
      <c r="O729" s="55" t="str">
        <f t="shared" si="67"/>
        <v>OUI</v>
      </c>
      <c r="P729" s="55" t="str">
        <f t="shared" si="68"/>
        <v>OUI</v>
      </c>
      <c r="Q729" s="55" t="str">
        <f t="shared" si="69"/>
        <v>OUI</v>
      </c>
    </row>
    <row r="730" spans="1:17" ht="15" customHeight="1">
      <c r="A730" s="3">
        <v>130783236</v>
      </c>
      <c r="B730" s="55" t="s">
        <v>975</v>
      </c>
      <c r="C730" s="3">
        <v>43001759</v>
      </c>
      <c r="D730" s="55" t="s">
        <v>981</v>
      </c>
      <c r="E730" s="53" t="s">
        <v>982</v>
      </c>
      <c r="F730" s="84">
        <v>44501</v>
      </c>
      <c r="G730" s="84">
        <v>46143</v>
      </c>
      <c r="H730" s="82">
        <f t="shared" si="70"/>
        <v>5</v>
      </c>
      <c r="I730" s="55" t="s">
        <v>83</v>
      </c>
      <c r="J730" s="55" t="s">
        <v>44</v>
      </c>
      <c r="K730" s="55" t="s">
        <v>105</v>
      </c>
      <c r="L730" s="55" t="s">
        <v>432</v>
      </c>
      <c r="M730" s="54" t="s">
        <v>2037</v>
      </c>
      <c r="N730" s="55" t="str">
        <f t="shared" si="66"/>
        <v>NON</v>
      </c>
      <c r="O730" s="55" t="str">
        <f t="shared" si="67"/>
        <v>NON</v>
      </c>
      <c r="P730" s="55" t="str">
        <f t="shared" si="68"/>
        <v>OUI</v>
      </c>
      <c r="Q730" s="55" t="str">
        <f t="shared" si="69"/>
        <v>NON</v>
      </c>
    </row>
    <row r="731" spans="1:17" ht="15" customHeight="1">
      <c r="A731" s="3">
        <v>130783236</v>
      </c>
      <c r="B731" s="55" t="s">
        <v>975</v>
      </c>
      <c r="C731" s="3">
        <v>43001759</v>
      </c>
      <c r="D731" s="55" t="s">
        <v>981</v>
      </c>
      <c r="E731" s="53" t="s">
        <v>982</v>
      </c>
      <c r="F731" s="84">
        <v>44501</v>
      </c>
      <c r="G731" s="84">
        <v>46143</v>
      </c>
      <c r="H731" s="82">
        <f t="shared" si="70"/>
        <v>5</v>
      </c>
      <c r="I731" s="55" t="s">
        <v>83</v>
      </c>
      <c r="J731" s="55" t="s">
        <v>44</v>
      </c>
      <c r="K731" s="55" t="s">
        <v>105</v>
      </c>
      <c r="L731" s="55" t="s">
        <v>432</v>
      </c>
      <c r="M731" s="54" t="s">
        <v>356</v>
      </c>
      <c r="N731" s="55" t="str">
        <f t="shared" si="66"/>
        <v>NON</v>
      </c>
      <c r="O731" s="55" t="str">
        <f t="shared" si="67"/>
        <v>NON</v>
      </c>
      <c r="P731" s="55" t="str">
        <f t="shared" si="68"/>
        <v>OUI</v>
      </c>
      <c r="Q731" s="55" t="str">
        <f t="shared" si="69"/>
        <v>NON</v>
      </c>
    </row>
    <row r="732" spans="1:17" ht="15" customHeight="1">
      <c r="A732" s="3">
        <v>130783236</v>
      </c>
      <c r="B732" s="55" t="s">
        <v>975</v>
      </c>
      <c r="C732" s="3">
        <v>43001759</v>
      </c>
      <c r="D732" s="55" t="s">
        <v>981</v>
      </c>
      <c r="E732" s="53" t="s">
        <v>982</v>
      </c>
      <c r="F732" s="84">
        <v>43770</v>
      </c>
      <c r="G732" s="84">
        <v>45413</v>
      </c>
      <c r="H732" s="82">
        <f t="shared" si="70"/>
        <v>5</v>
      </c>
      <c r="I732" s="55" t="s">
        <v>83</v>
      </c>
      <c r="J732" s="55" t="s">
        <v>1429</v>
      </c>
      <c r="K732" s="55" t="s">
        <v>366</v>
      </c>
      <c r="L732" s="55" t="s">
        <v>105</v>
      </c>
      <c r="M732" s="79"/>
      <c r="N732" s="55" t="str">
        <f t="shared" si="66"/>
        <v>OUI</v>
      </c>
      <c r="O732" s="55" t="str">
        <f t="shared" si="67"/>
        <v>NON</v>
      </c>
      <c r="P732" s="55" t="str">
        <f t="shared" si="68"/>
        <v>NON</v>
      </c>
      <c r="Q732" s="55" t="str">
        <f t="shared" si="69"/>
        <v>NON</v>
      </c>
    </row>
    <row r="733" spans="1:17" ht="15" customHeight="1">
      <c r="A733" s="3">
        <v>130783236</v>
      </c>
      <c r="B733" s="55" t="s">
        <v>975</v>
      </c>
      <c r="C733" s="3">
        <v>43001759</v>
      </c>
      <c r="D733" s="55" t="s">
        <v>981</v>
      </c>
      <c r="E733" s="53" t="s">
        <v>982</v>
      </c>
      <c r="F733" s="84">
        <v>43770</v>
      </c>
      <c r="G733" s="84">
        <v>45413</v>
      </c>
      <c r="H733" s="82">
        <f t="shared" si="70"/>
        <v>5</v>
      </c>
      <c r="I733" s="55" t="s">
        <v>83</v>
      </c>
      <c r="J733" s="55" t="s">
        <v>1429</v>
      </c>
      <c r="K733" s="55" t="s">
        <v>776</v>
      </c>
      <c r="L733" s="55" t="s">
        <v>95</v>
      </c>
      <c r="M733" s="79"/>
      <c r="N733" s="55" t="str">
        <f t="shared" si="66"/>
        <v>OUI</v>
      </c>
      <c r="O733" s="55" t="str">
        <f t="shared" si="67"/>
        <v>NON</v>
      </c>
      <c r="P733" s="55" t="str">
        <f t="shared" si="68"/>
        <v>NON</v>
      </c>
      <c r="Q733" s="55" t="str">
        <f t="shared" si="69"/>
        <v>NON</v>
      </c>
    </row>
    <row r="734" spans="1:17" ht="15" customHeight="1">
      <c r="A734" s="3">
        <v>130783236</v>
      </c>
      <c r="B734" s="55" t="s">
        <v>975</v>
      </c>
      <c r="C734" s="3">
        <v>43001759</v>
      </c>
      <c r="D734" s="55" t="s">
        <v>981</v>
      </c>
      <c r="E734" s="53" t="s">
        <v>982</v>
      </c>
      <c r="F734" s="84">
        <v>44136</v>
      </c>
      <c r="G734" s="84">
        <v>45778</v>
      </c>
      <c r="H734" s="82">
        <f t="shared" si="70"/>
        <v>5</v>
      </c>
      <c r="I734" s="55" t="s">
        <v>83</v>
      </c>
      <c r="J734" s="55" t="s">
        <v>1429</v>
      </c>
      <c r="K734" s="55" t="s">
        <v>104</v>
      </c>
      <c r="L734" s="55" t="s">
        <v>105</v>
      </c>
      <c r="M734" s="79"/>
      <c r="N734" s="55" t="str">
        <f t="shared" si="66"/>
        <v>OUI</v>
      </c>
      <c r="O734" s="55" t="str">
        <f t="shared" si="67"/>
        <v>NON</v>
      </c>
      <c r="P734" s="55" t="str">
        <f t="shared" si="68"/>
        <v>NON</v>
      </c>
      <c r="Q734" s="55" t="str">
        <f t="shared" si="69"/>
        <v>NON</v>
      </c>
    </row>
    <row r="735" spans="1:17" ht="15" customHeight="1">
      <c r="A735" s="3">
        <v>130783236</v>
      </c>
      <c r="B735" s="55" t="s">
        <v>975</v>
      </c>
      <c r="C735" s="3">
        <v>43001759</v>
      </c>
      <c r="D735" s="55" t="s">
        <v>981</v>
      </c>
      <c r="E735" s="53" t="s">
        <v>982</v>
      </c>
      <c r="F735" s="84">
        <v>44136</v>
      </c>
      <c r="G735" s="84">
        <v>45778</v>
      </c>
      <c r="H735" s="82">
        <f t="shared" si="70"/>
        <v>5</v>
      </c>
      <c r="I735" s="55" t="s">
        <v>83</v>
      </c>
      <c r="J735" s="55" t="s">
        <v>1429</v>
      </c>
      <c r="K735" s="55" t="s">
        <v>765</v>
      </c>
      <c r="L735" s="55"/>
      <c r="M735" s="79"/>
      <c r="N735" s="55" t="str">
        <f t="shared" si="66"/>
        <v>OUI</v>
      </c>
      <c r="O735" s="55" t="str">
        <f t="shared" si="67"/>
        <v>NON</v>
      </c>
      <c r="P735" s="55" t="str">
        <f t="shared" si="68"/>
        <v>NON</v>
      </c>
      <c r="Q735" s="55" t="str">
        <f t="shared" si="69"/>
        <v>NON</v>
      </c>
    </row>
    <row r="736" spans="1:17" ht="15" customHeight="1">
      <c r="A736" s="3">
        <v>130783236</v>
      </c>
      <c r="B736" s="55" t="s">
        <v>975</v>
      </c>
      <c r="C736" s="3">
        <v>43001759</v>
      </c>
      <c r="D736" s="55" t="s">
        <v>981</v>
      </c>
      <c r="E736" s="53" t="s">
        <v>982</v>
      </c>
      <c r="F736" s="84">
        <v>44136</v>
      </c>
      <c r="G736" s="84">
        <v>45778</v>
      </c>
      <c r="H736" s="82">
        <f t="shared" si="70"/>
        <v>5</v>
      </c>
      <c r="I736" s="55" t="s">
        <v>83</v>
      </c>
      <c r="J736" s="55" t="s">
        <v>44</v>
      </c>
      <c r="K736" s="55" t="s">
        <v>1051</v>
      </c>
      <c r="L736" s="55" t="s">
        <v>260</v>
      </c>
      <c r="M736" s="54" t="s">
        <v>2428</v>
      </c>
      <c r="N736" s="55" t="str">
        <f t="shared" si="66"/>
        <v>NON</v>
      </c>
      <c r="O736" s="55" t="str">
        <f t="shared" si="67"/>
        <v>NON</v>
      </c>
      <c r="P736" s="55" t="str">
        <f t="shared" si="68"/>
        <v>OUI</v>
      </c>
      <c r="Q736" s="55" t="str">
        <f t="shared" si="69"/>
        <v>OUI</v>
      </c>
    </row>
    <row r="737" spans="1:17" ht="15" customHeight="1">
      <c r="A737" s="64">
        <v>830000345</v>
      </c>
      <c r="B737" s="20" t="s">
        <v>881</v>
      </c>
      <c r="C737" s="4">
        <v>43000751</v>
      </c>
      <c r="D737" s="20" t="s">
        <v>893</v>
      </c>
      <c r="E737" s="21" t="s">
        <v>923</v>
      </c>
      <c r="F737" s="85">
        <v>43770</v>
      </c>
      <c r="G737" s="85">
        <v>45413</v>
      </c>
      <c r="H737" s="82">
        <f t="shared" si="70"/>
        <v>5</v>
      </c>
      <c r="I737" s="20" t="s">
        <v>83</v>
      </c>
      <c r="J737" s="55" t="s">
        <v>44</v>
      </c>
      <c r="K737" s="20" t="s">
        <v>820</v>
      </c>
      <c r="L737" s="20" t="s">
        <v>821</v>
      </c>
      <c r="M737" s="20" t="s">
        <v>87</v>
      </c>
      <c r="N737" s="55" t="str">
        <f t="shared" si="66"/>
        <v>NON</v>
      </c>
      <c r="O737" s="55" t="str">
        <f t="shared" si="67"/>
        <v>NON</v>
      </c>
      <c r="P737" s="55" t="str">
        <f t="shared" si="68"/>
        <v>OUI</v>
      </c>
      <c r="Q737" s="55" t="str">
        <f t="shared" si="69"/>
        <v>NON</v>
      </c>
    </row>
    <row r="738" spans="1:17" ht="15" customHeight="1">
      <c r="A738" s="64">
        <v>830000345</v>
      </c>
      <c r="B738" s="20" t="s">
        <v>881</v>
      </c>
      <c r="C738" s="4">
        <v>43000751</v>
      </c>
      <c r="D738" s="20" t="s">
        <v>956</v>
      </c>
      <c r="E738" s="21" t="s">
        <v>923</v>
      </c>
      <c r="F738" s="84">
        <v>44501</v>
      </c>
      <c r="G738" s="84">
        <v>46143</v>
      </c>
      <c r="H738" s="82">
        <f t="shared" si="70"/>
        <v>5</v>
      </c>
      <c r="I738" s="20" t="s">
        <v>83</v>
      </c>
      <c r="J738" s="55" t="s">
        <v>44</v>
      </c>
      <c r="K738" s="20" t="s">
        <v>820</v>
      </c>
      <c r="L738" s="20" t="s">
        <v>821</v>
      </c>
      <c r="M738" s="20" t="s">
        <v>957</v>
      </c>
      <c r="N738" s="55" t="str">
        <f t="shared" si="66"/>
        <v>NON</v>
      </c>
      <c r="O738" s="55" t="str">
        <f t="shared" si="67"/>
        <v>NON</v>
      </c>
      <c r="P738" s="55" t="str">
        <f t="shared" si="68"/>
        <v>OUI</v>
      </c>
      <c r="Q738" s="55" t="str">
        <f t="shared" si="69"/>
        <v>OUI</v>
      </c>
    </row>
    <row r="739" spans="1:17" ht="15" customHeight="1">
      <c r="A739" s="64">
        <v>830000345</v>
      </c>
      <c r="B739" s="20" t="s">
        <v>881</v>
      </c>
      <c r="C739" s="4">
        <v>43000751</v>
      </c>
      <c r="D739" s="20" t="s">
        <v>893</v>
      </c>
      <c r="E739" s="21" t="s">
        <v>923</v>
      </c>
      <c r="F739" s="85">
        <v>43770</v>
      </c>
      <c r="G739" s="85">
        <v>45413</v>
      </c>
      <c r="H739" s="82">
        <f t="shared" si="70"/>
        <v>5</v>
      </c>
      <c r="I739" s="20" t="s">
        <v>83</v>
      </c>
      <c r="J739" s="55" t="s">
        <v>1429</v>
      </c>
      <c r="K739" s="20" t="s">
        <v>780</v>
      </c>
      <c r="L739" s="20" t="s">
        <v>781</v>
      </c>
      <c r="M739" s="79"/>
      <c r="N739" s="55" t="str">
        <f t="shared" si="66"/>
        <v>OUI</v>
      </c>
      <c r="O739" s="55" t="str">
        <f t="shared" si="67"/>
        <v>NON</v>
      </c>
      <c r="P739" s="55" t="str">
        <f t="shared" si="68"/>
        <v>NON</v>
      </c>
      <c r="Q739" s="55" t="str">
        <f t="shared" si="69"/>
        <v>NON</v>
      </c>
    </row>
    <row r="740" spans="1:17" ht="15" customHeight="1">
      <c r="A740" s="3">
        <v>130786742</v>
      </c>
      <c r="B740" s="55" t="s">
        <v>1545</v>
      </c>
      <c r="C740" s="3">
        <v>43000549</v>
      </c>
      <c r="D740" s="55" t="s">
        <v>1564</v>
      </c>
      <c r="E740" s="116" t="s">
        <v>1565</v>
      </c>
      <c r="F740" s="84">
        <v>44136</v>
      </c>
      <c r="G740" s="84">
        <v>45778</v>
      </c>
      <c r="H740" s="82">
        <f t="shared" si="70"/>
        <v>5</v>
      </c>
      <c r="I740" s="55" t="s">
        <v>83</v>
      </c>
      <c r="J740" s="55" t="s">
        <v>1429</v>
      </c>
      <c r="K740" s="55" t="s">
        <v>385</v>
      </c>
      <c r="L740" s="55" t="s">
        <v>386</v>
      </c>
      <c r="M740" s="79"/>
      <c r="N740" s="55" t="str">
        <f t="shared" si="66"/>
        <v>OUI</v>
      </c>
      <c r="O740" s="55" t="str">
        <f t="shared" si="67"/>
        <v>NON</v>
      </c>
      <c r="P740" s="55" t="str">
        <f t="shared" si="68"/>
        <v>NON</v>
      </c>
      <c r="Q740" s="55" t="str">
        <f t="shared" si="69"/>
        <v>NON</v>
      </c>
    </row>
    <row r="741" spans="1:17" ht="15" customHeight="1">
      <c r="A741" s="3">
        <v>130784234</v>
      </c>
      <c r="B741" s="55" t="s">
        <v>1152</v>
      </c>
      <c r="C741" s="3">
        <v>43001660</v>
      </c>
      <c r="D741" s="55" t="s">
        <v>1187</v>
      </c>
      <c r="E741" s="53" t="s">
        <v>1188</v>
      </c>
      <c r="F741" s="84">
        <v>43770</v>
      </c>
      <c r="G741" s="84">
        <v>45413</v>
      </c>
      <c r="H741" s="82">
        <f t="shared" si="70"/>
        <v>5</v>
      </c>
      <c r="I741" s="55" t="s">
        <v>83</v>
      </c>
      <c r="J741" s="55" t="s">
        <v>44</v>
      </c>
      <c r="K741" s="55" t="s">
        <v>15</v>
      </c>
      <c r="L741" s="55" t="s">
        <v>17</v>
      </c>
      <c r="M741" s="54" t="s">
        <v>87</v>
      </c>
      <c r="N741" s="55" t="str">
        <f t="shared" si="66"/>
        <v>NON</v>
      </c>
      <c r="O741" s="55" t="str">
        <f t="shared" si="67"/>
        <v>NON</v>
      </c>
      <c r="P741" s="55" t="str">
        <f t="shared" si="68"/>
        <v>OUI</v>
      </c>
      <c r="Q741" s="55" t="str">
        <f t="shared" si="69"/>
        <v>NON</v>
      </c>
    </row>
    <row r="742" spans="1:17" ht="15" customHeight="1">
      <c r="A742" s="2">
        <v>130000409</v>
      </c>
      <c r="B742" s="55" t="s">
        <v>759</v>
      </c>
      <c r="C742" s="3">
        <v>43001489</v>
      </c>
      <c r="D742" s="55" t="s">
        <v>213</v>
      </c>
      <c r="E742" s="116" t="s">
        <v>802</v>
      </c>
      <c r="F742" s="84">
        <v>44501</v>
      </c>
      <c r="G742" s="84">
        <v>46143</v>
      </c>
      <c r="H742" s="82">
        <f t="shared" si="70"/>
        <v>5</v>
      </c>
      <c r="I742" s="55" t="s">
        <v>83</v>
      </c>
      <c r="J742" s="55" t="s">
        <v>44</v>
      </c>
      <c r="K742" s="55" t="s">
        <v>215</v>
      </c>
      <c r="L742" s="55" t="s">
        <v>213</v>
      </c>
      <c r="M742" s="55" t="s">
        <v>239</v>
      </c>
      <c r="N742" s="55" t="str">
        <f t="shared" si="66"/>
        <v>NON</v>
      </c>
      <c r="O742" s="55" t="str">
        <f t="shared" si="67"/>
        <v>OUI</v>
      </c>
      <c r="P742" s="55" t="str">
        <f t="shared" si="68"/>
        <v>OUI</v>
      </c>
      <c r="Q742" s="55" t="str">
        <f t="shared" si="69"/>
        <v>OUI</v>
      </c>
    </row>
    <row r="743" spans="1:17" ht="15" customHeight="1">
      <c r="A743" s="2">
        <v>130000409</v>
      </c>
      <c r="B743" s="55" t="s">
        <v>759</v>
      </c>
      <c r="C743" s="3">
        <v>43001489</v>
      </c>
      <c r="D743" s="55" t="s">
        <v>213</v>
      </c>
      <c r="E743" s="53" t="s">
        <v>802</v>
      </c>
      <c r="F743" s="84">
        <v>44136</v>
      </c>
      <c r="G743" s="84">
        <v>45778</v>
      </c>
      <c r="H743" s="82">
        <f t="shared" si="70"/>
        <v>5</v>
      </c>
      <c r="I743" s="55" t="s">
        <v>83</v>
      </c>
      <c r="J743" s="55" t="s">
        <v>1429</v>
      </c>
      <c r="K743" s="55" t="s">
        <v>213</v>
      </c>
      <c r="L743" s="55" t="s">
        <v>215</v>
      </c>
      <c r="M743" s="79"/>
      <c r="N743" s="55" t="str">
        <f t="shared" si="66"/>
        <v>OUI</v>
      </c>
      <c r="O743" s="55" t="str">
        <f t="shared" si="67"/>
        <v>NON</v>
      </c>
      <c r="P743" s="55" t="str">
        <f t="shared" si="68"/>
        <v>NON</v>
      </c>
      <c r="Q743" s="55" t="str">
        <f t="shared" si="69"/>
        <v>NON</v>
      </c>
    </row>
    <row r="744" spans="1:17" ht="15" customHeight="1">
      <c r="A744" s="3">
        <v>130780521</v>
      </c>
      <c r="B744" s="55" t="s">
        <v>1056</v>
      </c>
      <c r="C744" s="89">
        <v>93000825</v>
      </c>
      <c r="D744" s="55" t="s">
        <v>1110</v>
      </c>
      <c r="E744" s="53" t="s">
        <v>1111</v>
      </c>
      <c r="F744" s="84">
        <v>44501</v>
      </c>
      <c r="G744" s="84">
        <v>46143</v>
      </c>
      <c r="H744" s="82">
        <f t="shared" si="70"/>
        <v>5</v>
      </c>
      <c r="I744" s="55" t="s">
        <v>83</v>
      </c>
      <c r="J744" s="55" t="s">
        <v>44</v>
      </c>
      <c r="K744" s="55" t="s">
        <v>95</v>
      </c>
      <c r="L744" s="55" t="s">
        <v>95</v>
      </c>
      <c r="M744" s="54" t="s">
        <v>471</v>
      </c>
      <c r="N744" s="55" t="str">
        <f t="shared" si="66"/>
        <v>NON</v>
      </c>
      <c r="O744" s="55" t="str">
        <f t="shared" si="67"/>
        <v>OUI</v>
      </c>
      <c r="P744" s="55" t="str">
        <f t="shared" si="68"/>
        <v>OUI</v>
      </c>
      <c r="Q744" s="55" t="str">
        <f t="shared" si="69"/>
        <v>OUI</v>
      </c>
    </row>
    <row r="745" spans="1:17" ht="15" customHeight="1">
      <c r="A745" s="3">
        <v>130780521</v>
      </c>
      <c r="B745" s="55" t="s">
        <v>1056</v>
      </c>
      <c r="C745" s="89">
        <v>93000825</v>
      </c>
      <c r="D745" s="55" t="s">
        <v>1110</v>
      </c>
      <c r="E745" s="53" t="s">
        <v>1111</v>
      </c>
      <c r="F745" s="84">
        <v>44501</v>
      </c>
      <c r="G745" s="84">
        <v>46143</v>
      </c>
      <c r="H745" s="82">
        <f t="shared" si="70"/>
        <v>5</v>
      </c>
      <c r="I745" s="55" t="s">
        <v>83</v>
      </c>
      <c r="J745" s="55" t="s">
        <v>1429</v>
      </c>
      <c r="K745" s="55" t="s">
        <v>95</v>
      </c>
      <c r="L745" s="55" t="s">
        <v>95</v>
      </c>
      <c r="M745" s="79"/>
      <c r="N745" s="55" t="str">
        <f t="shared" si="66"/>
        <v>OUI</v>
      </c>
      <c r="O745" s="55" t="str">
        <f t="shared" si="67"/>
        <v>NON</v>
      </c>
      <c r="P745" s="55" t="str">
        <f t="shared" si="68"/>
        <v>NON</v>
      </c>
      <c r="Q745" s="55" t="str">
        <f t="shared" si="69"/>
        <v>NON</v>
      </c>
    </row>
    <row r="746" spans="1:17" ht="15" customHeight="1">
      <c r="A746" s="3">
        <v>130783293</v>
      </c>
      <c r="B746" s="55" t="s">
        <v>1205</v>
      </c>
      <c r="C746" s="3">
        <v>43000995</v>
      </c>
      <c r="D746" s="55" t="s">
        <v>1282</v>
      </c>
      <c r="E746" s="53" t="s">
        <v>1111</v>
      </c>
      <c r="F746" s="84">
        <v>44136</v>
      </c>
      <c r="G746" s="84">
        <v>45778</v>
      </c>
      <c r="H746" s="82">
        <f t="shared" si="70"/>
        <v>5</v>
      </c>
      <c r="I746" s="55" t="s">
        <v>83</v>
      </c>
      <c r="J746" s="55" t="s">
        <v>44</v>
      </c>
      <c r="K746" s="55" t="s">
        <v>1142</v>
      </c>
      <c r="L746" s="55" t="s">
        <v>260</v>
      </c>
      <c r="M746" s="54" t="s">
        <v>2408</v>
      </c>
      <c r="N746" s="55" t="str">
        <f t="shared" si="66"/>
        <v>NON</v>
      </c>
      <c r="O746" s="55" t="str">
        <f t="shared" si="67"/>
        <v>NON</v>
      </c>
      <c r="P746" s="55" t="str">
        <f t="shared" si="68"/>
        <v>OUI</v>
      </c>
      <c r="Q746" s="55" t="str">
        <f t="shared" si="69"/>
        <v>OUI</v>
      </c>
    </row>
    <row r="747" spans="1:17" ht="15" customHeight="1">
      <c r="A747" s="3">
        <v>130783293</v>
      </c>
      <c r="B747" s="55" t="s">
        <v>1205</v>
      </c>
      <c r="C747" s="3">
        <v>43000995</v>
      </c>
      <c r="D747" s="55" t="s">
        <v>1282</v>
      </c>
      <c r="E747" s="116" t="s">
        <v>1111</v>
      </c>
      <c r="F747" s="84">
        <v>43770</v>
      </c>
      <c r="G747" s="84">
        <v>45413</v>
      </c>
      <c r="H747" s="82">
        <f t="shared" si="70"/>
        <v>5</v>
      </c>
      <c r="I747" s="55" t="s">
        <v>83</v>
      </c>
      <c r="J747" s="55" t="s">
        <v>44</v>
      </c>
      <c r="K747" s="55" t="s">
        <v>95</v>
      </c>
      <c r="L747" s="55" t="s">
        <v>96</v>
      </c>
      <c r="M747" s="54" t="s">
        <v>2072</v>
      </c>
      <c r="N747" s="55" t="str">
        <f t="shared" si="66"/>
        <v>NON</v>
      </c>
      <c r="O747" s="55" t="str">
        <f t="shared" si="67"/>
        <v>OUI</v>
      </c>
      <c r="P747" s="55" t="str">
        <f t="shared" si="68"/>
        <v>OUI</v>
      </c>
      <c r="Q747" s="55" t="str">
        <f t="shared" si="69"/>
        <v>NON</v>
      </c>
    </row>
    <row r="748" spans="1:17" ht="15" customHeight="1">
      <c r="A748" s="3">
        <v>130783293</v>
      </c>
      <c r="B748" s="55" t="s">
        <v>1205</v>
      </c>
      <c r="C748" s="3">
        <v>43000995</v>
      </c>
      <c r="D748" s="55" t="s">
        <v>1282</v>
      </c>
      <c r="E748" s="116" t="s">
        <v>1111</v>
      </c>
      <c r="F748" s="84">
        <v>43770</v>
      </c>
      <c r="G748" s="84">
        <v>45413</v>
      </c>
      <c r="H748" s="82">
        <f t="shared" si="70"/>
        <v>5</v>
      </c>
      <c r="I748" s="55" t="s">
        <v>83</v>
      </c>
      <c r="J748" s="55" t="s">
        <v>44</v>
      </c>
      <c r="K748" s="55" t="s">
        <v>95</v>
      </c>
      <c r="L748" s="55" t="s">
        <v>96</v>
      </c>
      <c r="M748" s="54" t="s">
        <v>2073</v>
      </c>
      <c r="N748" s="55" t="str">
        <f t="shared" si="66"/>
        <v>NON</v>
      </c>
      <c r="O748" s="55" t="str">
        <f t="shared" si="67"/>
        <v>NON</v>
      </c>
      <c r="P748" s="55" t="str">
        <f t="shared" si="68"/>
        <v>OUI</v>
      </c>
      <c r="Q748" s="55" t="str">
        <f t="shared" si="69"/>
        <v>NON</v>
      </c>
    </row>
    <row r="749" spans="1:17" ht="15" customHeight="1">
      <c r="A749" s="3">
        <v>130783293</v>
      </c>
      <c r="B749" s="55" t="s">
        <v>1205</v>
      </c>
      <c r="C749" s="3">
        <v>43000995</v>
      </c>
      <c r="D749" s="55" t="s">
        <v>1282</v>
      </c>
      <c r="E749" s="116" t="s">
        <v>1111</v>
      </c>
      <c r="F749" s="84">
        <v>43770</v>
      </c>
      <c r="G749" s="84">
        <v>45413</v>
      </c>
      <c r="H749" s="82">
        <f t="shared" si="70"/>
        <v>5</v>
      </c>
      <c r="I749" s="55" t="s">
        <v>83</v>
      </c>
      <c r="J749" s="55" t="s">
        <v>44</v>
      </c>
      <c r="K749" s="55" t="s">
        <v>95</v>
      </c>
      <c r="L749" s="55" t="s">
        <v>96</v>
      </c>
      <c r="M749" s="54" t="s">
        <v>587</v>
      </c>
      <c r="N749" s="55" t="str">
        <f t="shared" si="66"/>
        <v>NON</v>
      </c>
      <c r="O749" s="55" t="str">
        <f t="shared" si="67"/>
        <v>NON</v>
      </c>
      <c r="P749" s="55" t="str">
        <f t="shared" si="68"/>
        <v>OUI</v>
      </c>
      <c r="Q749" s="55" t="str">
        <f t="shared" si="69"/>
        <v>NON</v>
      </c>
    </row>
    <row r="750" spans="1:17" ht="15" customHeight="1">
      <c r="A750" s="3">
        <v>130783293</v>
      </c>
      <c r="B750" s="55" t="s">
        <v>1205</v>
      </c>
      <c r="C750" s="3">
        <v>43000995</v>
      </c>
      <c r="D750" s="55" t="s">
        <v>1282</v>
      </c>
      <c r="E750" s="116" t="s">
        <v>1111</v>
      </c>
      <c r="F750" s="84">
        <v>43770</v>
      </c>
      <c r="G750" s="84">
        <v>45413</v>
      </c>
      <c r="H750" s="82">
        <f t="shared" si="70"/>
        <v>5</v>
      </c>
      <c r="I750" s="55" t="s">
        <v>83</v>
      </c>
      <c r="J750" s="55" t="s">
        <v>44</v>
      </c>
      <c r="K750" s="55" t="s">
        <v>95</v>
      </c>
      <c r="L750" s="55" t="s">
        <v>96</v>
      </c>
      <c r="M750" s="54" t="s">
        <v>2074</v>
      </c>
      <c r="N750" s="55" t="str">
        <f t="shared" si="66"/>
        <v>NON</v>
      </c>
      <c r="O750" s="55" t="str">
        <f t="shared" si="67"/>
        <v>NON</v>
      </c>
      <c r="P750" s="55" t="str">
        <f t="shared" si="68"/>
        <v>OUI</v>
      </c>
      <c r="Q750" s="55" t="str">
        <f t="shared" si="69"/>
        <v>NON</v>
      </c>
    </row>
    <row r="751" spans="1:17" ht="15" customHeight="1">
      <c r="A751" s="3">
        <v>130783293</v>
      </c>
      <c r="B751" s="55" t="s">
        <v>1205</v>
      </c>
      <c r="C751" s="3">
        <v>43000995</v>
      </c>
      <c r="D751" s="55" t="s">
        <v>1282</v>
      </c>
      <c r="E751" s="116" t="s">
        <v>1111</v>
      </c>
      <c r="F751" s="84">
        <v>44136</v>
      </c>
      <c r="G751" s="84">
        <v>45778</v>
      </c>
      <c r="H751" s="82">
        <f t="shared" si="70"/>
        <v>5</v>
      </c>
      <c r="I751" s="55" t="s">
        <v>83</v>
      </c>
      <c r="J751" s="55" t="s">
        <v>44</v>
      </c>
      <c r="K751" s="55" t="s">
        <v>97</v>
      </c>
      <c r="L751" s="55" t="s">
        <v>96</v>
      </c>
      <c r="M751" s="54" t="s">
        <v>471</v>
      </c>
      <c r="N751" s="55" t="str">
        <f t="shared" si="66"/>
        <v>NON</v>
      </c>
      <c r="O751" s="55" t="str">
        <f t="shared" si="67"/>
        <v>OUI</v>
      </c>
      <c r="P751" s="55" t="str">
        <f t="shared" si="68"/>
        <v>OUI</v>
      </c>
      <c r="Q751" s="55" t="str">
        <f t="shared" si="69"/>
        <v>OUI</v>
      </c>
    </row>
    <row r="752" spans="1:17" ht="15.75" customHeight="1">
      <c r="A752" s="3">
        <v>130783293</v>
      </c>
      <c r="B752" s="55" t="s">
        <v>1205</v>
      </c>
      <c r="C752" s="3">
        <v>43000995</v>
      </c>
      <c r="D752" s="55" t="s">
        <v>1282</v>
      </c>
      <c r="E752" s="116" t="s">
        <v>1111</v>
      </c>
      <c r="F752" s="84">
        <v>44136</v>
      </c>
      <c r="G752" s="84">
        <v>45778</v>
      </c>
      <c r="H752" s="82">
        <f t="shared" si="70"/>
        <v>5</v>
      </c>
      <c r="I752" s="55" t="s">
        <v>83</v>
      </c>
      <c r="J752" s="55" t="s">
        <v>1429</v>
      </c>
      <c r="K752" s="55" t="s">
        <v>935</v>
      </c>
      <c r="L752" s="55" t="s">
        <v>95</v>
      </c>
      <c r="M752" s="79"/>
      <c r="N752" s="55" t="str">
        <f t="shared" si="66"/>
        <v>OUI</v>
      </c>
      <c r="O752" s="55" t="str">
        <f t="shared" si="67"/>
        <v>NON</v>
      </c>
      <c r="P752" s="55" t="str">
        <f t="shared" si="68"/>
        <v>NON</v>
      </c>
      <c r="Q752" s="55" t="str">
        <f t="shared" si="69"/>
        <v>NON</v>
      </c>
    </row>
    <row r="753" spans="1:17" ht="15" customHeight="1">
      <c r="A753" s="3">
        <v>130783293</v>
      </c>
      <c r="B753" s="55" t="s">
        <v>1205</v>
      </c>
      <c r="C753" s="3">
        <v>43000995</v>
      </c>
      <c r="D753" s="55" t="s">
        <v>1282</v>
      </c>
      <c r="E753" s="116" t="s">
        <v>1111</v>
      </c>
      <c r="F753" s="84">
        <v>44136</v>
      </c>
      <c r="G753" s="84">
        <v>45778</v>
      </c>
      <c r="H753" s="82">
        <f t="shared" si="70"/>
        <v>5</v>
      </c>
      <c r="I753" s="55" t="s">
        <v>83</v>
      </c>
      <c r="J753" s="55" t="s">
        <v>1429</v>
      </c>
      <c r="K753" s="55" t="s">
        <v>102</v>
      </c>
      <c r="L753" s="55"/>
      <c r="M753" s="79"/>
      <c r="N753" s="55" t="str">
        <f t="shared" si="66"/>
        <v>OUI</v>
      </c>
      <c r="O753" s="55" t="str">
        <f t="shared" si="67"/>
        <v>NON</v>
      </c>
      <c r="P753" s="55" t="str">
        <f t="shared" si="68"/>
        <v>NON</v>
      </c>
      <c r="Q753" s="55" t="str">
        <f t="shared" si="69"/>
        <v>NON</v>
      </c>
    </row>
    <row r="754" spans="1:17" ht="15" customHeight="1">
      <c r="A754" s="3">
        <v>130783236</v>
      </c>
      <c r="B754" s="55" t="s">
        <v>975</v>
      </c>
      <c r="C754" s="3">
        <v>43001203</v>
      </c>
      <c r="D754" s="55" t="s">
        <v>979</v>
      </c>
      <c r="E754" s="53" t="s">
        <v>1924</v>
      </c>
      <c r="F754" s="84">
        <v>44501</v>
      </c>
      <c r="G754" s="84">
        <v>46143</v>
      </c>
      <c r="H754" s="82">
        <f t="shared" si="70"/>
        <v>5</v>
      </c>
      <c r="I754" s="55" t="s">
        <v>83</v>
      </c>
      <c r="J754" s="55" t="s">
        <v>44</v>
      </c>
      <c r="K754" s="55" t="s">
        <v>145</v>
      </c>
      <c r="L754" s="55" t="s">
        <v>146</v>
      </c>
      <c r="M754" s="54" t="s">
        <v>1660</v>
      </c>
      <c r="N754" s="55" t="str">
        <f t="shared" si="66"/>
        <v>NON</v>
      </c>
      <c r="O754" s="55" t="str">
        <f t="shared" si="67"/>
        <v>OUI</v>
      </c>
      <c r="P754" s="55" t="str">
        <f t="shared" si="68"/>
        <v>OUI</v>
      </c>
      <c r="Q754" s="55" t="str">
        <f t="shared" si="69"/>
        <v>OUI</v>
      </c>
    </row>
    <row r="755" spans="1:17" ht="15" customHeight="1">
      <c r="A755" s="3">
        <v>130783236</v>
      </c>
      <c r="B755" s="55" t="s">
        <v>975</v>
      </c>
      <c r="C755" s="3">
        <v>43001203</v>
      </c>
      <c r="D755" s="55" t="s">
        <v>979</v>
      </c>
      <c r="E755" s="53" t="s">
        <v>1924</v>
      </c>
      <c r="F755" s="84">
        <v>44501</v>
      </c>
      <c r="G755" s="84">
        <v>46143</v>
      </c>
      <c r="H755" s="82">
        <f t="shared" si="70"/>
        <v>5</v>
      </c>
      <c r="I755" s="55" t="s">
        <v>83</v>
      </c>
      <c r="J755" s="55" t="s">
        <v>44</v>
      </c>
      <c r="K755" s="55" t="s">
        <v>145</v>
      </c>
      <c r="L755" s="55" t="s">
        <v>146</v>
      </c>
      <c r="M755" s="54" t="s">
        <v>87</v>
      </c>
      <c r="N755" s="55" t="str">
        <f t="shared" si="66"/>
        <v>NON</v>
      </c>
      <c r="O755" s="55" t="str">
        <f t="shared" si="67"/>
        <v>NON</v>
      </c>
      <c r="P755" s="55" t="str">
        <f t="shared" si="68"/>
        <v>OUI</v>
      </c>
      <c r="Q755" s="55" t="str">
        <f t="shared" si="69"/>
        <v>NON</v>
      </c>
    </row>
    <row r="756" spans="1:17" ht="15" customHeight="1">
      <c r="A756" s="3">
        <v>130783236</v>
      </c>
      <c r="B756" s="55" t="s">
        <v>975</v>
      </c>
      <c r="C756" s="3">
        <v>43001203</v>
      </c>
      <c r="D756" s="55" t="s">
        <v>979</v>
      </c>
      <c r="E756" s="53" t="s">
        <v>1924</v>
      </c>
      <c r="F756" s="84">
        <v>44501</v>
      </c>
      <c r="G756" s="84">
        <v>46143</v>
      </c>
      <c r="H756" s="82">
        <f t="shared" si="70"/>
        <v>5</v>
      </c>
      <c r="I756" s="55" t="s">
        <v>83</v>
      </c>
      <c r="J756" s="55" t="s">
        <v>44</v>
      </c>
      <c r="K756" s="55" t="s">
        <v>145</v>
      </c>
      <c r="L756" s="55" t="s">
        <v>146</v>
      </c>
      <c r="M756" s="54" t="s">
        <v>2348</v>
      </c>
      <c r="N756" s="55" t="str">
        <f t="shared" si="66"/>
        <v>NON</v>
      </c>
      <c r="O756" s="55" t="str">
        <f t="shared" si="67"/>
        <v>OUI</v>
      </c>
      <c r="P756" s="55" t="str">
        <f t="shared" si="68"/>
        <v>OUI</v>
      </c>
      <c r="Q756" s="55" t="str">
        <f t="shared" si="69"/>
        <v>OUI</v>
      </c>
    </row>
    <row r="757" spans="1:17" ht="15" customHeight="1">
      <c r="A757" s="3">
        <v>130783236</v>
      </c>
      <c r="B757" s="55" t="s">
        <v>975</v>
      </c>
      <c r="C757" s="3">
        <v>43001203</v>
      </c>
      <c r="D757" s="55" t="s">
        <v>979</v>
      </c>
      <c r="E757" s="53" t="s">
        <v>1924</v>
      </c>
      <c r="F757" s="84">
        <v>44501</v>
      </c>
      <c r="G757" s="84">
        <v>46143</v>
      </c>
      <c r="H757" s="82">
        <f t="shared" si="70"/>
        <v>5</v>
      </c>
      <c r="I757" s="55" t="s">
        <v>83</v>
      </c>
      <c r="J757" s="55" t="s">
        <v>44</v>
      </c>
      <c r="K757" s="55" t="s">
        <v>233</v>
      </c>
      <c r="L757" s="55" t="s">
        <v>234</v>
      </c>
      <c r="M757" s="54" t="s">
        <v>1929</v>
      </c>
      <c r="N757" s="55" t="str">
        <f t="shared" si="66"/>
        <v>NON</v>
      </c>
      <c r="O757" s="55" t="str">
        <f t="shared" si="67"/>
        <v>OUI</v>
      </c>
      <c r="P757" s="55" t="str">
        <f t="shared" si="68"/>
        <v>OUI</v>
      </c>
      <c r="Q757" s="55" t="str">
        <f t="shared" si="69"/>
        <v>OUI</v>
      </c>
    </row>
    <row r="758" spans="1:17" ht="15" customHeight="1">
      <c r="A758" s="3">
        <v>130783236</v>
      </c>
      <c r="B758" s="55" t="s">
        <v>975</v>
      </c>
      <c r="C758" s="3">
        <v>43001203</v>
      </c>
      <c r="D758" s="55" t="s">
        <v>979</v>
      </c>
      <c r="E758" s="53" t="s">
        <v>1924</v>
      </c>
      <c r="F758" s="84">
        <v>44501</v>
      </c>
      <c r="G758" s="84">
        <v>46143</v>
      </c>
      <c r="H758" s="82">
        <f t="shared" si="70"/>
        <v>5</v>
      </c>
      <c r="I758" s="55" t="s">
        <v>83</v>
      </c>
      <c r="J758" s="55" t="s">
        <v>1429</v>
      </c>
      <c r="K758" s="55" t="s">
        <v>810</v>
      </c>
      <c r="L758" s="55"/>
      <c r="M758" s="79"/>
      <c r="N758" s="55" t="str">
        <f t="shared" si="66"/>
        <v>OUI</v>
      </c>
      <c r="O758" s="55" t="str">
        <f t="shared" si="67"/>
        <v>NON</v>
      </c>
      <c r="P758" s="55" t="str">
        <f t="shared" si="68"/>
        <v>NON</v>
      </c>
      <c r="Q758" s="55" t="str">
        <f t="shared" si="69"/>
        <v>NON</v>
      </c>
    </row>
    <row r="759" spans="1:17" ht="15" customHeight="1">
      <c r="A759" s="3">
        <v>130783236</v>
      </c>
      <c r="B759" s="55" t="s">
        <v>975</v>
      </c>
      <c r="C759" s="3">
        <v>43001203</v>
      </c>
      <c r="D759" s="55" t="s">
        <v>979</v>
      </c>
      <c r="E759" s="53" t="s">
        <v>1924</v>
      </c>
      <c r="F759" s="84">
        <v>44501</v>
      </c>
      <c r="G759" s="84">
        <v>46143</v>
      </c>
      <c r="H759" s="82">
        <f t="shared" si="70"/>
        <v>5</v>
      </c>
      <c r="I759" s="55" t="s">
        <v>83</v>
      </c>
      <c r="J759" s="55" t="s">
        <v>1429</v>
      </c>
      <c r="K759" s="55" t="s">
        <v>205</v>
      </c>
      <c r="L759" s="55" t="s">
        <v>206</v>
      </c>
      <c r="M759" s="79"/>
      <c r="N759" s="55" t="str">
        <f t="shared" si="66"/>
        <v>OUI</v>
      </c>
      <c r="O759" s="55" t="str">
        <f t="shared" si="67"/>
        <v>NON</v>
      </c>
      <c r="P759" s="55" t="str">
        <f t="shared" si="68"/>
        <v>NON</v>
      </c>
      <c r="Q759" s="55" t="str">
        <f t="shared" si="69"/>
        <v>NON</v>
      </c>
    </row>
    <row r="760" spans="1:17" ht="15" customHeight="1">
      <c r="A760" s="3">
        <v>130783236</v>
      </c>
      <c r="B760" s="55" t="s">
        <v>975</v>
      </c>
      <c r="C760" s="3">
        <v>43001203</v>
      </c>
      <c r="D760" s="55" t="s">
        <v>979</v>
      </c>
      <c r="E760" s="53" t="s">
        <v>1924</v>
      </c>
      <c r="F760" s="84">
        <v>44501</v>
      </c>
      <c r="G760" s="84">
        <v>46143</v>
      </c>
      <c r="H760" s="82">
        <f t="shared" si="70"/>
        <v>5</v>
      </c>
      <c r="I760" s="55" t="s">
        <v>83</v>
      </c>
      <c r="J760" s="55" t="s">
        <v>1429</v>
      </c>
      <c r="K760" s="55" t="s">
        <v>207</v>
      </c>
      <c r="L760" s="55" t="s">
        <v>208</v>
      </c>
      <c r="M760" s="79"/>
      <c r="N760" s="55" t="str">
        <f t="shared" si="66"/>
        <v>OUI</v>
      </c>
      <c r="O760" s="55" t="str">
        <f t="shared" si="67"/>
        <v>NON</v>
      </c>
      <c r="P760" s="55" t="str">
        <f t="shared" si="68"/>
        <v>NON</v>
      </c>
      <c r="Q760" s="55" t="str">
        <f t="shared" si="69"/>
        <v>NON</v>
      </c>
    </row>
    <row r="761" spans="1:17" s="73" customFormat="1" ht="15" customHeight="1">
      <c r="A761" s="3">
        <v>130783236</v>
      </c>
      <c r="B761" s="55" t="s">
        <v>975</v>
      </c>
      <c r="C761" s="3">
        <v>43001203</v>
      </c>
      <c r="D761" s="55" t="s">
        <v>979</v>
      </c>
      <c r="E761" s="116" t="s">
        <v>1924</v>
      </c>
      <c r="F761" s="84">
        <v>43770</v>
      </c>
      <c r="G761" s="84">
        <v>45413</v>
      </c>
      <c r="H761" s="82">
        <f t="shared" si="70"/>
        <v>5</v>
      </c>
      <c r="I761" s="55" t="s">
        <v>83</v>
      </c>
      <c r="J761" s="55" t="s">
        <v>1800</v>
      </c>
      <c r="K761" s="55"/>
      <c r="L761" s="55"/>
      <c r="M761" s="79"/>
      <c r="N761" s="55" t="str">
        <f t="shared" si="66"/>
        <v>OUI</v>
      </c>
      <c r="O761" s="55" t="str">
        <f t="shared" si="67"/>
        <v>NON</v>
      </c>
      <c r="P761" s="55" t="str">
        <f t="shared" si="68"/>
        <v>NON</v>
      </c>
      <c r="Q761" s="55" t="str">
        <f t="shared" si="69"/>
        <v>NON</v>
      </c>
    </row>
    <row r="762" spans="1:17" s="73" customFormat="1" ht="15" customHeight="1">
      <c r="A762" s="3">
        <v>130780521</v>
      </c>
      <c r="B762" s="55" t="s">
        <v>1056</v>
      </c>
      <c r="C762" s="3">
        <v>43001149</v>
      </c>
      <c r="D762" s="55" t="s">
        <v>1066</v>
      </c>
      <c r="E762" s="116" t="s">
        <v>1924</v>
      </c>
      <c r="F762" s="84">
        <v>44501</v>
      </c>
      <c r="G762" s="84">
        <v>46143</v>
      </c>
      <c r="H762" s="82">
        <f t="shared" si="70"/>
        <v>5</v>
      </c>
      <c r="I762" s="55" t="s">
        <v>83</v>
      </c>
      <c r="J762" s="55" t="s">
        <v>44</v>
      </c>
      <c r="K762" s="55" t="s">
        <v>145</v>
      </c>
      <c r="L762" s="55" t="s">
        <v>146</v>
      </c>
      <c r="M762" s="55" t="s">
        <v>1660</v>
      </c>
      <c r="N762" s="55" t="str">
        <f t="shared" si="66"/>
        <v>NON</v>
      </c>
      <c r="O762" s="55" t="str">
        <f t="shared" si="67"/>
        <v>OUI</v>
      </c>
      <c r="P762" s="55" t="str">
        <f t="shared" si="68"/>
        <v>OUI</v>
      </c>
      <c r="Q762" s="55" t="str">
        <f t="shared" si="69"/>
        <v>OUI</v>
      </c>
    </row>
    <row r="763" spans="1:17" s="73" customFormat="1" ht="15" customHeight="1">
      <c r="A763" s="3">
        <v>130780521</v>
      </c>
      <c r="B763" s="55" t="s">
        <v>1056</v>
      </c>
      <c r="C763" s="3">
        <v>43001149</v>
      </c>
      <c r="D763" s="55" t="s">
        <v>1066</v>
      </c>
      <c r="E763" s="116" t="s">
        <v>1924</v>
      </c>
      <c r="F763" s="84">
        <v>44501</v>
      </c>
      <c r="G763" s="84">
        <v>46143</v>
      </c>
      <c r="H763" s="82">
        <f t="shared" si="70"/>
        <v>5</v>
      </c>
      <c r="I763" s="55" t="s">
        <v>83</v>
      </c>
      <c r="J763" s="55" t="s">
        <v>44</v>
      </c>
      <c r="K763" s="55" t="s">
        <v>145</v>
      </c>
      <c r="L763" s="55" t="s">
        <v>146</v>
      </c>
      <c r="M763" s="54" t="s">
        <v>87</v>
      </c>
      <c r="N763" s="55" t="str">
        <f t="shared" si="66"/>
        <v>NON</v>
      </c>
      <c r="O763" s="55" t="str">
        <f t="shared" si="67"/>
        <v>NON</v>
      </c>
      <c r="P763" s="55" t="str">
        <f t="shared" si="68"/>
        <v>OUI</v>
      </c>
      <c r="Q763" s="55" t="str">
        <f t="shared" si="69"/>
        <v>NON</v>
      </c>
    </row>
    <row r="764" spans="1:17" s="73" customFormat="1" ht="15" customHeight="1">
      <c r="A764" s="3">
        <v>130780521</v>
      </c>
      <c r="B764" s="55" t="s">
        <v>1056</v>
      </c>
      <c r="C764" s="3">
        <v>43001149</v>
      </c>
      <c r="D764" s="55" t="s">
        <v>1066</v>
      </c>
      <c r="E764" s="116" t="s">
        <v>1924</v>
      </c>
      <c r="F764" s="84">
        <v>44501</v>
      </c>
      <c r="G764" s="84">
        <v>46143</v>
      </c>
      <c r="H764" s="82">
        <f t="shared" si="70"/>
        <v>5</v>
      </c>
      <c r="I764" s="55" t="s">
        <v>83</v>
      </c>
      <c r="J764" s="55" t="s">
        <v>44</v>
      </c>
      <c r="K764" s="55" t="s">
        <v>145</v>
      </c>
      <c r="L764" s="55" t="s">
        <v>146</v>
      </c>
      <c r="M764" s="54" t="s">
        <v>2162</v>
      </c>
      <c r="N764" s="55" t="str">
        <f t="shared" si="66"/>
        <v>NON</v>
      </c>
      <c r="O764" s="55" t="str">
        <f t="shared" si="67"/>
        <v>OUI</v>
      </c>
      <c r="P764" s="55" t="str">
        <f t="shared" si="68"/>
        <v>OUI</v>
      </c>
      <c r="Q764" s="55" t="str">
        <f t="shared" si="69"/>
        <v>NON</v>
      </c>
    </row>
    <row r="765" spans="1:17" s="73" customFormat="1" ht="15" customHeight="1">
      <c r="A765" s="3">
        <v>130780521</v>
      </c>
      <c r="B765" s="55" t="s">
        <v>1056</v>
      </c>
      <c r="C765" s="3">
        <v>43001149</v>
      </c>
      <c r="D765" s="55" t="s">
        <v>1066</v>
      </c>
      <c r="E765" s="116" t="s">
        <v>1924</v>
      </c>
      <c r="F765" s="84">
        <v>44501</v>
      </c>
      <c r="G765" s="84">
        <v>46143</v>
      </c>
      <c r="H765" s="82">
        <f t="shared" si="70"/>
        <v>5</v>
      </c>
      <c r="I765" s="55" t="s">
        <v>83</v>
      </c>
      <c r="J765" s="55" t="s">
        <v>44</v>
      </c>
      <c r="K765" s="55" t="s">
        <v>233</v>
      </c>
      <c r="L765" s="55" t="s">
        <v>234</v>
      </c>
      <c r="M765" s="54" t="s">
        <v>829</v>
      </c>
      <c r="N765" s="55" t="str">
        <f t="shared" si="66"/>
        <v>NON</v>
      </c>
      <c r="O765" s="55" t="str">
        <f t="shared" si="67"/>
        <v>NON</v>
      </c>
      <c r="P765" s="55" t="str">
        <f t="shared" si="68"/>
        <v>NON</v>
      </c>
      <c r="Q765" s="55" t="str">
        <f t="shared" si="69"/>
        <v>OUI</v>
      </c>
    </row>
    <row r="766" spans="1:17" s="73" customFormat="1" ht="15" customHeight="1">
      <c r="A766" s="3">
        <v>130780521</v>
      </c>
      <c r="B766" s="55" t="s">
        <v>1056</v>
      </c>
      <c r="C766" s="3">
        <v>43001149</v>
      </c>
      <c r="D766" s="55" t="s">
        <v>1066</v>
      </c>
      <c r="E766" s="116" t="s">
        <v>1924</v>
      </c>
      <c r="F766" s="84">
        <v>44501</v>
      </c>
      <c r="G766" s="84">
        <v>46143</v>
      </c>
      <c r="H766" s="82">
        <f t="shared" si="70"/>
        <v>5</v>
      </c>
      <c r="I766" s="55" t="s">
        <v>83</v>
      </c>
      <c r="J766" s="55" t="s">
        <v>1429</v>
      </c>
      <c r="K766" s="55" t="s">
        <v>810</v>
      </c>
      <c r="L766" s="55"/>
      <c r="M766" s="79"/>
      <c r="N766" s="55" t="str">
        <f t="shared" si="66"/>
        <v>OUI</v>
      </c>
      <c r="O766" s="55" t="str">
        <f t="shared" si="67"/>
        <v>NON</v>
      </c>
      <c r="P766" s="55" t="str">
        <f t="shared" si="68"/>
        <v>NON</v>
      </c>
      <c r="Q766" s="55" t="str">
        <f t="shared" si="69"/>
        <v>NON</v>
      </c>
    </row>
    <row r="767" spans="1:17" s="73" customFormat="1" ht="15" customHeight="1">
      <c r="A767" s="3">
        <v>130780521</v>
      </c>
      <c r="B767" s="55" t="s">
        <v>1056</v>
      </c>
      <c r="C767" s="3">
        <v>43001149</v>
      </c>
      <c r="D767" s="55" t="s">
        <v>1066</v>
      </c>
      <c r="E767" s="116" t="s">
        <v>1924</v>
      </c>
      <c r="F767" s="84">
        <v>44501</v>
      </c>
      <c r="G767" s="84">
        <v>46143</v>
      </c>
      <c r="H767" s="82">
        <f t="shared" si="70"/>
        <v>5</v>
      </c>
      <c r="I767" s="55" t="s">
        <v>83</v>
      </c>
      <c r="J767" s="55" t="s">
        <v>1429</v>
      </c>
      <c r="K767" s="55" t="s">
        <v>205</v>
      </c>
      <c r="L767" s="55" t="s">
        <v>206</v>
      </c>
      <c r="M767" s="79"/>
      <c r="N767" s="55" t="str">
        <f t="shared" si="66"/>
        <v>OUI</v>
      </c>
      <c r="O767" s="55" t="str">
        <f t="shared" si="67"/>
        <v>NON</v>
      </c>
      <c r="P767" s="55" t="str">
        <f t="shared" si="68"/>
        <v>NON</v>
      </c>
      <c r="Q767" s="55" t="str">
        <f t="shared" si="69"/>
        <v>NON</v>
      </c>
    </row>
    <row r="768" spans="1:17" s="73" customFormat="1" ht="15" customHeight="1">
      <c r="A768" s="3">
        <v>130780521</v>
      </c>
      <c r="B768" s="55" t="s">
        <v>1056</v>
      </c>
      <c r="C768" s="3">
        <v>43001149</v>
      </c>
      <c r="D768" s="55" t="s">
        <v>1066</v>
      </c>
      <c r="E768" s="116" t="s">
        <v>1924</v>
      </c>
      <c r="F768" s="84">
        <v>44501</v>
      </c>
      <c r="G768" s="84">
        <v>46143</v>
      </c>
      <c r="H768" s="82">
        <f t="shared" si="70"/>
        <v>5</v>
      </c>
      <c r="I768" s="55" t="s">
        <v>83</v>
      </c>
      <c r="J768" s="55" t="s">
        <v>1429</v>
      </c>
      <c r="K768" s="55" t="s">
        <v>207</v>
      </c>
      <c r="L768" s="55" t="s">
        <v>208</v>
      </c>
      <c r="M768" s="79"/>
      <c r="N768" s="55" t="str">
        <f t="shared" si="66"/>
        <v>OUI</v>
      </c>
      <c r="O768" s="55" t="str">
        <f t="shared" si="67"/>
        <v>NON</v>
      </c>
      <c r="P768" s="55" t="str">
        <f t="shared" si="68"/>
        <v>NON</v>
      </c>
      <c r="Q768" s="55" t="str">
        <f t="shared" si="69"/>
        <v>NON</v>
      </c>
    </row>
    <row r="769" spans="1:17" s="73" customFormat="1" ht="15" customHeight="1">
      <c r="A769" s="3">
        <v>130780521</v>
      </c>
      <c r="B769" s="55" t="s">
        <v>1056</v>
      </c>
      <c r="C769" s="3">
        <v>43001149</v>
      </c>
      <c r="D769" s="55" t="s">
        <v>1066</v>
      </c>
      <c r="E769" s="116" t="s">
        <v>1924</v>
      </c>
      <c r="F769" s="84">
        <v>43770</v>
      </c>
      <c r="G769" s="84">
        <v>45413</v>
      </c>
      <c r="H769" s="82">
        <f t="shared" si="70"/>
        <v>5</v>
      </c>
      <c r="I769" s="55" t="s">
        <v>83</v>
      </c>
      <c r="J769" s="55" t="s">
        <v>1800</v>
      </c>
      <c r="K769" s="55"/>
      <c r="L769" s="55"/>
      <c r="M769" s="79"/>
      <c r="N769" s="55" t="str">
        <f t="shared" ref="N769:N832" si="71">IF(ISNUMBER(SEARCH("2G",J769)),"OUI","NON")</f>
        <v>OUI</v>
      </c>
      <c r="O769" s="55" t="str">
        <f t="shared" ref="O769:O832" si="72">IF(ISNUMBER(SEARCH("P1",M769)),"OUI","NON")</f>
        <v>NON</v>
      </c>
      <c r="P769" s="55" t="str">
        <f t="shared" ref="P769:P832" si="73">IF(ISNUMBER(SEARCH("P2",M769)),"OUI","NON")</f>
        <v>NON</v>
      </c>
      <c r="Q769" s="55" t="str">
        <f t="shared" ref="Q769:Q832" si="74">IF(ISNUMBER(SEARCH("P3",M769)),"OUI","NON")</f>
        <v>NON</v>
      </c>
    </row>
    <row r="770" spans="1:17" s="73" customFormat="1" ht="15" customHeight="1">
      <c r="A770" s="3">
        <v>130780521</v>
      </c>
      <c r="B770" s="55" t="s">
        <v>1056</v>
      </c>
      <c r="C770" s="3">
        <v>43001075</v>
      </c>
      <c r="D770" s="55" t="s">
        <v>1104</v>
      </c>
      <c r="E770" s="116" t="s">
        <v>1105</v>
      </c>
      <c r="F770" s="84">
        <v>43770</v>
      </c>
      <c r="G770" s="84">
        <v>45413</v>
      </c>
      <c r="H770" s="82">
        <f t="shared" si="70"/>
        <v>5</v>
      </c>
      <c r="I770" s="55" t="s">
        <v>83</v>
      </c>
      <c r="J770" s="55" t="s">
        <v>44</v>
      </c>
      <c r="K770" s="55" t="s">
        <v>332</v>
      </c>
      <c r="L770" s="55" t="s">
        <v>333</v>
      </c>
      <c r="M770" s="55" t="s">
        <v>1941</v>
      </c>
      <c r="N770" s="55" t="str">
        <f t="shared" si="71"/>
        <v>NON</v>
      </c>
      <c r="O770" s="55" t="str">
        <f t="shared" si="72"/>
        <v>NON</v>
      </c>
      <c r="P770" s="55" t="str">
        <f t="shared" si="73"/>
        <v>OUI</v>
      </c>
      <c r="Q770" s="55" t="str">
        <f t="shared" si="74"/>
        <v>NON</v>
      </c>
    </row>
    <row r="771" spans="1:17" s="73" customFormat="1" ht="15" customHeight="1">
      <c r="A771" s="3">
        <v>130780521</v>
      </c>
      <c r="B771" s="55" t="s">
        <v>1056</v>
      </c>
      <c r="C771" s="3">
        <v>43001075</v>
      </c>
      <c r="D771" s="55" t="s">
        <v>1104</v>
      </c>
      <c r="E771" s="116" t="s">
        <v>1105</v>
      </c>
      <c r="F771" s="84">
        <v>43770</v>
      </c>
      <c r="G771" s="84">
        <v>45413</v>
      </c>
      <c r="H771" s="82">
        <f t="shared" si="70"/>
        <v>5</v>
      </c>
      <c r="I771" s="55" t="s">
        <v>83</v>
      </c>
      <c r="J771" s="55" t="s">
        <v>44</v>
      </c>
      <c r="K771" s="55" t="s">
        <v>332</v>
      </c>
      <c r="L771" s="55" t="s">
        <v>333</v>
      </c>
      <c r="M771" s="55" t="s">
        <v>2075</v>
      </c>
      <c r="N771" s="55" t="str">
        <f t="shared" si="71"/>
        <v>NON</v>
      </c>
      <c r="O771" s="55" t="str">
        <f t="shared" si="72"/>
        <v>OUI</v>
      </c>
      <c r="P771" s="55" t="str">
        <f t="shared" si="73"/>
        <v>OUI</v>
      </c>
      <c r="Q771" s="55" t="str">
        <f t="shared" si="74"/>
        <v>NON</v>
      </c>
    </row>
    <row r="772" spans="1:17" s="73" customFormat="1" ht="15" customHeight="1">
      <c r="A772" s="3">
        <v>130780521</v>
      </c>
      <c r="B772" s="55" t="s">
        <v>1056</v>
      </c>
      <c r="C772" s="3">
        <v>43001075</v>
      </c>
      <c r="D772" s="55" t="s">
        <v>1104</v>
      </c>
      <c r="E772" s="116" t="s">
        <v>1105</v>
      </c>
      <c r="F772" s="84">
        <v>43770</v>
      </c>
      <c r="G772" s="84">
        <v>45413</v>
      </c>
      <c r="H772" s="82">
        <f t="shared" si="70"/>
        <v>5</v>
      </c>
      <c r="I772" s="55" t="s">
        <v>83</v>
      </c>
      <c r="J772" s="55" t="s">
        <v>44</v>
      </c>
      <c r="K772" s="55" t="s">
        <v>332</v>
      </c>
      <c r="L772" s="55" t="s">
        <v>333</v>
      </c>
      <c r="M772" s="54" t="s">
        <v>1946</v>
      </c>
      <c r="N772" s="55" t="str">
        <f t="shared" si="71"/>
        <v>NON</v>
      </c>
      <c r="O772" s="55" t="str">
        <f t="shared" si="72"/>
        <v>OUI</v>
      </c>
      <c r="P772" s="55" t="str">
        <f t="shared" si="73"/>
        <v>OUI</v>
      </c>
      <c r="Q772" s="55" t="str">
        <f t="shared" si="74"/>
        <v>NON</v>
      </c>
    </row>
    <row r="773" spans="1:17" s="73" customFormat="1" ht="15" customHeight="1">
      <c r="A773" s="3">
        <v>130780521</v>
      </c>
      <c r="B773" s="55" t="s">
        <v>1056</v>
      </c>
      <c r="C773" s="3">
        <v>43001075</v>
      </c>
      <c r="D773" s="55" t="s">
        <v>1104</v>
      </c>
      <c r="E773" s="116" t="s">
        <v>1105</v>
      </c>
      <c r="F773" s="84">
        <v>44136</v>
      </c>
      <c r="G773" s="84">
        <v>45778</v>
      </c>
      <c r="H773" s="82">
        <f t="shared" si="70"/>
        <v>5</v>
      </c>
      <c r="I773" s="55" t="s">
        <v>83</v>
      </c>
      <c r="J773" s="55" t="s">
        <v>1429</v>
      </c>
      <c r="K773" s="55" t="s">
        <v>290</v>
      </c>
      <c r="L773" s="55" t="s">
        <v>123</v>
      </c>
      <c r="M773" s="79"/>
      <c r="N773" s="55" t="str">
        <f t="shared" si="71"/>
        <v>OUI</v>
      </c>
      <c r="O773" s="55" t="str">
        <f t="shared" si="72"/>
        <v>NON</v>
      </c>
      <c r="P773" s="55" t="str">
        <f t="shared" si="73"/>
        <v>NON</v>
      </c>
      <c r="Q773" s="55" t="str">
        <f t="shared" si="74"/>
        <v>NON</v>
      </c>
    </row>
    <row r="774" spans="1:17" s="73" customFormat="1" ht="15" customHeight="1">
      <c r="A774" s="3">
        <v>130780521</v>
      </c>
      <c r="B774" s="55" t="s">
        <v>1056</v>
      </c>
      <c r="C774" s="3">
        <v>43001075</v>
      </c>
      <c r="D774" s="55" t="s">
        <v>1104</v>
      </c>
      <c r="E774" s="116" t="s">
        <v>1105</v>
      </c>
      <c r="F774" s="84">
        <v>44136</v>
      </c>
      <c r="G774" s="84">
        <v>45778</v>
      </c>
      <c r="H774" s="82">
        <f t="shared" si="70"/>
        <v>5</v>
      </c>
      <c r="I774" s="55" t="s">
        <v>83</v>
      </c>
      <c r="J774" s="55" t="s">
        <v>1429</v>
      </c>
      <c r="K774" s="55" t="s">
        <v>354</v>
      </c>
      <c r="L774" s="55"/>
      <c r="M774" s="79"/>
      <c r="N774" s="55" t="str">
        <f t="shared" si="71"/>
        <v>OUI</v>
      </c>
      <c r="O774" s="55" t="str">
        <f t="shared" si="72"/>
        <v>NON</v>
      </c>
      <c r="P774" s="55" t="str">
        <f t="shared" si="73"/>
        <v>NON</v>
      </c>
      <c r="Q774" s="55" t="str">
        <f t="shared" si="74"/>
        <v>NON</v>
      </c>
    </row>
    <row r="775" spans="1:17" ht="15" customHeight="1">
      <c r="A775" s="2">
        <v>130784812</v>
      </c>
      <c r="B775" s="55" t="s">
        <v>1421</v>
      </c>
      <c r="C775" s="3">
        <v>93000750</v>
      </c>
      <c r="D775" s="55" t="s">
        <v>1423</v>
      </c>
      <c r="E775" s="116" t="s">
        <v>1424</v>
      </c>
      <c r="F775" s="84">
        <v>44501</v>
      </c>
      <c r="G775" s="84">
        <v>46143</v>
      </c>
      <c r="H775" s="82">
        <f t="shared" si="70"/>
        <v>5</v>
      </c>
      <c r="I775" s="55" t="s">
        <v>83</v>
      </c>
      <c r="J775" s="55" t="s">
        <v>44</v>
      </c>
      <c r="K775" s="55" t="s">
        <v>129</v>
      </c>
      <c r="L775" s="55" t="s">
        <v>128</v>
      </c>
      <c r="M775" s="55" t="s">
        <v>329</v>
      </c>
      <c r="N775" s="55" t="str">
        <f t="shared" si="71"/>
        <v>NON</v>
      </c>
      <c r="O775" s="55" t="str">
        <f t="shared" si="72"/>
        <v>OUI</v>
      </c>
      <c r="P775" s="55" t="str">
        <f t="shared" si="73"/>
        <v>OUI</v>
      </c>
      <c r="Q775" s="55" t="str">
        <f t="shared" si="74"/>
        <v>NON</v>
      </c>
    </row>
    <row r="776" spans="1:17" s="73" customFormat="1" ht="15" customHeight="1">
      <c r="A776" s="3">
        <v>130784234</v>
      </c>
      <c r="B776" s="55" t="s">
        <v>1152</v>
      </c>
      <c r="C776" s="3">
        <v>43001562</v>
      </c>
      <c r="D776" s="55" t="s">
        <v>1154</v>
      </c>
      <c r="E776" s="116" t="s">
        <v>1155</v>
      </c>
      <c r="F776" s="84">
        <v>43770</v>
      </c>
      <c r="G776" s="84">
        <v>45413</v>
      </c>
      <c r="H776" s="82">
        <f t="shared" si="70"/>
        <v>5</v>
      </c>
      <c r="I776" s="55" t="s">
        <v>83</v>
      </c>
      <c r="J776" s="55" t="s">
        <v>44</v>
      </c>
      <c r="K776" s="55" t="s">
        <v>129</v>
      </c>
      <c r="L776" s="55" t="s">
        <v>128</v>
      </c>
      <c r="M776" s="55" t="s">
        <v>734</v>
      </c>
      <c r="N776" s="55" t="str">
        <f t="shared" si="71"/>
        <v>NON</v>
      </c>
      <c r="O776" s="55" t="str">
        <f t="shared" si="72"/>
        <v>NON</v>
      </c>
      <c r="P776" s="55" t="str">
        <f t="shared" si="73"/>
        <v>OUI</v>
      </c>
      <c r="Q776" s="55" t="str">
        <f t="shared" si="74"/>
        <v>NON</v>
      </c>
    </row>
    <row r="777" spans="1:17" s="73" customFormat="1" ht="15" customHeight="1">
      <c r="A777" s="3">
        <v>130784234</v>
      </c>
      <c r="B777" s="55" t="s">
        <v>1152</v>
      </c>
      <c r="C777" s="3">
        <v>43001562</v>
      </c>
      <c r="D777" s="55" t="s">
        <v>1154</v>
      </c>
      <c r="E777" s="116" t="s">
        <v>1155</v>
      </c>
      <c r="F777" s="84">
        <v>43770</v>
      </c>
      <c r="G777" s="84">
        <v>45413</v>
      </c>
      <c r="H777" s="82">
        <f t="shared" si="70"/>
        <v>5</v>
      </c>
      <c r="I777" s="55" t="s">
        <v>83</v>
      </c>
      <c r="J777" s="55" t="s">
        <v>44</v>
      </c>
      <c r="K777" s="55" t="s">
        <v>129</v>
      </c>
      <c r="L777" s="55" t="s">
        <v>128</v>
      </c>
      <c r="M777" s="55" t="s">
        <v>2003</v>
      </c>
      <c r="N777" s="55" t="str">
        <f t="shared" si="71"/>
        <v>NON</v>
      </c>
      <c r="O777" s="55" t="str">
        <f t="shared" si="72"/>
        <v>NON</v>
      </c>
      <c r="P777" s="55" t="str">
        <f t="shared" si="73"/>
        <v>OUI</v>
      </c>
      <c r="Q777" s="55" t="str">
        <f t="shared" si="74"/>
        <v>NON</v>
      </c>
    </row>
    <row r="778" spans="1:17" s="73" customFormat="1" ht="15" customHeight="1">
      <c r="A778" s="3">
        <v>130784234</v>
      </c>
      <c r="B778" s="55" t="s">
        <v>1152</v>
      </c>
      <c r="C778" s="3">
        <v>43001562</v>
      </c>
      <c r="D778" s="55" t="s">
        <v>1154</v>
      </c>
      <c r="E778" s="116" t="s">
        <v>1155</v>
      </c>
      <c r="F778" s="84">
        <v>43770</v>
      </c>
      <c r="G778" s="84">
        <v>45413</v>
      </c>
      <c r="H778" s="82">
        <f t="shared" si="70"/>
        <v>5</v>
      </c>
      <c r="I778" s="55" t="s">
        <v>83</v>
      </c>
      <c r="J778" s="55" t="s">
        <v>44</v>
      </c>
      <c r="K778" s="55" t="s">
        <v>129</v>
      </c>
      <c r="L778" s="55" t="s">
        <v>128</v>
      </c>
      <c r="M778" s="54" t="s">
        <v>329</v>
      </c>
      <c r="N778" s="55" t="str">
        <f t="shared" si="71"/>
        <v>NON</v>
      </c>
      <c r="O778" s="55" t="str">
        <f t="shared" si="72"/>
        <v>OUI</v>
      </c>
      <c r="P778" s="55" t="str">
        <f t="shared" si="73"/>
        <v>OUI</v>
      </c>
      <c r="Q778" s="55" t="str">
        <f t="shared" si="74"/>
        <v>NON</v>
      </c>
    </row>
    <row r="779" spans="1:17" s="73" customFormat="1" ht="15" customHeight="1">
      <c r="A779" s="3">
        <v>130784234</v>
      </c>
      <c r="B779" s="55" t="s">
        <v>1152</v>
      </c>
      <c r="C779" s="3">
        <v>43001562</v>
      </c>
      <c r="D779" s="55" t="s">
        <v>1154</v>
      </c>
      <c r="E779" s="116" t="s">
        <v>1155</v>
      </c>
      <c r="F779" s="84">
        <v>44501</v>
      </c>
      <c r="G779" s="84">
        <v>46143</v>
      </c>
      <c r="H779" s="82">
        <f t="shared" si="70"/>
        <v>5</v>
      </c>
      <c r="I779" s="55" t="s">
        <v>83</v>
      </c>
      <c r="J779" s="55" t="s">
        <v>44</v>
      </c>
      <c r="K779" s="55" t="s">
        <v>129</v>
      </c>
      <c r="L779" s="55" t="s">
        <v>128</v>
      </c>
      <c r="M779" s="54" t="s">
        <v>1931</v>
      </c>
      <c r="N779" s="55" t="str">
        <f t="shared" si="71"/>
        <v>NON</v>
      </c>
      <c r="O779" s="55" t="str">
        <f t="shared" si="72"/>
        <v>NON</v>
      </c>
      <c r="P779" s="55" t="str">
        <f t="shared" si="73"/>
        <v>OUI</v>
      </c>
      <c r="Q779" s="55" t="str">
        <f t="shared" si="74"/>
        <v>OUI</v>
      </c>
    </row>
    <row r="780" spans="1:17" ht="15" customHeight="1">
      <c r="A780" s="3">
        <v>130784234</v>
      </c>
      <c r="B780" s="55" t="s">
        <v>1152</v>
      </c>
      <c r="C780" s="3">
        <v>43001562</v>
      </c>
      <c r="D780" s="55" t="s">
        <v>1154</v>
      </c>
      <c r="E780" s="116" t="s">
        <v>1155</v>
      </c>
      <c r="F780" s="84">
        <v>44501</v>
      </c>
      <c r="G780" s="84">
        <v>46143</v>
      </c>
      <c r="H780" s="82">
        <f t="shared" si="70"/>
        <v>5</v>
      </c>
      <c r="I780" s="55" t="s">
        <v>83</v>
      </c>
      <c r="J780" s="55" t="s">
        <v>44</v>
      </c>
      <c r="K780" s="55" t="s">
        <v>129</v>
      </c>
      <c r="L780" s="55" t="s">
        <v>128</v>
      </c>
      <c r="M780" s="54" t="s">
        <v>512</v>
      </c>
      <c r="N780" s="55" t="str">
        <f t="shared" si="71"/>
        <v>NON</v>
      </c>
      <c r="O780" s="55" t="str">
        <f t="shared" si="72"/>
        <v>NON</v>
      </c>
      <c r="P780" s="55" t="str">
        <f t="shared" si="73"/>
        <v>NON</v>
      </c>
      <c r="Q780" s="55" t="str">
        <f t="shared" si="74"/>
        <v>OUI</v>
      </c>
    </row>
    <row r="781" spans="1:17" ht="15" customHeight="1">
      <c r="A781" s="3">
        <v>130784234</v>
      </c>
      <c r="B781" s="55" t="s">
        <v>1152</v>
      </c>
      <c r="C781" s="3">
        <v>43001562</v>
      </c>
      <c r="D781" s="55" t="s">
        <v>1154</v>
      </c>
      <c r="E781" s="116" t="s">
        <v>1155</v>
      </c>
      <c r="F781" s="84">
        <v>43770</v>
      </c>
      <c r="G781" s="84">
        <v>45413</v>
      </c>
      <c r="H781" s="82">
        <f t="shared" si="70"/>
        <v>5</v>
      </c>
      <c r="I781" s="55" t="s">
        <v>83</v>
      </c>
      <c r="J781" s="55" t="s">
        <v>1429</v>
      </c>
      <c r="K781" s="55" t="s">
        <v>300</v>
      </c>
      <c r="L781" s="55"/>
      <c r="M781" s="79"/>
      <c r="N781" s="55" t="str">
        <f t="shared" si="71"/>
        <v>OUI</v>
      </c>
      <c r="O781" s="55" t="str">
        <f t="shared" si="72"/>
        <v>NON</v>
      </c>
      <c r="P781" s="55" t="str">
        <f t="shared" si="73"/>
        <v>NON</v>
      </c>
      <c r="Q781" s="55" t="str">
        <f t="shared" si="74"/>
        <v>NON</v>
      </c>
    </row>
    <row r="782" spans="1:17" ht="15" customHeight="1">
      <c r="A782" s="3">
        <v>130784234</v>
      </c>
      <c r="B782" s="55" t="s">
        <v>1152</v>
      </c>
      <c r="C782" s="3">
        <v>43001562</v>
      </c>
      <c r="D782" s="55" t="s">
        <v>1154</v>
      </c>
      <c r="E782" s="53" t="s">
        <v>1155</v>
      </c>
      <c r="F782" s="84">
        <v>43770</v>
      </c>
      <c r="G782" s="84">
        <v>45413</v>
      </c>
      <c r="H782" s="82">
        <f t="shared" si="70"/>
        <v>5</v>
      </c>
      <c r="I782" s="55" t="s">
        <v>83</v>
      </c>
      <c r="J782" s="55" t="s">
        <v>1429</v>
      </c>
      <c r="K782" s="55" t="s">
        <v>128</v>
      </c>
      <c r="L782" s="55" t="s">
        <v>129</v>
      </c>
      <c r="M782" s="79"/>
      <c r="N782" s="55" t="str">
        <f t="shared" si="71"/>
        <v>OUI</v>
      </c>
      <c r="O782" s="55" t="str">
        <f t="shared" si="72"/>
        <v>NON</v>
      </c>
      <c r="P782" s="55" t="str">
        <f t="shared" si="73"/>
        <v>NON</v>
      </c>
      <c r="Q782" s="55" t="str">
        <f t="shared" si="74"/>
        <v>NON</v>
      </c>
    </row>
    <row r="783" spans="1:17" ht="15" customHeight="1">
      <c r="A783" s="3">
        <v>130002827</v>
      </c>
      <c r="B783" s="55" t="s">
        <v>283</v>
      </c>
      <c r="C783" s="3">
        <v>43001196</v>
      </c>
      <c r="D783" s="55" t="s">
        <v>150</v>
      </c>
      <c r="E783" s="53" t="s">
        <v>312</v>
      </c>
      <c r="F783" s="84">
        <v>44136</v>
      </c>
      <c r="G783" s="84">
        <v>45778</v>
      </c>
      <c r="H783" s="82">
        <f t="shared" si="70"/>
        <v>5</v>
      </c>
      <c r="I783" s="55" t="s">
        <v>83</v>
      </c>
      <c r="J783" s="55" t="s">
        <v>44</v>
      </c>
      <c r="K783" s="55" t="s">
        <v>15</v>
      </c>
      <c r="L783" s="55"/>
      <c r="M783" s="55" t="s">
        <v>77</v>
      </c>
      <c r="N783" s="55" t="str">
        <f t="shared" si="71"/>
        <v>NON</v>
      </c>
      <c r="O783" s="55" t="str">
        <f t="shared" si="72"/>
        <v>OUI</v>
      </c>
      <c r="P783" s="55" t="str">
        <f t="shared" si="73"/>
        <v>OUI</v>
      </c>
      <c r="Q783" s="55" t="str">
        <f t="shared" si="74"/>
        <v>NON</v>
      </c>
    </row>
    <row r="784" spans="1:17" ht="15" customHeight="1">
      <c r="A784" s="3">
        <v>130002827</v>
      </c>
      <c r="B784" s="55" t="s">
        <v>283</v>
      </c>
      <c r="C784" s="3">
        <v>43001196</v>
      </c>
      <c r="D784" s="55" t="s">
        <v>150</v>
      </c>
      <c r="E784" s="53" t="s">
        <v>312</v>
      </c>
      <c r="F784" s="84">
        <v>44136</v>
      </c>
      <c r="G784" s="84">
        <v>45778</v>
      </c>
      <c r="H784" s="82">
        <f t="shared" si="70"/>
        <v>5</v>
      </c>
      <c r="I784" s="55" t="s">
        <v>83</v>
      </c>
      <c r="J784" s="55" t="s">
        <v>1429</v>
      </c>
      <c r="K784" s="55" t="s">
        <v>76</v>
      </c>
      <c r="L784" s="55"/>
      <c r="M784" s="79"/>
      <c r="N784" s="55" t="str">
        <f t="shared" si="71"/>
        <v>OUI</v>
      </c>
      <c r="O784" s="55" t="str">
        <f t="shared" si="72"/>
        <v>NON</v>
      </c>
      <c r="P784" s="55" t="str">
        <f t="shared" si="73"/>
        <v>NON</v>
      </c>
      <c r="Q784" s="55" t="str">
        <f t="shared" si="74"/>
        <v>NON</v>
      </c>
    </row>
    <row r="785" spans="1:17" ht="15" customHeight="1">
      <c r="A785" s="3">
        <v>130783293</v>
      </c>
      <c r="B785" s="55" t="s">
        <v>1205</v>
      </c>
      <c r="C785" s="3">
        <v>43000970</v>
      </c>
      <c r="D785" s="55" t="s">
        <v>1215</v>
      </c>
      <c r="E785" s="22" t="s">
        <v>2289</v>
      </c>
      <c r="F785" s="84">
        <v>44501</v>
      </c>
      <c r="G785" s="84">
        <v>46143</v>
      </c>
      <c r="H785" s="82">
        <f t="shared" ref="H785:H848" si="75">DATEDIF(F785,G785,"y")+1</f>
        <v>5</v>
      </c>
      <c r="I785" s="55" t="s">
        <v>83</v>
      </c>
      <c r="J785" s="55" t="s">
        <v>44</v>
      </c>
      <c r="K785" s="55" t="s">
        <v>430</v>
      </c>
      <c r="L785" s="55" t="s">
        <v>431</v>
      </c>
      <c r="M785" s="54" t="s">
        <v>2004</v>
      </c>
      <c r="N785" s="55" t="str">
        <f t="shared" si="71"/>
        <v>NON</v>
      </c>
      <c r="O785" s="55" t="str">
        <f t="shared" si="72"/>
        <v>OUI</v>
      </c>
      <c r="P785" s="55" t="str">
        <f t="shared" si="73"/>
        <v>OUI</v>
      </c>
      <c r="Q785" s="55" t="str">
        <f t="shared" si="74"/>
        <v>NON</v>
      </c>
    </row>
    <row r="786" spans="1:17" ht="15" customHeight="1">
      <c r="A786" s="3">
        <v>130783293</v>
      </c>
      <c r="B786" s="55" t="s">
        <v>1205</v>
      </c>
      <c r="C786" s="3">
        <v>43000970</v>
      </c>
      <c r="D786" s="55" t="s">
        <v>1215</v>
      </c>
      <c r="E786" s="22" t="s">
        <v>2289</v>
      </c>
      <c r="F786" s="84">
        <v>44501</v>
      </c>
      <c r="G786" s="84">
        <v>46143</v>
      </c>
      <c r="H786" s="82">
        <f t="shared" si="75"/>
        <v>5</v>
      </c>
      <c r="I786" s="55" t="s">
        <v>83</v>
      </c>
      <c r="J786" s="55" t="s">
        <v>44</v>
      </c>
      <c r="K786" s="55" t="s">
        <v>430</v>
      </c>
      <c r="L786" s="55" t="s">
        <v>431</v>
      </c>
      <c r="M786" s="54" t="s">
        <v>2074</v>
      </c>
      <c r="N786" s="55" t="str">
        <f t="shared" si="71"/>
        <v>NON</v>
      </c>
      <c r="O786" s="55" t="str">
        <f t="shared" si="72"/>
        <v>NON</v>
      </c>
      <c r="P786" s="55" t="str">
        <f t="shared" si="73"/>
        <v>OUI</v>
      </c>
      <c r="Q786" s="55" t="str">
        <f t="shared" si="74"/>
        <v>NON</v>
      </c>
    </row>
    <row r="787" spans="1:17" ht="15" customHeight="1">
      <c r="A787" s="3">
        <v>130783293</v>
      </c>
      <c r="B787" s="55" t="s">
        <v>1205</v>
      </c>
      <c r="C787" s="3">
        <v>43000970</v>
      </c>
      <c r="D787" s="55" t="s">
        <v>1215</v>
      </c>
      <c r="E787" s="22" t="s">
        <v>2289</v>
      </c>
      <c r="F787" s="84">
        <v>44501</v>
      </c>
      <c r="G787" s="84">
        <v>46143</v>
      </c>
      <c r="H787" s="82">
        <f t="shared" si="75"/>
        <v>5</v>
      </c>
      <c r="I787" s="55" t="s">
        <v>83</v>
      </c>
      <c r="J787" s="55" t="s">
        <v>44</v>
      </c>
      <c r="K787" s="55" t="s">
        <v>430</v>
      </c>
      <c r="L787" s="55" t="s">
        <v>431</v>
      </c>
      <c r="M787" s="54" t="s">
        <v>2076</v>
      </c>
      <c r="N787" s="55" t="str">
        <f t="shared" si="71"/>
        <v>NON</v>
      </c>
      <c r="O787" s="55" t="str">
        <f t="shared" si="72"/>
        <v>NON</v>
      </c>
      <c r="P787" s="55" t="str">
        <f t="shared" si="73"/>
        <v>OUI</v>
      </c>
      <c r="Q787" s="55" t="str">
        <f t="shared" si="74"/>
        <v>NON</v>
      </c>
    </row>
    <row r="788" spans="1:17" ht="15" customHeight="1">
      <c r="A788" s="3">
        <v>130783293</v>
      </c>
      <c r="B788" s="55" t="s">
        <v>1205</v>
      </c>
      <c r="C788" s="3">
        <v>43000970</v>
      </c>
      <c r="D788" s="55" t="s">
        <v>1215</v>
      </c>
      <c r="E788" s="22" t="s">
        <v>2289</v>
      </c>
      <c r="F788" s="84">
        <v>44501</v>
      </c>
      <c r="G788" s="84">
        <v>46143</v>
      </c>
      <c r="H788" s="82">
        <f t="shared" si="75"/>
        <v>5</v>
      </c>
      <c r="I788" s="55" t="s">
        <v>83</v>
      </c>
      <c r="J788" s="55" t="s">
        <v>44</v>
      </c>
      <c r="K788" s="55" t="s">
        <v>430</v>
      </c>
      <c r="L788" s="55" t="s">
        <v>431</v>
      </c>
      <c r="M788" s="54" t="s">
        <v>2077</v>
      </c>
      <c r="N788" s="55" t="str">
        <f t="shared" si="71"/>
        <v>NON</v>
      </c>
      <c r="O788" s="55" t="str">
        <f t="shared" si="72"/>
        <v>OUI</v>
      </c>
      <c r="P788" s="55" t="str">
        <f t="shared" si="73"/>
        <v>OUI</v>
      </c>
      <c r="Q788" s="55" t="str">
        <f t="shared" si="74"/>
        <v>OUI</v>
      </c>
    </row>
    <row r="789" spans="1:17" ht="15" customHeight="1">
      <c r="A789" s="3">
        <v>130783293</v>
      </c>
      <c r="B789" s="55" t="s">
        <v>1205</v>
      </c>
      <c r="C789" s="3">
        <v>43000970</v>
      </c>
      <c r="D789" s="55" t="s">
        <v>1215</v>
      </c>
      <c r="E789" s="22" t="s">
        <v>2289</v>
      </c>
      <c r="F789" s="84">
        <v>44501</v>
      </c>
      <c r="G789" s="84">
        <v>46143</v>
      </c>
      <c r="H789" s="82">
        <f t="shared" si="75"/>
        <v>5</v>
      </c>
      <c r="I789" s="55" t="s">
        <v>83</v>
      </c>
      <c r="J789" s="55" t="s">
        <v>44</v>
      </c>
      <c r="K789" s="55" t="s">
        <v>430</v>
      </c>
      <c r="L789" s="55" t="s">
        <v>431</v>
      </c>
      <c r="M789" s="54" t="s">
        <v>815</v>
      </c>
      <c r="N789" s="55" t="str">
        <f t="shared" si="71"/>
        <v>NON</v>
      </c>
      <c r="O789" s="55" t="str">
        <f t="shared" si="72"/>
        <v>NON</v>
      </c>
      <c r="P789" s="55" t="str">
        <f t="shared" si="73"/>
        <v>OUI</v>
      </c>
      <c r="Q789" s="55" t="str">
        <f t="shared" si="74"/>
        <v>NON</v>
      </c>
    </row>
    <row r="790" spans="1:17" ht="15" customHeight="1">
      <c r="A790" s="3">
        <v>130783293</v>
      </c>
      <c r="B790" s="55" t="s">
        <v>1205</v>
      </c>
      <c r="C790" s="3">
        <v>43000970</v>
      </c>
      <c r="D790" s="55" t="s">
        <v>1215</v>
      </c>
      <c r="E790" s="22" t="s">
        <v>2289</v>
      </c>
      <c r="F790" s="84">
        <v>44501</v>
      </c>
      <c r="G790" s="84">
        <v>46143</v>
      </c>
      <c r="H790" s="82">
        <f t="shared" si="75"/>
        <v>5</v>
      </c>
      <c r="I790" s="55" t="s">
        <v>83</v>
      </c>
      <c r="J790" s="55" t="s">
        <v>44</v>
      </c>
      <c r="K790" s="55" t="s">
        <v>430</v>
      </c>
      <c r="L790" s="55" t="s">
        <v>431</v>
      </c>
      <c r="M790" s="54" t="s">
        <v>1953</v>
      </c>
      <c r="N790" s="55" t="str">
        <f t="shared" si="71"/>
        <v>NON</v>
      </c>
      <c r="O790" s="55" t="str">
        <f t="shared" si="72"/>
        <v>NON</v>
      </c>
      <c r="P790" s="55" t="str">
        <f t="shared" si="73"/>
        <v>OUI</v>
      </c>
      <c r="Q790" s="55" t="str">
        <f t="shared" si="74"/>
        <v>NON</v>
      </c>
    </row>
    <row r="791" spans="1:17" ht="15" customHeight="1">
      <c r="A791" s="3">
        <v>130783293</v>
      </c>
      <c r="B791" s="55" t="s">
        <v>1205</v>
      </c>
      <c r="C791" s="3">
        <v>43000970</v>
      </c>
      <c r="D791" s="55" t="s">
        <v>1215</v>
      </c>
      <c r="E791" s="22" t="s">
        <v>2289</v>
      </c>
      <c r="F791" s="84">
        <v>44501</v>
      </c>
      <c r="G791" s="84">
        <v>46143</v>
      </c>
      <c r="H791" s="82">
        <f t="shared" si="75"/>
        <v>5</v>
      </c>
      <c r="I791" s="55" t="s">
        <v>83</v>
      </c>
      <c r="J791" s="55" t="s">
        <v>44</v>
      </c>
      <c r="K791" s="55" t="s">
        <v>430</v>
      </c>
      <c r="L791" s="55" t="s">
        <v>431</v>
      </c>
      <c r="M791" s="54" t="s">
        <v>2030</v>
      </c>
      <c r="N791" s="55" t="str">
        <f t="shared" si="71"/>
        <v>NON</v>
      </c>
      <c r="O791" s="55" t="str">
        <f t="shared" si="72"/>
        <v>NON</v>
      </c>
      <c r="P791" s="55" t="str">
        <f t="shared" si="73"/>
        <v>OUI</v>
      </c>
      <c r="Q791" s="55" t="str">
        <f t="shared" si="74"/>
        <v>NON</v>
      </c>
    </row>
    <row r="792" spans="1:17" ht="15" customHeight="1">
      <c r="A792" s="3">
        <v>130783293</v>
      </c>
      <c r="B792" s="55" t="s">
        <v>1205</v>
      </c>
      <c r="C792" s="3">
        <v>43000970</v>
      </c>
      <c r="D792" s="55" t="s">
        <v>1215</v>
      </c>
      <c r="E792" s="22" t="s">
        <v>2289</v>
      </c>
      <c r="F792" s="84">
        <v>44501</v>
      </c>
      <c r="G792" s="84">
        <v>46143</v>
      </c>
      <c r="H792" s="82">
        <f t="shared" si="75"/>
        <v>5</v>
      </c>
      <c r="I792" s="55" t="s">
        <v>83</v>
      </c>
      <c r="J792" s="55" t="s">
        <v>1429</v>
      </c>
      <c r="K792" s="55" t="s">
        <v>375</v>
      </c>
      <c r="L792" s="55" t="s">
        <v>376</v>
      </c>
      <c r="M792" s="79"/>
      <c r="N792" s="55" t="str">
        <f t="shared" si="71"/>
        <v>OUI</v>
      </c>
      <c r="O792" s="55" t="str">
        <f t="shared" si="72"/>
        <v>NON</v>
      </c>
      <c r="P792" s="55" t="str">
        <f t="shared" si="73"/>
        <v>NON</v>
      </c>
      <c r="Q792" s="55" t="str">
        <f t="shared" si="74"/>
        <v>NON</v>
      </c>
    </row>
    <row r="793" spans="1:17" ht="15" customHeight="1">
      <c r="A793" s="3">
        <v>130783293</v>
      </c>
      <c r="B793" s="55" t="s">
        <v>1205</v>
      </c>
      <c r="C793" s="3">
        <v>43000970</v>
      </c>
      <c r="D793" s="55" t="s">
        <v>1215</v>
      </c>
      <c r="E793" s="22" t="s">
        <v>2289</v>
      </c>
      <c r="F793" s="84">
        <v>44501</v>
      </c>
      <c r="G793" s="84">
        <v>46143</v>
      </c>
      <c r="H793" s="82">
        <f t="shared" si="75"/>
        <v>5</v>
      </c>
      <c r="I793" s="55" t="s">
        <v>83</v>
      </c>
      <c r="J793" s="55" t="s">
        <v>1429</v>
      </c>
      <c r="K793" s="55" t="s">
        <v>1226</v>
      </c>
      <c r="L793" s="55"/>
      <c r="M793" s="79"/>
      <c r="N793" s="55" t="str">
        <f t="shared" si="71"/>
        <v>OUI</v>
      </c>
      <c r="O793" s="55" t="str">
        <f t="shared" si="72"/>
        <v>NON</v>
      </c>
      <c r="P793" s="55" t="str">
        <f t="shared" si="73"/>
        <v>NON</v>
      </c>
      <c r="Q793" s="55" t="str">
        <f t="shared" si="74"/>
        <v>NON</v>
      </c>
    </row>
    <row r="794" spans="1:17" ht="15" customHeight="1">
      <c r="A794" s="3">
        <v>130783293</v>
      </c>
      <c r="B794" s="55" t="s">
        <v>1205</v>
      </c>
      <c r="C794" s="3">
        <v>43000970</v>
      </c>
      <c r="D794" s="55" t="s">
        <v>1215</v>
      </c>
      <c r="E794" s="22" t="s">
        <v>2289</v>
      </c>
      <c r="F794" s="84">
        <v>44501</v>
      </c>
      <c r="G794" s="84">
        <v>46143</v>
      </c>
      <c r="H794" s="82">
        <f t="shared" si="75"/>
        <v>5</v>
      </c>
      <c r="I794" s="55" t="s">
        <v>83</v>
      </c>
      <c r="J794" s="55" t="s">
        <v>1429</v>
      </c>
      <c r="K794" s="55" t="s">
        <v>1227</v>
      </c>
      <c r="L794" s="55"/>
      <c r="M794" s="79"/>
      <c r="N794" s="55" t="str">
        <f t="shared" si="71"/>
        <v>OUI</v>
      </c>
      <c r="O794" s="55" t="str">
        <f t="shared" si="72"/>
        <v>NON</v>
      </c>
      <c r="P794" s="55" t="str">
        <f t="shared" si="73"/>
        <v>NON</v>
      </c>
      <c r="Q794" s="55" t="str">
        <f t="shared" si="74"/>
        <v>NON</v>
      </c>
    </row>
    <row r="795" spans="1:17" ht="15" customHeight="1">
      <c r="A795" s="3">
        <v>130783293</v>
      </c>
      <c r="B795" s="55" t="s">
        <v>1205</v>
      </c>
      <c r="C795" s="3">
        <v>43000970</v>
      </c>
      <c r="D795" s="55" t="s">
        <v>1215</v>
      </c>
      <c r="E795" s="22" t="s">
        <v>2289</v>
      </c>
      <c r="F795" s="84">
        <v>44501</v>
      </c>
      <c r="G795" s="84">
        <v>46143</v>
      </c>
      <c r="H795" s="82">
        <f t="shared" si="75"/>
        <v>5</v>
      </c>
      <c r="I795" s="55" t="s">
        <v>83</v>
      </c>
      <c r="J795" s="55" t="s">
        <v>1429</v>
      </c>
      <c r="K795" s="55" t="s">
        <v>1228</v>
      </c>
      <c r="L795" s="55"/>
      <c r="M795" s="79"/>
      <c r="N795" s="55" t="str">
        <f t="shared" si="71"/>
        <v>OUI</v>
      </c>
      <c r="O795" s="55" t="str">
        <f t="shared" si="72"/>
        <v>NON</v>
      </c>
      <c r="P795" s="55" t="str">
        <f t="shared" si="73"/>
        <v>NON</v>
      </c>
      <c r="Q795" s="55" t="str">
        <f t="shared" si="74"/>
        <v>NON</v>
      </c>
    </row>
    <row r="796" spans="1:17" ht="15" customHeight="1">
      <c r="A796" s="3">
        <v>130783293</v>
      </c>
      <c r="B796" s="55" t="s">
        <v>1205</v>
      </c>
      <c r="C796" s="3">
        <v>43000970</v>
      </c>
      <c r="D796" s="55" t="s">
        <v>1215</v>
      </c>
      <c r="E796" s="22" t="s">
        <v>2289</v>
      </c>
      <c r="F796" s="84">
        <v>44501</v>
      </c>
      <c r="G796" s="84">
        <v>46143</v>
      </c>
      <c r="H796" s="82">
        <f t="shared" si="75"/>
        <v>5</v>
      </c>
      <c r="I796" s="55" t="s">
        <v>83</v>
      </c>
      <c r="J796" s="55" t="s">
        <v>1429</v>
      </c>
      <c r="K796" s="55" t="s">
        <v>598</v>
      </c>
      <c r="L796" s="55"/>
      <c r="M796" s="79"/>
      <c r="N796" s="55" t="str">
        <f t="shared" si="71"/>
        <v>OUI</v>
      </c>
      <c r="O796" s="55" t="str">
        <f t="shared" si="72"/>
        <v>NON</v>
      </c>
      <c r="P796" s="55" t="str">
        <f t="shared" si="73"/>
        <v>NON</v>
      </c>
      <c r="Q796" s="55" t="str">
        <f t="shared" si="74"/>
        <v>NON</v>
      </c>
    </row>
    <row r="797" spans="1:17" ht="15" customHeight="1">
      <c r="A797" s="3">
        <v>130783293</v>
      </c>
      <c r="B797" s="55" t="s">
        <v>1205</v>
      </c>
      <c r="C797" s="3">
        <v>43000970</v>
      </c>
      <c r="D797" s="55" t="s">
        <v>1215</v>
      </c>
      <c r="E797" s="22" t="s">
        <v>2289</v>
      </c>
      <c r="F797" s="84">
        <v>44501</v>
      </c>
      <c r="G797" s="84">
        <v>46143</v>
      </c>
      <c r="H797" s="82">
        <f t="shared" si="75"/>
        <v>5</v>
      </c>
      <c r="I797" s="55" t="s">
        <v>83</v>
      </c>
      <c r="J797" s="55" t="s">
        <v>1429</v>
      </c>
      <c r="K797" s="55" t="s">
        <v>102</v>
      </c>
      <c r="L797" s="55"/>
      <c r="M797" s="79"/>
      <c r="N797" s="55" t="str">
        <f t="shared" si="71"/>
        <v>OUI</v>
      </c>
      <c r="O797" s="55" t="str">
        <f t="shared" si="72"/>
        <v>NON</v>
      </c>
      <c r="P797" s="55" t="str">
        <f t="shared" si="73"/>
        <v>NON</v>
      </c>
      <c r="Q797" s="55" t="str">
        <f t="shared" si="74"/>
        <v>NON</v>
      </c>
    </row>
    <row r="798" spans="1:17" ht="15" customHeight="1">
      <c r="A798" s="3">
        <v>130783293</v>
      </c>
      <c r="B798" s="55" t="s">
        <v>1205</v>
      </c>
      <c r="C798" s="3">
        <v>43000970</v>
      </c>
      <c r="D798" s="55" t="s">
        <v>1215</v>
      </c>
      <c r="E798" s="22" t="s">
        <v>2289</v>
      </c>
      <c r="F798" s="84">
        <v>44501</v>
      </c>
      <c r="G798" s="84">
        <v>46143</v>
      </c>
      <c r="H798" s="82">
        <f t="shared" si="75"/>
        <v>5</v>
      </c>
      <c r="I798" s="55" t="s">
        <v>83</v>
      </c>
      <c r="J798" s="55" t="s">
        <v>1429</v>
      </c>
      <c r="K798" s="55" t="s">
        <v>292</v>
      </c>
      <c r="L798" s="55" t="s">
        <v>95</v>
      </c>
      <c r="M798" s="79"/>
      <c r="N798" s="55" t="str">
        <f t="shared" si="71"/>
        <v>OUI</v>
      </c>
      <c r="O798" s="55" t="str">
        <f t="shared" si="72"/>
        <v>NON</v>
      </c>
      <c r="P798" s="55" t="str">
        <f t="shared" si="73"/>
        <v>NON</v>
      </c>
      <c r="Q798" s="55" t="str">
        <f t="shared" si="74"/>
        <v>NON</v>
      </c>
    </row>
    <row r="799" spans="1:17" ht="15" customHeight="1">
      <c r="A799" s="3">
        <v>130783293</v>
      </c>
      <c r="B799" s="55" t="s">
        <v>1205</v>
      </c>
      <c r="C799" s="3">
        <v>43000970</v>
      </c>
      <c r="D799" s="55" t="s">
        <v>1215</v>
      </c>
      <c r="E799" s="22" t="s">
        <v>2289</v>
      </c>
      <c r="F799" s="84">
        <v>44501</v>
      </c>
      <c r="G799" s="84">
        <v>46143</v>
      </c>
      <c r="H799" s="82">
        <f t="shared" si="75"/>
        <v>5</v>
      </c>
      <c r="I799" s="55" t="s">
        <v>83</v>
      </c>
      <c r="J799" s="55" t="s">
        <v>44</v>
      </c>
      <c r="K799" s="55" t="s">
        <v>441</v>
      </c>
      <c r="L799" s="55" t="s">
        <v>260</v>
      </c>
      <c r="M799" s="54" t="s">
        <v>2414</v>
      </c>
      <c r="N799" s="55" t="str">
        <f t="shared" si="71"/>
        <v>NON</v>
      </c>
      <c r="O799" s="55" t="str">
        <f t="shared" si="72"/>
        <v>NON</v>
      </c>
      <c r="P799" s="55" t="str">
        <f t="shared" si="73"/>
        <v>OUI</v>
      </c>
      <c r="Q799" s="55" t="str">
        <f t="shared" si="74"/>
        <v>OUI</v>
      </c>
    </row>
    <row r="800" spans="1:17" ht="15" customHeight="1">
      <c r="A800" s="3">
        <v>130783236</v>
      </c>
      <c r="B800" s="55" t="s">
        <v>975</v>
      </c>
      <c r="C800" s="3">
        <v>43001003</v>
      </c>
      <c r="D800" s="55" t="s">
        <v>1021</v>
      </c>
      <c r="E800" s="53" t="s">
        <v>1022</v>
      </c>
      <c r="F800" s="84">
        <v>43770</v>
      </c>
      <c r="G800" s="84">
        <v>45413</v>
      </c>
      <c r="H800" s="82">
        <f t="shared" si="75"/>
        <v>5</v>
      </c>
      <c r="I800" s="55" t="s">
        <v>83</v>
      </c>
      <c r="J800" s="55" t="s">
        <v>44</v>
      </c>
      <c r="K800" s="55" t="s">
        <v>129</v>
      </c>
      <c r="L800" s="55" t="s">
        <v>128</v>
      </c>
      <c r="M800" s="55" t="s">
        <v>1953</v>
      </c>
      <c r="N800" s="55" t="str">
        <f t="shared" si="71"/>
        <v>NON</v>
      </c>
      <c r="O800" s="55" t="str">
        <f t="shared" si="72"/>
        <v>NON</v>
      </c>
      <c r="P800" s="55" t="str">
        <f t="shared" si="73"/>
        <v>OUI</v>
      </c>
      <c r="Q800" s="55" t="str">
        <f t="shared" si="74"/>
        <v>NON</v>
      </c>
    </row>
    <row r="801" spans="1:17" ht="15" customHeight="1">
      <c r="A801" s="3">
        <v>130783236</v>
      </c>
      <c r="B801" s="55" t="s">
        <v>975</v>
      </c>
      <c r="C801" s="3">
        <v>43001003</v>
      </c>
      <c r="D801" s="55" t="s">
        <v>1021</v>
      </c>
      <c r="E801" s="53" t="s">
        <v>1022</v>
      </c>
      <c r="F801" s="84">
        <v>43770</v>
      </c>
      <c r="G801" s="84">
        <v>45413</v>
      </c>
      <c r="H801" s="82">
        <f t="shared" si="75"/>
        <v>5</v>
      </c>
      <c r="I801" s="55" t="s">
        <v>83</v>
      </c>
      <c r="J801" s="55" t="s">
        <v>44</v>
      </c>
      <c r="K801" s="55" t="s">
        <v>129</v>
      </c>
      <c r="L801" s="55" t="s">
        <v>128</v>
      </c>
      <c r="M801" s="55" t="s">
        <v>734</v>
      </c>
      <c r="N801" s="55" t="str">
        <f t="shared" si="71"/>
        <v>NON</v>
      </c>
      <c r="O801" s="55" t="str">
        <f t="shared" si="72"/>
        <v>NON</v>
      </c>
      <c r="P801" s="55" t="str">
        <f t="shared" si="73"/>
        <v>OUI</v>
      </c>
      <c r="Q801" s="55" t="str">
        <f t="shared" si="74"/>
        <v>NON</v>
      </c>
    </row>
    <row r="802" spans="1:17" ht="15" customHeight="1">
      <c r="A802" s="3">
        <v>130783236</v>
      </c>
      <c r="B802" s="55" t="s">
        <v>975</v>
      </c>
      <c r="C802" s="3">
        <v>43001003</v>
      </c>
      <c r="D802" s="55" t="s">
        <v>1021</v>
      </c>
      <c r="E802" s="53" t="s">
        <v>1022</v>
      </c>
      <c r="F802" s="84">
        <v>43770</v>
      </c>
      <c r="G802" s="84">
        <v>45413</v>
      </c>
      <c r="H802" s="82">
        <f t="shared" si="75"/>
        <v>5</v>
      </c>
      <c r="I802" s="55" t="s">
        <v>83</v>
      </c>
      <c r="J802" s="55" t="s">
        <v>44</v>
      </c>
      <c r="K802" s="55" t="s">
        <v>129</v>
      </c>
      <c r="L802" s="55" t="s">
        <v>128</v>
      </c>
      <c r="M802" s="54" t="s">
        <v>1970</v>
      </c>
      <c r="N802" s="55" t="str">
        <f t="shared" si="71"/>
        <v>NON</v>
      </c>
      <c r="O802" s="55" t="str">
        <f t="shared" si="72"/>
        <v>OUI</v>
      </c>
      <c r="P802" s="55" t="str">
        <f t="shared" si="73"/>
        <v>OUI</v>
      </c>
      <c r="Q802" s="55" t="str">
        <f t="shared" si="74"/>
        <v>OUI</v>
      </c>
    </row>
    <row r="803" spans="1:17" ht="15" customHeight="1">
      <c r="A803" s="3">
        <v>130783236</v>
      </c>
      <c r="B803" s="55" t="s">
        <v>975</v>
      </c>
      <c r="C803" s="3">
        <v>43001003</v>
      </c>
      <c r="D803" s="55" t="s">
        <v>1021</v>
      </c>
      <c r="E803" s="53" t="s">
        <v>1022</v>
      </c>
      <c r="F803" s="84">
        <v>43770</v>
      </c>
      <c r="G803" s="84">
        <v>45413</v>
      </c>
      <c r="H803" s="82">
        <f t="shared" si="75"/>
        <v>5</v>
      </c>
      <c r="I803" s="55" t="s">
        <v>83</v>
      </c>
      <c r="J803" s="55" t="s">
        <v>1429</v>
      </c>
      <c r="K803" s="55" t="s">
        <v>128</v>
      </c>
      <c r="L803" s="55" t="s">
        <v>129</v>
      </c>
      <c r="M803" s="79"/>
      <c r="N803" s="55" t="str">
        <f t="shared" si="71"/>
        <v>OUI</v>
      </c>
      <c r="O803" s="55" t="str">
        <f t="shared" si="72"/>
        <v>NON</v>
      </c>
      <c r="P803" s="55" t="str">
        <f t="shared" si="73"/>
        <v>NON</v>
      </c>
      <c r="Q803" s="55" t="str">
        <f t="shared" si="74"/>
        <v>NON</v>
      </c>
    </row>
    <row r="804" spans="1:17" ht="15" customHeight="1">
      <c r="A804" s="3">
        <v>130783236</v>
      </c>
      <c r="B804" s="55" t="s">
        <v>975</v>
      </c>
      <c r="C804" s="3">
        <v>43001003</v>
      </c>
      <c r="D804" s="55" t="s">
        <v>1021</v>
      </c>
      <c r="E804" s="53" t="s">
        <v>1022</v>
      </c>
      <c r="F804" s="84">
        <v>44136</v>
      </c>
      <c r="G804" s="84">
        <v>45778</v>
      </c>
      <c r="H804" s="82">
        <f t="shared" si="75"/>
        <v>5</v>
      </c>
      <c r="I804" s="55" t="s">
        <v>83</v>
      </c>
      <c r="J804" s="55" t="s">
        <v>1429</v>
      </c>
      <c r="K804" s="55" t="s">
        <v>598</v>
      </c>
      <c r="L804" s="55"/>
      <c r="M804" s="79"/>
      <c r="N804" s="55" t="str">
        <f t="shared" si="71"/>
        <v>OUI</v>
      </c>
      <c r="O804" s="55" t="str">
        <f t="shared" si="72"/>
        <v>NON</v>
      </c>
      <c r="P804" s="55" t="str">
        <f t="shared" si="73"/>
        <v>NON</v>
      </c>
      <c r="Q804" s="55" t="str">
        <f t="shared" si="74"/>
        <v>NON</v>
      </c>
    </row>
    <row r="805" spans="1:17" ht="15" customHeight="1">
      <c r="A805" s="64" t="s">
        <v>449</v>
      </c>
      <c r="B805" s="20" t="s">
        <v>450</v>
      </c>
      <c r="C805" s="4">
        <v>43002014</v>
      </c>
      <c r="D805" s="20" t="s">
        <v>84</v>
      </c>
      <c r="E805" s="13" t="s">
        <v>2259</v>
      </c>
      <c r="F805" s="85">
        <v>43770</v>
      </c>
      <c r="G805" s="85">
        <v>45413</v>
      </c>
      <c r="H805" s="82">
        <f t="shared" si="75"/>
        <v>5</v>
      </c>
      <c r="I805" s="20" t="s">
        <v>83</v>
      </c>
      <c r="J805" s="55" t="s">
        <v>44</v>
      </c>
      <c r="K805" s="20" t="s">
        <v>15</v>
      </c>
      <c r="L805" s="20" t="s">
        <v>17</v>
      </c>
      <c r="M805" s="20" t="s">
        <v>87</v>
      </c>
      <c r="N805" s="55" t="str">
        <f t="shared" si="71"/>
        <v>NON</v>
      </c>
      <c r="O805" s="55" t="str">
        <f t="shared" si="72"/>
        <v>NON</v>
      </c>
      <c r="P805" s="55" t="str">
        <f t="shared" si="73"/>
        <v>OUI</v>
      </c>
      <c r="Q805" s="55" t="str">
        <f t="shared" si="74"/>
        <v>NON</v>
      </c>
    </row>
    <row r="806" spans="1:17" ht="15" customHeight="1">
      <c r="A806" s="2">
        <v>840000517</v>
      </c>
      <c r="B806" s="55" t="s">
        <v>474</v>
      </c>
      <c r="C806" s="3">
        <v>93000068</v>
      </c>
      <c r="D806" s="55" t="s">
        <v>475</v>
      </c>
      <c r="E806" s="53" t="s">
        <v>476</v>
      </c>
      <c r="F806" s="84">
        <v>43770</v>
      </c>
      <c r="G806" s="84">
        <v>45413</v>
      </c>
      <c r="H806" s="82">
        <f t="shared" si="75"/>
        <v>5</v>
      </c>
      <c r="I806" s="55" t="s">
        <v>83</v>
      </c>
      <c r="J806" s="55" t="s">
        <v>44</v>
      </c>
      <c r="K806" s="55" t="s">
        <v>15</v>
      </c>
      <c r="L806" s="55" t="s">
        <v>17</v>
      </c>
      <c r="M806" s="55" t="s">
        <v>87</v>
      </c>
      <c r="N806" s="55" t="str">
        <f t="shared" si="71"/>
        <v>NON</v>
      </c>
      <c r="O806" s="55" t="str">
        <f t="shared" si="72"/>
        <v>NON</v>
      </c>
      <c r="P806" s="55" t="str">
        <f t="shared" si="73"/>
        <v>OUI</v>
      </c>
      <c r="Q806" s="55" t="str">
        <f t="shared" si="74"/>
        <v>NON</v>
      </c>
    </row>
    <row r="807" spans="1:17" ht="15" customHeight="1">
      <c r="A807" s="2">
        <v>130000409</v>
      </c>
      <c r="B807" s="55" t="s">
        <v>759</v>
      </c>
      <c r="C807" s="3">
        <v>43000679</v>
      </c>
      <c r="D807" s="55" t="s">
        <v>783</v>
      </c>
      <c r="E807" s="53" t="s">
        <v>784</v>
      </c>
      <c r="F807" s="84">
        <v>44501</v>
      </c>
      <c r="G807" s="84">
        <v>46143</v>
      </c>
      <c r="H807" s="82">
        <f t="shared" si="75"/>
        <v>5</v>
      </c>
      <c r="I807" s="55" t="s">
        <v>83</v>
      </c>
      <c r="J807" s="55" t="s">
        <v>44</v>
      </c>
      <c r="K807" s="55" t="s">
        <v>143</v>
      </c>
      <c r="L807" s="55" t="s">
        <v>144</v>
      </c>
      <c r="M807" s="55" t="s">
        <v>2080</v>
      </c>
      <c r="N807" s="55" t="str">
        <f t="shared" si="71"/>
        <v>NON</v>
      </c>
      <c r="O807" s="55" t="str">
        <f t="shared" si="72"/>
        <v>NON</v>
      </c>
      <c r="P807" s="55" t="str">
        <f t="shared" si="73"/>
        <v>OUI</v>
      </c>
      <c r="Q807" s="55" t="str">
        <f t="shared" si="74"/>
        <v>OUI</v>
      </c>
    </row>
    <row r="808" spans="1:17" ht="15" customHeight="1">
      <c r="A808" s="2">
        <v>130000409</v>
      </c>
      <c r="B808" s="55" t="s">
        <v>759</v>
      </c>
      <c r="C808" s="3">
        <v>43000679</v>
      </c>
      <c r="D808" s="55" t="s">
        <v>783</v>
      </c>
      <c r="E808" s="53" t="s">
        <v>784</v>
      </c>
      <c r="F808" s="84">
        <v>43770</v>
      </c>
      <c r="G808" s="84">
        <v>45413</v>
      </c>
      <c r="H808" s="82">
        <f t="shared" si="75"/>
        <v>5</v>
      </c>
      <c r="I808" s="55" t="s">
        <v>83</v>
      </c>
      <c r="J808" s="55" t="s">
        <v>1429</v>
      </c>
      <c r="K808" s="55" t="s">
        <v>132</v>
      </c>
      <c r="L808" s="55" t="s">
        <v>133</v>
      </c>
      <c r="M808" s="79"/>
      <c r="N808" s="55" t="str">
        <f t="shared" si="71"/>
        <v>OUI</v>
      </c>
      <c r="O808" s="55" t="str">
        <f t="shared" si="72"/>
        <v>NON</v>
      </c>
      <c r="P808" s="55" t="str">
        <f t="shared" si="73"/>
        <v>NON</v>
      </c>
      <c r="Q808" s="55" t="str">
        <f t="shared" si="74"/>
        <v>NON</v>
      </c>
    </row>
    <row r="809" spans="1:17" ht="15" customHeight="1">
      <c r="A809" s="2">
        <v>130000409</v>
      </c>
      <c r="B809" s="55" t="s">
        <v>759</v>
      </c>
      <c r="C809" s="3">
        <v>43000679</v>
      </c>
      <c r="D809" s="55" t="s">
        <v>783</v>
      </c>
      <c r="E809" s="53" t="s">
        <v>784</v>
      </c>
      <c r="F809" s="84">
        <v>44136</v>
      </c>
      <c r="G809" s="84">
        <v>45778</v>
      </c>
      <c r="H809" s="82">
        <f t="shared" si="75"/>
        <v>5</v>
      </c>
      <c r="I809" s="55" t="s">
        <v>83</v>
      </c>
      <c r="J809" s="55" t="s">
        <v>1429</v>
      </c>
      <c r="K809" s="55" t="s">
        <v>411</v>
      </c>
      <c r="L809" s="55"/>
      <c r="M809" s="79"/>
      <c r="N809" s="55" t="str">
        <f t="shared" si="71"/>
        <v>OUI</v>
      </c>
      <c r="O809" s="55" t="str">
        <f t="shared" si="72"/>
        <v>NON</v>
      </c>
      <c r="P809" s="55" t="str">
        <f t="shared" si="73"/>
        <v>NON</v>
      </c>
      <c r="Q809" s="55" t="str">
        <f t="shared" si="74"/>
        <v>NON</v>
      </c>
    </row>
    <row r="810" spans="1:17" ht="15" customHeight="1">
      <c r="A810" s="3">
        <v>130002827</v>
      </c>
      <c r="B810" s="55" t="s">
        <v>283</v>
      </c>
      <c r="C810" s="3">
        <v>93000126</v>
      </c>
      <c r="D810" s="55" t="s">
        <v>293</v>
      </c>
      <c r="E810" s="116" t="s">
        <v>294</v>
      </c>
      <c r="F810" s="84">
        <v>44501</v>
      </c>
      <c r="G810" s="84">
        <v>46143</v>
      </c>
      <c r="H810" s="82">
        <f t="shared" si="75"/>
        <v>5</v>
      </c>
      <c r="I810" s="55" t="s">
        <v>83</v>
      </c>
      <c r="J810" s="55" t="s">
        <v>1429</v>
      </c>
      <c r="K810" s="55" t="s">
        <v>236</v>
      </c>
      <c r="L810" s="55"/>
      <c r="M810" s="79"/>
      <c r="N810" s="55" t="str">
        <f t="shared" si="71"/>
        <v>OUI</v>
      </c>
      <c r="O810" s="55" t="str">
        <f t="shared" si="72"/>
        <v>NON</v>
      </c>
      <c r="P810" s="55" t="str">
        <f t="shared" si="73"/>
        <v>NON</v>
      </c>
      <c r="Q810" s="55" t="str">
        <f t="shared" si="74"/>
        <v>NON</v>
      </c>
    </row>
    <row r="811" spans="1:17" ht="15" customHeight="1">
      <c r="A811" s="3">
        <v>130002827</v>
      </c>
      <c r="B811" s="55" t="s">
        <v>283</v>
      </c>
      <c r="C811" s="3">
        <v>93000126</v>
      </c>
      <c r="D811" s="55" t="s">
        <v>293</v>
      </c>
      <c r="E811" s="53" t="s">
        <v>294</v>
      </c>
      <c r="F811" s="84">
        <v>43040</v>
      </c>
      <c r="G811" s="84">
        <v>44682</v>
      </c>
      <c r="H811" s="82">
        <f t="shared" si="75"/>
        <v>5</v>
      </c>
      <c r="I811" s="55" t="s">
        <v>83</v>
      </c>
      <c r="J811" s="55" t="s">
        <v>1429</v>
      </c>
      <c r="K811" s="55" t="s">
        <v>76</v>
      </c>
      <c r="L811" s="55"/>
      <c r="M811" s="79"/>
      <c r="N811" s="55" t="str">
        <f t="shared" si="71"/>
        <v>OUI</v>
      </c>
      <c r="O811" s="55" t="str">
        <f t="shared" si="72"/>
        <v>NON</v>
      </c>
      <c r="P811" s="55" t="str">
        <f t="shared" si="73"/>
        <v>NON</v>
      </c>
      <c r="Q811" s="55" t="str">
        <f t="shared" si="74"/>
        <v>NON</v>
      </c>
    </row>
    <row r="812" spans="1:17" ht="15.75" customHeight="1">
      <c r="A812" s="3">
        <v>130002827</v>
      </c>
      <c r="B812" s="55" t="s">
        <v>283</v>
      </c>
      <c r="C812" s="3">
        <v>93000126</v>
      </c>
      <c r="D812" s="55" t="s">
        <v>293</v>
      </c>
      <c r="E812" s="53" t="s">
        <v>294</v>
      </c>
      <c r="F812" s="84">
        <v>44501</v>
      </c>
      <c r="G812" s="84">
        <v>46143</v>
      </c>
      <c r="H812" s="82">
        <f t="shared" si="75"/>
        <v>5</v>
      </c>
      <c r="I812" s="55" t="s">
        <v>83</v>
      </c>
      <c r="J812" s="55" t="s">
        <v>1429</v>
      </c>
      <c r="K812" s="55" t="s">
        <v>199</v>
      </c>
      <c r="L812" s="55"/>
      <c r="M812" s="79"/>
      <c r="N812" s="55" t="str">
        <f t="shared" si="71"/>
        <v>OUI</v>
      </c>
      <c r="O812" s="55" t="str">
        <f t="shared" si="72"/>
        <v>NON</v>
      </c>
      <c r="P812" s="55" t="str">
        <f t="shared" si="73"/>
        <v>NON</v>
      </c>
      <c r="Q812" s="55" t="str">
        <f t="shared" si="74"/>
        <v>NON</v>
      </c>
    </row>
    <row r="813" spans="1:17" ht="15" customHeight="1">
      <c r="A813" s="2">
        <v>130000013</v>
      </c>
      <c r="B813" s="55" t="s">
        <v>70</v>
      </c>
      <c r="C813" s="3">
        <v>43001372</v>
      </c>
      <c r="D813" s="55" t="s">
        <v>28</v>
      </c>
      <c r="E813" s="116" t="s">
        <v>71</v>
      </c>
      <c r="F813" s="84">
        <v>43770</v>
      </c>
      <c r="G813" s="84">
        <v>45413</v>
      </c>
      <c r="H813" s="82">
        <f t="shared" si="75"/>
        <v>5</v>
      </c>
      <c r="I813" s="55" t="s">
        <v>16</v>
      </c>
      <c r="J813" s="55" t="s">
        <v>44</v>
      </c>
      <c r="K813" s="20" t="s">
        <v>51</v>
      </c>
      <c r="L813" s="5"/>
      <c r="M813" s="55" t="s">
        <v>26</v>
      </c>
      <c r="N813" s="55" t="str">
        <f t="shared" si="71"/>
        <v>NON</v>
      </c>
      <c r="O813" s="55" t="str">
        <f t="shared" si="72"/>
        <v>NON</v>
      </c>
      <c r="P813" s="55" t="str">
        <f t="shared" si="73"/>
        <v>OUI</v>
      </c>
      <c r="Q813" s="55" t="str">
        <f t="shared" si="74"/>
        <v>NON</v>
      </c>
    </row>
    <row r="814" spans="1:17" ht="15" customHeight="1">
      <c r="A814" s="2">
        <v>130000013</v>
      </c>
      <c r="B814" s="55" t="s">
        <v>70</v>
      </c>
      <c r="C814" s="3">
        <v>43001372</v>
      </c>
      <c r="D814" s="55" t="s">
        <v>28</v>
      </c>
      <c r="E814" s="53" t="s">
        <v>71</v>
      </c>
      <c r="F814" s="84">
        <v>43770</v>
      </c>
      <c r="G814" s="84">
        <v>45413</v>
      </c>
      <c r="H814" s="82">
        <f t="shared" si="75"/>
        <v>5</v>
      </c>
      <c r="I814" s="55" t="s">
        <v>16</v>
      </c>
      <c r="J814" s="55" t="s">
        <v>1429</v>
      </c>
      <c r="K814" s="55" t="s">
        <v>24</v>
      </c>
      <c r="L814" s="55"/>
      <c r="M814" s="79"/>
      <c r="N814" s="55" t="str">
        <f t="shared" si="71"/>
        <v>OUI</v>
      </c>
      <c r="O814" s="55" t="str">
        <f t="shared" si="72"/>
        <v>NON</v>
      </c>
      <c r="P814" s="55" t="str">
        <f t="shared" si="73"/>
        <v>NON</v>
      </c>
      <c r="Q814" s="55" t="str">
        <f t="shared" si="74"/>
        <v>NON</v>
      </c>
    </row>
    <row r="815" spans="1:17" ht="15" customHeight="1">
      <c r="A815" s="3">
        <v>130780521</v>
      </c>
      <c r="B815" s="55" t="s">
        <v>1056</v>
      </c>
      <c r="C815" s="3">
        <v>43001309</v>
      </c>
      <c r="D815" s="55" t="s">
        <v>1062</v>
      </c>
      <c r="E815" s="53" t="s">
        <v>1063</v>
      </c>
      <c r="F815" s="84">
        <v>44136</v>
      </c>
      <c r="G815" s="84">
        <v>45778</v>
      </c>
      <c r="H815" s="82">
        <f t="shared" si="75"/>
        <v>5</v>
      </c>
      <c r="I815" s="55" t="s">
        <v>83</v>
      </c>
      <c r="J815" s="55" t="s">
        <v>44</v>
      </c>
      <c r="K815" s="55" t="s">
        <v>837</v>
      </c>
      <c r="L815" s="55" t="s">
        <v>838</v>
      </c>
      <c r="M815" s="54" t="s">
        <v>1035</v>
      </c>
      <c r="N815" s="55" t="str">
        <f t="shared" si="71"/>
        <v>NON</v>
      </c>
      <c r="O815" s="55" t="str">
        <f t="shared" si="72"/>
        <v>OUI</v>
      </c>
      <c r="P815" s="55" t="str">
        <f t="shared" si="73"/>
        <v>OUI</v>
      </c>
      <c r="Q815" s="55" t="str">
        <f t="shared" si="74"/>
        <v>NON</v>
      </c>
    </row>
    <row r="816" spans="1:17" ht="15" customHeight="1">
      <c r="A816" s="3">
        <v>130780521</v>
      </c>
      <c r="B816" s="55" t="s">
        <v>1056</v>
      </c>
      <c r="C816" s="3">
        <v>43001309</v>
      </c>
      <c r="D816" s="55" t="s">
        <v>1062</v>
      </c>
      <c r="E816" s="53" t="s">
        <v>1063</v>
      </c>
      <c r="F816" s="84">
        <v>44501</v>
      </c>
      <c r="G816" s="84">
        <v>46143</v>
      </c>
      <c r="H816" s="82">
        <f t="shared" si="75"/>
        <v>5</v>
      </c>
      <c r="I816" s="55" t="s">
        <v>83</v>
      </c>
      <c r="J816" s="55" t="s">
        <v>44</v>
      </c>
      <c r="K816" s="55" t="s">
        <v>436</v>
      </c>
      <c r="L816" s="55" t="s">
        <v>437</v>
      </c>
      <c r="M816" s="54" t="s">
        <v>2081</v>
      </c>
      <c r="N816" s="55" t="str">
        <f t="shared" si="71"/>
        <v>NON</v>
      </c>
      <c r="O816" s="55" t="str">
        <f t="shared" si="72"/>
        <v>OUI</v>
      </c>
      <c r="P816" s="55" t="str">
        <f t="shared" si="73"/>
        <v>OUI</v>
      </c>
      <c r="Q816" s="55" t="str">
        <f t="shared" si="74"/>
        <v>OUI</v>
      </c>
    </row>
    <row r="817" spans="1:17" ht="15" customHeight="1">
      <c r="A817" s="3">
        <v>130780521</v>
      </c>
      <c r="B817" s="55" t="s">
        <v>1056</v>
      </c>
      <c r="C817" s="3">
        <v>43001309</v>
      </c>
      <c r="D817" s="55" t="s">
        <v>1062</v>
      </c>
      <c r="E817" s="53" t="s">
        <v>1063</v>
      </c>
      <c r="F817" s="84">
        <v>44501</v>
      </c>
      <c r="G817" s="84">
        <v>46143</v>
      </c>
      <c r="H817" s="82">
        <f t="shared" si="75"/>
        <v>5</v>
      </c>
      <c r="I817" s="55" t="s">
        <v>83</v>
      </c>
      <c r="J817" s="55" t="s">
        <v>44</v>
      </c>
      <c r="K817" s="55" t="s">
        <v>436</v>
      </c>
      <c r="L817" s="55" t="s">
        <v>437</v>
      </c>
      <c r="M817" s="54" t="s">
        <v>2082</v>
      </c>
      <c r="N817" s="55" t="str">
        <f t="shared" si="71"/>
        <v>NON</v>
      </c>
      <c r="O817" s="55" t="str">
        <f t="shared" si="72"/>
        <v>OUI</v>
      </c>
      <c r="P817" s="55" t="str">
        <f t="shared" si="73"/>
        <v>OUI</v>
      </c>
      <c r="Q817" s="55" t="str">
        <f t="shared" si="74"/>
        <v>NON</v>
      </c>
    </row>
    <row r="818" spans="1:17" ht="15" customHeight="1">
      <c r="A818" s="3">
        <v>130780521</v>
      </c>
      <c r="B818" s="55" t="s">
        <v>1056</v>
      </c>
      <c r="C818" s="3">
        <v>43001309</v>
      </c>
      <c r="D818" s="55" t="s">
        <v>1062</v>
      </c>
      <c r="E818" s="53" t="s">
        <v>1063</v>
      </c>
      <c r="F818" s="84">
        <v>44501</v>
      </c>
      <c r="G818" s="84">
        <v>46143</v>
      </c>
      <c r="H818" s="82">
        <f t="shared" si="75"/>
        <v>5</v>
      </c>
      <c r="I818" s="55" t="s">
        <v>83</v>
      </c>
      <c r="J818" s="55" t="s">
        <v>44</v>
      </c>
      <c r="K818" s="55" t="s">
        <v>436</v>
      </c>
      <c r="L818" s="55" t="s">
        <v>437</v>
      </c>
      <c r="M818" s="54" t="s">
        <v>1129</v>
      </c>
      <c r="N818" s="55" t="str">
        <f t="shared" si="71"/>
        <v>NON</v>
      </c>
      <c r="O818" s="55" t="str">
        <f t="shared" si="72"/>
        <v>OUI</v>
      </c>
      <c r="P818" s="55" t="str">
        <f t="shared" si="73"/>
        <v>NON</v>
      </c>
      <c r="Q818" s="55" t="str">
        <f t="shared" si="74"/>
        <v>NON</v>
      </c>
    </row>
    <row r="819" spans="1:17">
      <c r="A819" s="3">
        <v>130780521</v>
      </c>
      <c r="B819" s="55" t="s">
        <v>1056</v>
      </c>
      <c r="C819" s="3">
        <v>43001309</v>
      </c>
      <c r="D819" s="55" t="s">
        <v>1062</v>
      </c>
      <c r="E819" s="53" t="s">
        <v>1063</v>
      </c>
      <c r="F819" s="84">
        <v>44501</v>
      </c>
      <c r="G819" s="84">
        <v>46143</v>
      </c>
      <c r="H819" s="82">
        <f t="shared" si="75"/>
        <v>5</v>
      </c>
      <c r="I819" s="55" t="s">
        <v>83</v>
      </c>
      <c r="J819" s="55" t="s">
        <v>1429</v>
      </c>
      <c r="K819" s="55" t="s">
        <v>24</v>
      </c>
      <c r="L819" s="55" t="s">
        <v>90</v>
      </c>
      <c r="M819" s="79"/>
      <c r="N819" s="55" t="str">
        <f t="shared" si="71"/>
        <v>OUI</v>
      </c>
      <c r="O819" s="55" t="str">
        <f t="shared" si="72"/>
        <v>NON</v>
      </c>
      <c r="P819" s="55" t="str">
        <f t="shared" si="73"/>
        <v>NON</v>
      </c>
      <c r="Q819" s="55" t="str">
        <f t="shared" si="74"/>
        <v>NON</v>
      </c>
    </row>
    <row r="820" spans="1:17" ht="15" customHeight="1">
      <c r="A820" s="3">
        <v>130780521</v>
      </c>
      <c r="B820" s="55" t="s">
        <v>1056</v>
      </c>
      <c r="C820" s="3">
        <v>43001309</v>
      </c>
      <c r="D820" s="55" t="s">
        <v>1062</v>
      </c>
      <c r="E820" s="53" t="s">
        <v>1063</v>
      </c>
      <c r="F820" s="84">
        <v>44501</v>
      </c>
      <c r="G820" s="84">
        <v>46143</v>
      </c>
      <c r="H820" s="82">
        <f t="shared" si="75"/>
        <v>5</v>
      </c>
      <c r="I820" s="55" t="s">
        <v>83</v>
      </c>
      <c r="J820" s="55" t="s">
        <v>1429</v>
      </c>
      <c r="K820" s="55" t="s">
        <v>103</v>
      </c>
      <c r="L820" s="55"/>
      <c r="M820" s="79"/>
      <c r="N820" s="55" t="str">
        <f t="shared" si="71"/>
        <v>OUI</v>
      </c>
      <c r="O820" s="55" t="str">
        <f t="shared" si="72"/>
        <v>NON</v>
      </c>
      <c r="P820" s="55" t="str">
        <f t="shared" si="73"/>
        <v>NON</v>
      </c>
      <c r="Q820" s="55" t="str">
        <f t="shared" si="74"/>
        <v>NON</v>
      </c>
    </row>
    <row r="821" spans="1:17" ht="15" customHeight="1">
      <c r="A821" s="3">
        <v>130780521</v>
      </c>
      <c r="B821" s="55" t="s">
        <v>1056</v>
      </c>
      <c r="C821" s="3">
        <v>43001309</v>
      </c>
      <c r="D821" s="55" t="s">
        <v>1062</v>
      </c>
      <c r="E821" s="53" t="s">
        <v>1063</v>
      </c>
      <c r="F821" s="84">
        <v>44501</v>
      </c>
      <c r="G821" s="84">
        <v>46143</v>
      </c>
      <c r="H821" s="82">
        <f t="shared" si="75"/>
        <v>5</v>
      </c>
      <c r="I821" s="55" t="s">
        <v>83</v>
      </c>
      <c r="J821" s="55" t="s">
        <v>1429</v>
      </c>
      <c r="K821" s="55" t="s">
        <v>412</v>
      </c>
      <c r="L821" s="55" t="s">
        <v>413</v>
      </c>
      <c r="M821" s="79"/>
      <c r="N821" s="55" t="str">
        <f t="shared" si="71"/>
        <v>OUI</v>
      </c>
      <c r="O821" s="55" t="str">
        <f t="shared" si="72"/>
        <v>NON</v>
      </c>
      <c r="P821" s="55" t="str">
        <f t="shared" si="73"/>
        <v>NON</v>
      </c>
      <c r="Q821" s="55" t="str">
        <f t="shared" si="74"/>
        <v>NON</v>
      </c>
    </row>
    <row r="822" spans="1:17" ht="15" customHeight="1">
      <c r="A822" s="3">
        <v>130780521</v>
      </c>
      <c r="B822" s="55" t="s">
        <v>1056</v>
      </c>
      <c r="C822" s="3">
        <v>43001309</v>
      </c>
      <c r="D822" s="55" t="s">
        <v>1062</v>
      </c>
      <c r="E822" s="53" t="s">
        <v>1063</v>
      </c>
      <c r="F822" s="84">
        <v>44136</v>
      </c>
      <c r="G822" s="84">
        <v>45778</v>
      </c>
      <c r="H822" s="82">
        <f t="shared" si="75"/>
        <v>5</v>
      </c>
      <c r="I822" s="55" t="s">
        <v>83</v>
      </c>
      <c r="J822" s="55" t="s">
        <v>44</v>
      </c>
      <c r="K822" s="55" t="s">
        <v>841</v>
      </c>
      <c r="L822" s="55" t="s">
        <v>260</v>
      </c>
      <c r="M822" s="54" t="s">
        <v>2431</v>
      </c>
      <c r="N822" s="55" t="str">
        <f t="shared" si="71"/>
        <v>NON</v>
      </c>
      <c r="O822" s="55" t="str">
        <f t="shared" si="72"/>
        <v>NON</v>
      </c>
      <c r="P822" s="55" t="str">
        <f t="shared" si="73"/>
        <v>OUI</v>
      </c>
      <c r="Q822" s="55" t="str">
        <f t="shared" si="74"/>
        <v>OUI</v>
      </c>
    </row>
    <row r="823" spans="1:17" ht="15" customHeight="1">
      <c r="A823" s="3">
        <v>130786742</v>
      </c>
      <c r="B823" s="55" t="s">
        <v>1545</v>
      </c>
      <c r="C823" s="3">
        <v>93000767</v>
      </c>
      <c r="D823" s="55" t="s">
        <v>276</v>
      </c>
      <c r="E823" s="53" t="s">
        <v>1569</v>
      </c>
      <c r="F823" s="84">
        <v>44501</v>
      </c>
      <c r="G823" s="84">
        <v>46143</v>
      </c>
      <c r="H823" s="82">
        <f t="shared" si="75"/>
        <v>5</v>
      </c>
      <c r="I823" s="55" t="s">
        <v>83</v>
      </c>
      <c r="J823" s="55" t="s">
        <v>44</v>
      </c>
      <c r="K823" s="55" t="s">
        <v>15</v>
      </c>
      <c r="L823" s="55" t="s">
        <v>17</v>
      </c>
      <c r="M823" s="55" t="s">
        <v>2083</v>
      </c>
      <c r="N823" s="55" t="str">
        <f t="shared" si="71"/>
        <v>NON</v>
      </c>
      <c r="O823" s="55" t="str">
        <f t="shared" si="72"/>
        <v>OUI</v>
      </c>
      <c r="P823" s="55" t="str">
        <f t="shared" si="73"/>
        <v>NON</v>
      </c>
      <c r="Q823" s="55" t="str">
        <f t="shared" si="74"/>
        <v>NON</v>
      </c>
    </row>
    <row r="824" spans="1:17" ht="15" customHeight="1">
      <c r="A824" s="3">
        <v>130786742</v>
      </c>
      <c r="B824" s="55" t="s">
        <v>1545</v>
      </c>
      <c r="C824" s="3">
        <v>93000767</v>
      </c>
      <c r="D824" s="55" t="s">
        <v>276</v>
      </c>
      <c r="E824" s="53" t="s">
        <v>1569</v>
      </c>
      <c r="F824" s="84">
        <v>44501</v>
      </c>
      <c r="G824" s="84">
        <v>46143</v>
      </c>
      <c r="H824" s="82">
        <f t="shared" si="75"/>
        <v>5</v>
      </c>
      <c r="I824" s="55" t="s">
        <v>83</v>
      </c>
      <c r="J824" s="55" t="s">
        <v>44</v>
      </c>
      <c r="K824" s="55" t="s">
        <v>15</v>
      </c>
      <c r="L824" s="55" t="s">
        <v>17</v>
      </c>
      <c r="M824" s="55" t="s">
        <v>1969</v>
      </c>
      <c r="N824" s="55" t="str">
        <f t="shared" si="71"/>
        <v>NON</v>
      </c>
      <c r="O824" s="55" t="str">
        <f t="shared" si="72"/>
        <v>NON</v>
      </c>
      <c r="P824" s="55" t="str">
        <f t="shared" si="73"/>
        <v>OUI</v>
      </c>
      <c r="Q824" s="55" t="str">
        <f t="shared" si="74"/>
        <v>NON</v>
      </c>
    </row>
    <row r="825" spans="1:17" ht="15" customHeight="1">
      <c r="A825" s="2">
        <v>130000074</v>
      </c>
      <c r="B825" s="55" t="s">
        <v>1728</v>
      </c>
      <c r="C825" s="3">
        <v>93000327</v>
      </c>
      <c r="D825" s="55" t="s">
        <v>1731</v>
      </c>
      <c r="E825" s="53" t="s">
        <v>1732</v>
      </c>
      <c r="F825" s="84">
        <v>43770</v>
      </c>
      <c r="G825" s="84">
        <v>45413</v>
      </c>
      <c r="H825" s="82">
        <f t="shared" si="75"/>
        <v>5</v>
      </c>
      <c r="I825" s="55" t="s">
        <v>16</v>
      </c>
      <c r="J825" s="55" t="s">
        <v>1429</v>
      </c>
      <c r="K825" s="55" t="s">
        <v>20</v>
      </c>
      <c r="L825" s="55" t="s">
        <v>745</v>
      </c>
      <c r="M825" s="79"/>
      <c r="N825" s="55" t="str">
        <f t="shared" si="71"/>
        <v>OUI</v>
      </c>
      <c r="O825" s="55" t="str">
        <f t="shared" si="72"/>
        <v>NON</v>
      </c>
      <c r="P825" s="55" t="str">
        <f t="shared" si="73"/>
        <v>NON</v>
      </c>
      <c r="Q825" s="55" t="str">
        <f t="shared" si="74"/>
        <v>NON</v>
      </c>
    </row>
    <row r="826" spans="1:17" ht="15" customHeight="1">
      <c r="A826" s="2">
        <v>130000074</v>
      </c>
      <c r="B826" s="55" t="s">
        <v>1734</v>
      </c>
      <c r="C826" s="3">
        <v>93000381</v>
      </c>
      <c r="D826" s="55" t="s">
        <v>1743</v>
      </c>
      <c r="E826" s="53" t="s">
        <v>1732</v>
      </c>
      <c r="F826" s="84">
        <v>43770</v>
      </c>
      <c r="G826" s="84">
        <v>45413</v>
      </c>
      <c r="H826" s="82">
        <f t="shared" si="75"/>
        <v>5</v>
      </c>
      <c r="I826" s="55" t="s">
        <v>16</v>
      </c>
      <c r="J826" s="55" t="s">
        <v>44</v>
      </c>
      <c r="K826" s="55" t="s">
        <v>50</v>
      </c>
      <c r="L826" s="55" t="s">
        <v>246</v>
      </c>
      <c r="M826" s="55" t="s">
        <v>249</v>
      </c>
      <c r="N826" s="55" t="str">
        <f t="shared" si="71"/>
        <v>NON</v>
      </c>
      <c r="O826" s="55" t="str">
        <f t="shared" si="72"/>
        <v>NON</v>
      </c>
      <c r="P826" s="55" t="str">
        <f t="shared" si="73"/>
        <v>OUI</v>
      </c>
      <c r="Q826" s="55" t="str">
        <f t="shared" si="74"/>
        <v>NON</v>
      </c>
    </row>
    <row r="827" spans="1:17" ht="15" customHeight="1">
      <c r="A827" s="2">
        <v>130785652</v>
      </c>
      <c r="B827" s="55" t="s">
        <v>1643</v>
      </c>
      <c r="C827" s="3">
        <v>93000748</v>
      </c>
      <c r="D827" s="55" t="s">
        <v>288</v>
      </c>
      <c r="E827" s="53" t="s">
        <v>1659</v>
      </c>
      <c r="F827" s="84">
        <v>44501</v>
      </c>
      <c r="G827" s="84">
        <v>46143</v>
      </c>
      <c r="H827" s="82">
        <f t="shared" si="75"/>
        <v>5</v>
      </c>
      <c r="I827" s="55" t="s">
        <v>83</v>
      </c>
      <c r="J827" s="55" t="s">
        <v>44</v>
      </c>
      <c r="K827" s="55" t="s">
        <v>332</v>
      </c>
      <c r="L827" s="55" t="s">
        <v>333</v>
      </c>
      <c r="M827" s="55" t="s">
        <v>334</v>
      </c>
      <c r="N827" s="55" t="str">
        <f t="shared" si="71"/>
        <v>NON</v>
      </c>
      <c r="O827" s="55" t="str">
        <f t="shared" si="72"/>
        <v>OUI</v>
      </c>
      <c r="P827" s="55" t="str">
        <f t="shared" si="73"/>
        <v>OUI</v>
      </c>
      <c r="Q827" s="55" t="str">
        <f t="shared" si="74"/>
        <v>NON</v>
      </c>
    </row>
    <row r="828" spans="1:17" ht="15" customHeight="1">
      <c r="A828" s="2">
        <v>840000533</v>
      </c>
      <c r="B828" s="55" t="s">
        <v>711</v>
      </c>
      <c r="C828" s="3">
        <v>93000548</v>
      </c>
      <c r="D828" s="55" t="s">
        <v>276</v>
      </c>
      <c r="E828" s="53" t="s">
        <v>712</v>
      </c>
      <c r="F828" s="84">
        <v>44136</v>
      </c>
      <c r="G828" s="84">
        <v>45778</v>
      </c>
      <c r="H828" s="82">
        <f t="shared" si="75"/>
        <v>5</v>
      </c>
      <c r="I828" s="55" t="s">
        <v>83</v>
      </c>
      <c r="J828" s="55" t="s">
        <v>44</v>
      </c>
      <c r="K828" s="55" t="s">
        <v>15</v>
      </c>
      <c r="L828" s="55" t="s">
        <v>17</v>
      </c>
      <c r="M828" s="55" t="s">
        <v>77</v>
      </c>
      <c r="N828" s="55" t="str">
        <f t="shared" si="71"/>
        <v>NON</v>
      </c>
      <c r="O828" s="55" t="str">
        <f t="shared" si="72"/>
        <v>OUI</v>
      </c>
      <c r="P828" s="55" t="str">
        <f t="shared" si="73"/>
        <v>OUI</v>
      </c>
      <c r="Q828" s="55" t="str">
        <f t="shared" si="74"/>
        <v>NON</v>
      </c>
    </row>
    <row r="829" spans="1:17" ht="15" customHeight="1">
      <c r="A829" s="2">
        <v>830000014</v>
      </c>
      <c r="B829" s="55" t="s">
        <v>78</v>
      </c>
      <c r="C829" s="3">
        <v>43001995</v>
      </c>
      <c r="D829" s="55" t="s">
        <v>79</v>
      </c>
      <c r="E829" s="53" t="s">
        <v>80</v>
      </c>
      <c r="F829" s="84">
        <v>43770</v>
      </c>
      <c r="G829" s="84">
        <v>45413</v>
      </c>
      <c r="H829" s="82">
        <f t="shared" si="75"/>
        <v>5</v>
      </c>
      <c r="I829" s="55" t="s">
        <v>16</v>
      </c>
      <c r="J829" s="55" t="s">
        <v>1429</v>
      </c>
      <c r="K829" s="55" t="s">
        <v>20</v>
      </c>
      <c r="L829" s="55" t="s">
        <v>15</v>
      </c>
      <c r="M829" s="79"/>
      <c r="N829" s="55" t="str">
        <f t="shared" si="71"/>
        <v>OUI</v>
      </c>
      <c r="O829" s="55" t="str">
        <f t="shared" si="72"/>
        <v>NON</v>
      </c>
      <c r="P829" s="55" t="str">
        <f t="shared" si="73"/>
        <v>NON</v>
      </c>
      <c r="Q829" s="55" t="str">
        <f t="shared" si="74"/>
        <v>NON</v>
      </c>
    </row>
    <row r="830" spans="1:17" ht="15" customHeight="1">
      <c r="A830" s="2">
        <v>40000093</v>
      </c>
      <c r="B830" s="55" t="s">
        <v>539</v>
      </c>
      <c r="C830" s="3">
        <v>93000715</v>
      </c>
      <c r="D830" s="55" t="s">
        <v>547</v>
      </c>
      <c r="E830" s="53" t="s">
        <v>548</v>
      </c>
      <c r="F830" s="84">
        <v>44501</v>
      </c>
      <c r="G830" s="84">
        <v>46143</v>
      </c>
      <c r="H830" s="82">
        <f t="shared" si="75"/>
        <v>5</v>
      </c>
      <c r="I830" s="55" t="s">
        <v>83</v>
      </c>
      <c r="J830" s="55" t="s">
        <v>44</v>
      </c>
      <c r="K830" s="55" t="s">
        <v>15</v>
      </c>
      <c r="L830" s="55" t="s">
        <v>17</v>
      </c>
      <c r="M830" s="55" t="s">
        <v>87</v>
      </c>
      <c r="N830" s="55" t="str">
        <f t="shared" si="71"/>
        <v>NON</v>
      </c>
      <c r="O830" s="55" t="str">
        <f t="shared" si="72"/>
        <v>NON</v>
      </c>
      <c r="P830" s="55" t="str">
        <f t="shared" si="73"/>
        <v>OUI</v>
      </c>
      <c r="Q830" s="55" t="str">
        <f t="shared" si="74"/>
        <v>NON</v>
      </c>
    </row>
    <row r="831" spans="1:17" ht="15" customHeight="1">
      <c r="A831" s="2">
        <v>130000409</v>
      </c>
      <c r="B831" s="55" t="s">
        <v>759</v>
      </c>
      <c r="C831" s="3">
        <v>93000231</v>
      </c>
      <c r="D831" s="55" t="s">
        <v>416</v>
      </c>
      <c r="E831" s="53" t="s">
        <v>777</v>
      </c>
      <c r="F831" s="84">
        <v>43770</v>
      </c>
      <c r="G831" s="84">
        <v>45413</v>
      </c>
      <c r="H831" s="82">
        <f t="shared" si="75"/>
        <v>5</v>
      </c>
      <c r="I831" s="55" t="s">
        <v>83</v>
      </c>
      <c r="J831" s="55" t="s">
        <v>44</v>
      </c>
      <c r="K831" s="55" t="s">
        <v>424</v>
      </c>
      <c r="L831" s="55" t="s">
        <v>425</v>
      </c>
      <c r="M831" s="55" t="s">
        <v>426</v>
      </c>
      <c r="N831" s="55" t="str">
        <f t="shared" si="71"/>
        <v>NON</v>
      </c>
      <c r="O831" s="55" t="str">
        <f t="shared" si="72"/>
        <v>OUI</v>
      </c>
      <c r="P831" s="55" t="str">
        <f t="shared" si="73"/>
        <v>OUI</v>
      </c>
      <c r="Q831" s="55" t="str">
        <f t="shared" si="74"/>
        <v>NON</v>
      </c>
    </row>
    <row r="832" spans="1:17" ht="15" customHeight="1">
      <c r="A832" s="2">
        <v>130000409</v>
      </c>
      <c r="B832" s="55" t="s">
        <v>759</v>
      </c>
      <c r="C832" s="3">
        <v>93000231</v>
      </c>
      <c r="D832" s="55" t="s">
        <v>416</v>
      </c>
      <c r="E832" s="53" t="s">
        <v>777</v>
      </c>
      <c r="F832" s="84">
        <v>43770</v>
      </c>
      <c r="G832" s="84">
        <v>45413</v>
      </c>
      <c r="H832" s="82">
        <f t="shared" si="75"/>
        <v>5</v>
      </c>
      <c r="I832" s="55" t="s">
        <v>83</v>
      </c>
      <c r="J832" s="55" t="s">
        <v>1429</v>
      </c>
      <c r="K832" s="55" t="s">
        <v>418</v>
      </c>
      <c r="L832" s="55" t="s">
        <v>419</v>
      </c>
      <c r="M832" s="79"/>
      <c r="N832" s="55" t="str">
        <f t="shared" si="71"/>
        <v>OUI</v>
      </c>
      <c r="O832" s="55" t="str">
        <f t="shared" si="72"/>
        <v>NON</v>
      </c>
      <c r="P832" s="55" t="str">
        <f t="shared" si="73"/>
        <v>NON</v>
      </c>
      <c r="Q832" s="55" t="str">
        <f t="shared" si="74"/>
        <v>NON</v>
      </c>
    </row>
    <row r="833" spans="1:17" ht="15" customHeight="1">
      <c r="A833" s="2">
        <v>130000565</v>
      </c>
      <c r="B833" s="55" t="s">
        <v>338</v>
      </c>
      <c r="C833" s="3">
        <v>43000789</v>
      </c>
      <c r="D833" s="55" t="s">
        <v>318</v>
      </c>
      <c r="E833" s="53" t="s">
        <v>349</v>
      </c>
      <c r="F833" s="84">
        <v>43770</v>
      </c>
      <c r="G833" s="84">
        <v>45413</v>
      </c>
      <c r="H833" s="82">
        <f t="shared" si="75"/>
        <v>5</v>
      </c>
      <c r="I833" s="55" t="s">
        <v>83</v>
      </c>
      <c r="J833" s="55" t="s">
        <v>44</v>
      </c>
      <c r="K833" s="55" t="s">
        <v>15</v>
      </c>
      <c r="L833" s="55" t="s">
        <v>17</v>
      </c>
      <c r="M833" s="55" t="s">
        <v>87</v>
      </c>
      <c r="N833" s="55" t="str">
        <f t="shared" ref="N833:N896" si="76">IF(ISNUMBER(SEARCH("2G",J833)),"OUI","NON")</f>
        <v>NON</v>
      </c>
      <c r="O833" s="55" t="str">
        <f t="shared" ref="O833:O896" si="77">IF(ISNUMBER(SEARCH("P1",M833)),"OUI","NON")</f>
        <v>NON</v>
      </c>
      <c r="P833" s="55" t="str">
        <f t="shared" ref="P833:P896" si="78">IF(ISNUMBER(SEARCH("P2",M833)),"OUI","NON")</f>
        <v>OUI</v>
      </c>
      <c r="Q833" s="55" t="str">
        <f t="shared" ref="Q833:Q896" si="79">IF(ISNUMBER(SEARCH("P3",M833)),"OUI","NON")</f>
        <v>NON</v>
      </c>
    </row>
    <row r="834" spans="1:17" ht="15" customHeight="1">
      <c r="A834" s="2">
        <v>130000516</v>
      </c>
      <c r="B834" s="55" t="s">
        <v>263</v>
      </c>
      <c r="C834" s="3">
        <v>43001974</v>
      </c>
      <c r="D834" s="55" t="s">
        <v>269</v>
      </c>
      <c r="E834" s="53" t="s">
        <v>270</v>
      </c>
      <c r="F834" s="84">
        <v>43770</v>
      </c>
      <c r="G834" s="84">
        <v>45413</v>
      </c>
      <c r="H834" s="82">
        <f t="shared" si="75"/>
        <v>5</v>
      </c>
      <c r="I834" s="55" t="s">
        <v>83</v>
      </c>
      <c r="J834" s="55" t="s">
        <v>44</v>
      </c>
      <c r="K834" s="55" t="s">
        <v>272</v>
      </c>
      <c r="L834" s="55" t="s">
        <v>273</v>
      </c>
      <c r="M834" s="55" t="s">
        <v>87</v>
      </c>
      <c r="N834" s="55" t="str">
        <f t="shared" si="76"/>
        <v>NON</v>
      </c>
      <c r="O834" s="55" t="str">
        <f t="shared" si="77"/>
        <v>NON</v>
      </c>
      <c r="P834" s="55" t="str">
        <f t="shared" si="78"/>
        <v>OUI</v>
      </c>
      <c r="Q834" s="55" t="str">
        <f t="shared" si="79"/>
        <v>NON</v>
      </c>
    </row>
    <row r="835" spans="1:17" ht="15" customHeight="1">
      <c r="A835" s="2">
        <v>130000072</v>
      </c>
      <c r="B835" s="55" t="s">
        <v>1778</v>
      </c>
      <c r="C835" s="3">
        <v>43001907</v>
      </c>
      <c r="D835" s="55" t="s">
        <v>1779</v>
      </c>
      <c r="E835" s="53" t="s">
        <v>2471</v>
      </c>
      <c r="F835" s="84">
        <v>43770</v>
      </c>
      <c r="G835" s="84">
        <v>45413</v>
      </c>
      <c r="H835" s="82">
        <f t="shared" si="75"/>
        <v>5</v>
      </c>
      <c r="I835" s="55" t="s">
        <v>16</v>
      </c>
      <c r="J835" s="55" t="s">
        <v>44</v>
      </c>
      <c r="K835" s="55" t="s">
        <v>25</v>
      </c>
      <c r="L835" s="55"/>
      <c r="M835" s="55" t="s">
        <v>26</v>
      </c>
      <c r="N835" s="55" t="str">
        <f t="shared" si="76"/>
        <v>NON</v>
      </c>
      <c r="O835" s="55" t="str">
        <f t="shared" si="77"/>
        <v>NON</v>
      </c>
      <c r="P835" s="55" t="str">
        <f t="shared" si="78"/>
        <v>OUI</v>
      </c>
      <c r="Q835" s="55" t="str">
        <f t="shared" si="79"/>
        <v>NON</v>
      </c>
    </row>
    <row r="836" spans="1:17" ht="15" customHeight="1">
      <c r="A836" s="2">
        <v>130000072</v>
      </c>
      <c r="B836" s="55" t="s">
        <v>1778</v>
      </c>
      <c r="C836" s="3">
        <v>43001907</v>
      </c>
      <c r="D836" s="55" t="s">
        <v>1779</v>
      </c>
      <c r="E836" s="116" t="s">
        <v>2471</v>
      </c>
      <c r="F836" s="84">
        <v>43770</v>
      </c>
      <c r="G836" s="84">
        <v>45413</v>
      </c>
      <c r="H836" s="82">
        <f t="shared" si="75"/>
        <v>5</v>
      </c>
      <c r="I836" s="55" t="s">
        <v>16</v>
      </c>
      <c r="J836" s="55" t="s">
        <v>1429</v>
      </c>
      <c r="K836" s="55" t="s">
        <v>24</v>
      </c>
      <c r="L836" s="55"/>
      <c r="M836" s="79"/>
      <c r="N836" s="55" t="str">
        <f t="shared" si="76"/>
        <v>OUI</v>
      </c>
      <c r="O836" s="55" t="str">
        <f t="shared" si="77"/>
        <v>NON</v>
      </c>
      <c r="P836" s="55" t="str">
        <f t="shared" si="78"/>
        <v>NON</v>
      </c>
      <c r="Q836" s="55" t="str">
        <f t="shared" si="79"/>
        <v>NON</v>
      </c>
    </row>
    <row r="837" spans="1:17" ht="15" customHeight="1">
      <c r="A837" s="64">
        <v>840000483</v>
      </c>
      <c r="B837" s="20" t="s">
        <v>669</v>
      </c>
      <c r="C837" s="4">
        <v>43001982</v>
      </c>
      <c r="D837" s="20" t="s">
        <v>124</v>
      </c>
      <c r="E837" s="21" t="s">
        <v>670</v>
      </c>
      <c r="F837" s="85">
        <v>43770</v>
      </c>
      <c r="G837" s="85">
        <v>45413</v>
      </c>
      <c r="H837" s="82">
        <f t="shared" si="75"/>
        <v>5</v>
      </c>
      <c r="I837" s="20" t="s">
        <v>83</v>
      </c>
      <c r="J837" s="55" t="s">
        <v>44</v>
      </c>
      <c r="K837" s="20" t="s">
        <v>145</v>
      </c>
      <c r="L837" s="20" t="s">
        <v>146</v>
      </c>
      <c r="M837" s="20" t="s">
        <v>675</v>
      </c>
      <c r="N837" s="55" t="str">
        <f t="shared" si="76"/>
        <v>NON</v>
      </c>
      <c r="O837" s="55" t="str">
        <f t="shared" si="77"/>
        <v>OUI</v>
      </c>
      <c r="P837" s="55" t="str">
        <f t="shared" si="78"/>
        <v>OUI</v>
      </c>
      <c r="Q837" s="55" t="str">
        <f t="shared" si="79"/>
        <v>NON</v>
      </c>
    </row>
    <row r="838" spans="1:17" ht="15" customHeight="1">
      <c r="A838" s="64">
        <v>840000483</v>
      </c>
      <c r="B838" s="20" t="s">
        <v>669</v>
      </c>
      <c r="C838" s="4">
        <v>43001982</v>
      </c>
      <c r="D838" s="20" t="s">
        <v>124</v>
      </c>
      <c r="E838" s="21" t="s">
        <v>670</v>
      </c>
      <c r="F838" s="85">
        <v>44136</v>
      </c>
      <c r="G838" s="85">
        <v>45778</v>
      </c>
      <c r="H838" s="82">
        <f t="shared" si="75"/>
        <v>5</v>
      </c>
      <c r="I838" s="20" t="s">
        <v>83</v>
      </c>
      <c r="J838" s="55" t="s">
        <v>1429</v>
      </c>
      <c r="K838" s="20" t="s">
        <v>207</v>
      </c>
      <c r="L838" s="20" t="s">
        <v>208</v>
      </c>
      <c r="M838" s="80"/>
      <c r="N838" s="55" t="str">
        <f t="shared" si="76"/>
        <v>OUI</v>
      </c>
      <c r="O838" s="55" t="str">
        <f t="shared" si="77"/>
        <v>NON</v>
      </c>
      <c r="P838" s="55" t="str">
        <f t="shared" si="78"/>
        <v>NON</v>
      </c>
      <c r="Q838" s="55" t="str">
        <f t="shared" si="79"/>
        <v>NON</v>
      </c>
    </row>
    <row r="839" spans="1:17" ht="15" customHeight="1">
      <c r="A839" s="64">
        <v>13001533200013</v>
      </c>
      <c r="B839" s="20" t="s">
        <v>40</v>
      </c>
      <c r="C839" s="4">
        <v>93000598</v>
      </c>
      <c r="D839" s="20" t="s">
        <v>41</v>
      </c>
      <c r="E839" s="6" t="s">
        <v>42</v>
      </c>
      <c r="F839" s="85">
        <v>44136</v>
      </c>
      <c r="G839" s="85">
        <v>45778</v>
      </c>
      <c r="H839" s="82">
        <f t="shared" si="75"/>
        <v>5</v>
      </c>
      <c r="I839" s="20" t="s">
        <v>16</v>
      </c>
      <c r="J839" s="20" t="s">
        <v>44</v>
      </c>
      <c r="K839" s="20" t="s">
        <v>43</v>
      </c>
      <c r="L839" s="20" t="s">
        <v>260</v>
      </c>
      <c r="M839" s="20" t="s">
        <v>2417</v>
      </c>
      <c r="N839" s="55" t="str">
        <f t="shared" si="76"/>
        <v>NON</v>
      </c>
      <c r="O839" s="55" t="str">
        <f t="shared" si="77"/>
        <v>NON</v>
      </c>
      <c r="P839" s="55" t="str">
        <f t="shared" si="78"/>
        <v>OUI</v>
      </c>
      <c r="Q839" s="55" t="str">
        <f t="shared" si="79"/>
        <v>OUI</v>
      </c>
    </row>
    <row r="840" spans="1:17" ht="15" customHeight="1">
      <c r="A840" s="2">
        <v>840000541</v>
      </c>
      <c r="B840" s="55" t="s">
        <v>595</v>
      </c>
      <c r="C840" s="3">
        <v>43001631</v>
      </c>
      <c r="D840" s="55" t="s">
        <v>613</v>
      </c>
      <c r="E840" s="53" t="s">
        <v>614</v>
      </c>
      <c r="F840" s="84">
        <v>43770</v>
      </c>
      <c r="G840" s="84">
        <v>45413</v>
      </c>
      <c r="H840" s="82">
        <f t="shared" si="75"/>
        <v>5</v>
      </c>
      <c r="I840" s="55" t="s">
        <v>83</v>
      </c>
      <c r="J840" s="55" t="s">
        <v>44</v>
      </c>
      <c r="K840" s="55" t="s">
        <v>129</v>
      </c>
      <c r="L840" s="55" t="s">
        <v>128</v>
      </c>
      <c r="M840" s="20" t="s">
        <v>1953</v>
      </c>
      <c r="N840" s="55" t="str">
        <f t="shared" si="76"/>
        <v>NON</v>
      </c>
      <c r="O840" s="55" t="str">
        <f t="shared" si="77"/>
        <v>NON</v>
      </c>
      <c r="P840" s="55" t="str">
        <f t="shared" si="78"/>
        <v>OUI</v>
      </c>
      <c r="Q840" s="55" t="str">
        <f t="shared" si="79"/>
        <v>NON</v>
      </c>
    </row>
    <row r="841" spans="1:17" ht="15" customHeight="1">
      <c r="A841" s="2">
        <v>840000541</v>
      </c>
      <c r="B841" s="55" t="s">
        <v>595</v>
      </c>
      <c r="C841" s="3">
        <v>43001631</v>
      </c>
      <c r="D841" s="55" t="s">
        <v>613</v>
      </c>
      <c r="E841" s="53" t="s">
        <v>614</v>
      </c>
      <c r="F841" s="84">
        <v>43770</v>
      </c>
      <c r="G841" s="84">
        <v>45413</v>
      </c>
      <c r="H841" s="82">
        <f t="shared" si="75"/>
        <v>5</v>
      </c>
      <c r="I841" s="55" t="s">
        <v>83</v>
      </c>
      <c r="J841" s="55" t="s">
        <v>44</v>
      </c>
      <c r="K841" s="55" t="s">
        <v>129</v>
      </c>
      <c r="L841" s="55" t="s">
        <v>128</v>
      </c>
      <c r="M841" s="55" t="s">
        <v>178</v>
      </c>
      <c r="N841" s="55" t="str">
        <f t="shared" si="76"/>
        <v>NON</v>
      </c>
      <c r="O841" s="55" t="str">
        <f t="shared" si="77"/>
        <v>OUI</v>
      </c>
      <c r="P841" s="55" t="str">
        <f t="shared" si="78"/>
        <v>OUI</v>
      </c>
      <c r="Q841" s="55" t="str">
        <f t="shared" si="79"/>
        <v>NON</v>
      </c>
    </row>
    <row r="842" spans="1:17" ht="15" customHeight="1">
      <c r="A842" s="2">
        <v>840000541</v>
      </c>
      <c r="B842" s="55" t="s">
        <v>595</v>
      </c>
      <c r="C842" s="111">
        <v>43001631</v>
      </c>
      <c r="D842" s="55" t="s">
        <v>128</v>
      </c>
      <c r="E842" s="53" t="s">
        <v>614</v>
      </c>
      <c r="F842" s="84">
        <v>44501</v>
      </c>
      <c r="G842" s="84">
        <v>46143</v>
      </c>
      <c r="H842" s="82">
        <f t="shared" si="75"/>
        <v>5</v>
      </c>
      <c r="I842" s="55" t="s">
        <v>83</v>
      </c>
      <c r="J842" s="55" t="s">
        <v>44</v>
      </c>
      <c r="K842" s="55" t="s">
        <v>129</v>
      </c>
      <c r="L842" s="55" t="s">
        <v>128</v>
      </c>
      <c r="M842" s="55" t="s">
        <v>512</v>
      </c>
      <c r="N842" s="55" t="str">
        <f t="shared" si="76"/>
        <v>NON</v>
      </c>
      <c r="O842" s="55" t="str">
        <f t="shared" si="77"/>
        <v>NON</v>
      </c>
      <c r="P842" s="55" t="str">
        <f t="shared" si="78"/>
        <v>NON</v>
      </c>
      <c r="Q842" s="55" t="str">
        <f t="shared" si="79"/>
        <v>OUI</v>
      </c>
    </row>
    <row r="843" spans="1:17" ht="15" customHeight="1">
      <c r="A843" s="2">
        <v>840000541</v>
      </c>
      <c r="B843" s="55" t="s">
        <v>595</v>
      </c>
      <c r="C843" s="3">
        <v>43001631</v>
      </c>
      <c r="D843" s="55" t="s">
        <v>613</v>
      </c>
      <c r="E843" s="53" t="s">
        <v>614</v>
      </c>
      <c r="F843" s="84">
        <v>43770</v>
      </c>
      <c r="G843" s="84">
        <v>45413</v>
      </c>
      <c r="H843" s="82">
        <f t="shared" si="75"/>
        <v>5</v>
      </c>
      <c r="I843" s="55" t="s">
        <v>83</v>
      </c>
      <c r="J843" s="55" t="s">
        <v>1429</v>
      </c>
      <c r="K843" s="55" t="s">
        <v>128</v>
      </c>
      <c r="L843" s="55" t="s">
        <v>129</v>
      </c>
      <c r="M843" s="79"/>
      <c r="N843" s="55" t="str">
        <f t="shared" si="76"/>
        <v>OUI</v>
      </c>
      <c r="O843" s="55" t="str">
        <f t="shared" si="77"/>
        <v>NON</v>
      </c>
      <c r="P843" s="55" t="str">
        <f t="shared" si="78"/>
        <v>NON</v>
      </c>
      <c r="Q843" s="55" t="str">
        <f t="shared" si="79"/>
        <v>NON</v>
      </c>
    </row>
    <row r="844" spans="1:17" ht="15" customHeight="1">
      <c r="A844" s="2">
        <v>130002835</v>
      </c>
      <c r="B844" s="55" t="s">
        <v>555</v>
      </c>
      <c r="C844" s="3">
        <v>93000890</v>
      </c>
      <c r="D844" s="55" t="s">
        <v>583</v>
      </c>
      <c r="E844" s="53" t="s">
        <v>584</v>
      </c>
      <c r="F844" s="84">
        <v>44501</v>
      </c>
      <c r="G844" s="84">
        <v>46143</v>
      </c>
      <c r="H844" s="82">
        <f t="shared" si="75"/>
        <v>5</v>
      </c>
      <c r="I844" s="55" t="s">
        <v>83</v>
      </c>
      <c r="J844" s="55" t="s">
        <v>44</v>
      </c>
      <c r="K844" s="55" t="s">
        <v>143</v>
      </c>
      <c r="L844" s="55" t="s">
        <v>363</v>
      </c>
      <c r="M844" s="55" t="s">
        <v>592</v>
      </c>
      <c r="N844" s="55" t="str">
        <f t="shared" si="76"/>
        <v>NON</v>
      </c>
      <c r="O844" s="55" t="str">
        <f t="shared" si="77"/>
        <v>OUI</v>
      </c>
      <c r="P844" s="55" t="str">
        <f t="shared" si="78"/>
        <v>OUI</v>
      </c>
      <c r="Q844" s="55" t="str">
        <f t="shared" si="79"/>
        <v>NON</v>
      </c>
    </row>
    <row r="845" spans="1:17" ht="15" customHeight="1">
      <c r="A845" s="2">
        <v>130002835</v>
      </c>
      <c r="B845" s="55" t="s">
        <v>555</v>
      </c>
      <c r="C845" s="3">
        <v>93000890</v>
      </c>
      <c r="D845" s="55" t="s">
        <v>583</v>
      </c>
      <c r="E845" s="53" t="s">
        <v>584</v>
      </c>
      <c r="F845" s="84">
        <v>44501</v>
      </c>
      <c r="G845" s="84">
        <v>46143</v>
      </c>
      <c r="H845" s="82">
        <f t="shared" si="75"/>
        <v>5</v>
      </c>
      <c r="I845" s="55" t="s">
        <v>83</v>
      </c>
      <c r="J845" s="55" t="s">
        <v>1429</v>
      </c>
      <c r="K845" s="55" t="s">
        <v>143</v>
      </c>
      <c r="L845" s="55" t="s">
        <v>363</v>
      </c>
      <c r="M845" s="79"/>
      <c r="N845" s="55" t="str">
        <f t="shared" si="76"/>
        <v>OUI</v>
      </c>
      <c r="O845" s="55" t="str">
        <f t="shared" si="77"/>
        <v>NON</v>
      </c>
      <c r="P845" s="55" t="str">
        <f t="shared" si="78"/>
        <v>NON</v>
      </c>
      <c r="Q845" s="55" t="str">
        <f t="shared" si="79"/>
        <v>NON</v>
      </c>
    </row>
    <row r="846" spans="1:17" ht="15" customHeight="1">
      <c r="A846" s="3">
        <v>130783293</v>
      </c>
      <c r="B846" s="55" t="s">
        <v>1205</v>
      </c>
      <c r="C846" s="3">
        <v>43001013</v>
      </c>
      <c r="D846" s="55" t="s">
        <v>1286</v>
      </c>
      <c r="E846" s="53" t="s">
        <v>1287</v>
      </c>
      <c r="F846" s="84">
        <v>44136</v>
      </c>
      <c r="G846" s="84">
        <v>45778</v>
      </c>
      <c r="H846" s="82">
        <f t="shared" si="75"/>
        <v>5</v>
      </c>
      <c r="I846" s="55" t="s">
        <v>83</v>
      </c>
      <c r="J846" s="55" t="s">
        <v>1795</v>
      </c>
      <c r="K846" s="55" t="s">
        <v>1806</v>
      </c>
      <c r="L846" s="55"/>
      <c r="M846" s="54" t="s">
        <v>1799</v>
      </c>
      <c r="N846" s="55" t="str">
        <f t="shared" si="76"/>
        <v>NON</v>
      </c>
      <c r="O846" s="55" t="str">
        <f t="shared" si="77"/>
        <v>NON</v>
      </c>
      <c r="P846" s="55" t="str">
        <f t="shared" si="78"/>
        <v>OUI</v>
      </c>
      <c r="Q846" s="55" t="str">
        <f t="shared" si="79"/>
        <v>OUI</v>
      </c>
    </row>
    <row r="847" spans="1:17" ht="15" customHeight="1">
      <c r="A847" s="3">
        <v>130783293</v>
      </c>
      <c r="B847" s="55" t="s">
        <v>1205</v>
      </c>
      <c r="C847" s="3">
        <v>43001013</v>
      </c>
      <c r="D847" s="55" t="s">
        <v>1286</v>
      </c>
      <c r="E847" s="53" t="s">
        <v>1287</v>
      </c>
      <c r="F847" s="84">
        <v>44136</v>
      </c>
      <c r="G847" s="84">
        <v>45778</v>
      </c>
      <c r="H847" s="82">
        <f t="shared" si="75"/>
        <v>5</v>
      </c>
      <c r="I847" s="55" t="s">
        <v>83</v>
      </c>
      <c r="J847" s="55" t="s">
        <v>1795</v>
      </c>
      <c r="K847" s="55" t="s">
        <v>1798</v>
      </c>
      <c r="L847" s="55"/>
      <c r="M847" s="54" t="s">
        <v>1799</v>
      </c>
      <c r="N847" s="55" t="str">
        <f t="shared" si="76"/>
        <v>NON</v>
      </c>
      <c r="O847" s="55" t="str">
        <f t="shared" si="77"/>
        <v>NON</v>
      </c>
      <c r="P847" s="55" t="str">
        <f t="shared" si="78"/>
        <v>OUI</v>
      </c>
      <c r="Q847" s="55" t="str">
        <f t="shared" si="79"/>
        <v>OUI</v>
      </c>
    </row>
    <row r="848" spans="1:17" ht="15" customHeight="1">
      <c r="A848" s="3">
        <v>130783293</v>
      </c>
      <c r="B848" s="55" t="s">
        <v>1205</v>
      </c>
      <c r="C848" s="3">
        <v>43001013</v>
      </c>
      <c r="D848" s="55" t="s">
        <v>1286</v>
      </c>
      <c r="E848" s="53" t="s">
        <v>1287</v>
      </c>
      <c r="F848" s="84">
        <v>44136</v>
      </c>
      <c r="G848" s="84">
        <v>45778</v>
      </c>
      <c r="H848" s="82">
        <f t="shared" si="75"/>
        <v>5</v>
      </c>
      <c r="I848" s="55" t="s">
        <v>83</v>
      </c>
      <c r="J848" s="55" t="s">
        <v>1795</v>
      </c>
      <c r="K848" s="55" t="s">
        <v>1794</v>
      </c>
      <c r="L848" s="55"/>
      <c r="M848" s="54" t="s">
        <v>1799</v>
      </c>
      <c r="N848" s="55" t="str">
        <f t="shared" si="76"/>
        <v>NON</v>
      </c>
      <c r="O848" s="55" t="str">
        <f t="shared" si="77"/>
        <v>NON</v>
      </c>
      <c r="P848" s="55" t="str">
        <f t="shared" si="78"/>
        <v>OUI</v>
      </c>
      <c r="Q848" s="55" t="str">
        <f t="shared" si="79"/>
        <v>OUI</v>
      </c>
    </row>
    <row r="849" spans="1:17" ht="15" customHeight="1">
      <c r="A849" s="3">
        <v>130783293</v>
      </c>
      <c r="B849" s="55" t="s">
        <v>1205</v>
      </c>
      <c r="C849" s="3">
        <v>43001013</v>
      </c>
      <c r="D849" s="55" t="s">
        <v>1286</v>
      </c>
      <c r="E849" s="53" t="s">
        <v>1287</v>
      </c>
      <c r="F849" s="84">
        <v>44501</v>
      </c>
      <c r="G849" s="84">
        <v>46143</v>
      </c>
      <c r="H849" s="82">
        <f t="shared" ref="H849:H912" si="80">DATEDIF(F849,G849,"y")+1</f>
        <v>5</v>
      </c>
      <c r="I849" s="55" t="s">
        <v>83</v>
      </c>
      <c r="J849" s="55" t="s">
        <v>1795</v>
      </c>
      <c r="K849" s="55" t="s">
        <v>1811</v>
      </c>
      <c r="L849" s="55"/>
      <c r="M849" s="54" t="s">
        <v>2023</v>
      </c>
      <c r="N849" s="55" t="str">
        <f t="shared" si="76"/>
        <v>NON</v>
      </c>
      <c r="O849" s="55" t="str">
        <f t="shared" si="77"/>
        <v>NON</v>
      </c>
      <c r="P849" s="55" t="str">
        <f t="shared" si="78"/>
        <v>OUI</v>
      </c>
      <c r="Q849" s="55" t="str">
        <f t="shared" si="79"/>
        <v>NON</v>
      </c>
    </row>
    <row r="850" spans="1:17" ht="15" customHeight="1">
      <c r="A850" s="3">
        <v>130783293</v>
      </c>
      <c r="B850" s="55" t="s">
        <v>1205</v>
      </c>
      <c r="C850" s="3">
        <v>43001013</v>
      </c>
      <c r="D850" s="55" t="s">
        <v>1286</v>
      </c>
      <c r="E850" s="53" t="s">
        <v>1287</v>
      </c>
      <c r="F850" s="84">
        <v>44501</v>
      </c>
      <c r="G850" s="84">
        <v>46143</v>
      </c>
      <c r="H850" s="82">
        <f t="shared" si="80"/>
        <v>5</v>
      </c>
      <c r="I850" s="55" t="s">
        <v>83</v>
      </c>
      <c r="J850" s="55" t="s">
        <v>1795</v>
      </c>
      <c r="K850" s="55" t="s">
        <v>1811</v>
      </c>
      <c r="L850" s="55"/>
      <c r="M850" s="54" t="s">
        <v>1845</v>
      </c>
      <c r="N850" s="55" t="str">
        <f t="shared" si="76"/>
        <v>NON</v>
      </c>
      <c r="O850" s="55" t="str">
        <f t="shared" si="77"/>
        <v>OUI</v>
      </c>
      <c r="P850" s="55" t="str">
        <f t="shared" si="78"/>
        <v>OUI</v>
      </c>
      <c r="Q850" s="55" t="str">
        <f t="shared" si="79"/>
        <v>OUI</v>
      </c>
    </row>
    <row r="851" spans="1:17" ht="15" customHeight="1">
      <c r="A851" s="3">
        <v>130783293</v>
      </c>
      <c r="B851" s="55" t="s">
        <v>1205</v>
      </c>
      <c r="C851" s="3">
        <v>43001013</v>
      </c>
      <c r="D851" s="55" t="s">
        <v>1286</v>
      </c>
      <c r="E851" s="53" t="s">
        <v>1287</v>
      </c>
      <c r="F851" s="84">
        <v>44136</v>
      </c>
      <c r="G851" s="84">
        <v>45778</v>
      </c>
      <c r="H851" s="82">
        <f t="shared" si="80"/>
        <v>5</v>
      </c>
      <c r="I851" s="55" t="s">
        <v>83</v>
      </c>
      <c r="J851" s="55" t="s">
        <v>1429</v>
      </c>
      <c r="K851" s="55" t="s">
        <v>1220</v>
      </c>
      <c r="L851" s="55"/>
      <c r="M851" s="79"/>
      <c r="N851" s="55" t="str">
        <f t="shared" si="76"/>
        <v>OUI</v>
      </c>
      <c r="O851" s="55" t="str">
        <f t="shared" si="77"/>
        <v>NON</v>
      </c>
      <c r="P851" s="55" t="str">
        <f t="shared" si="78"/>
        <v>NON</v>
      </c>
      <c r="Q851" s="55" t="str">
        <f t="shared" si="79"/>
        <v>NON</v>
      </c>
    </row>
    <row r="852" spans="1:17" ht="15" customHeight="1">
      <c r="A852" s="3">
        <v>130783293</v>
      </c>
      <c r="B852" s="55" t="s">
        <v>1205</v>
      </c>
      <c r="C852" s="3">
        <v>43001013</v>
      </c>
      <c r="D852" s="55" t="s">
        <v>1286</v>
      </c>
      <c r="E852" s="53" t="s">
        <v>1287</v>
      </c>
      <c r="F852" s="84">
        <v>43770</v>
      </c>
      <c r="G852" s="84">
        <v>45413</v>
      </c>
      <c r="H852" s="82">
        <f t="shared" si="80"/>
        <v>5</v>
      </c>
      <c r="I852" s="55" t="s">
        <v>83</v>
      </c>
      <c r="J852" s="55" t="s">
        <v>1800</v>
      </c>
      <c r="K852" s="55"/>
      <c r="L852" s="55"/>
      <c r="M852" s="79"/>
      <c r="N852" s="55" t="str">
        <f t="shared" si="76"/>
        <v>OUI</v>
      </c>
      <c r="O852" s="55" t="str">
        <f t="shared" si="77"/>
        <v>NON</v>
      </c>
      <c r="P852" s="55" t="str">
        <f t="shared" si="78"/>
        <v>NON</v>
      </c>
      <c r="Q852" s="55" t="str">
        <f t="shared" si="79"/>
        <v>NON</v>
      </c>
    </row>
    <row r="853" spans="1:17" ht="15" customHeight="1">
      <c r="A853" s="3">
        <v>130783293</v>
      </c>
      <c r="B853" s="55" t="s">
        <v>1205</v>
      </c>
      <c r="C853" s="3">
        <v>43001013</v>
      </c>
      <c r="D853" s="55" t="s">
        <v>1286</v>
      </c>
      <c r="E853" s="53" t="s">
        <v>1287</v>
      </c>
      <c r="F853" s="84">
        <v>43770</v>
      </c>
      <c r="G853" s="84">
        <v>45413</v>
      </c>
      <c r="H853" s="82">
        <f t="shared" si="80"/>
        <v>5</v>
      </c>
      <c r="I853" s="55" t="s">
        <v>83</v>
      </c>
      <c r="J853" s="55" t="s">
        <v>1800</v>
      </c>
      <c r="K853" s="55"/>
      <c r="L853" s="55"/>
      <c r="M853" s="79"/>
      <c r="N853" s="55" t="str">
        <f t="shared" si="76"/>
        <v>OUI</v>
      </c>
      <c r="O853" s="55" t="str">
        <f t="shared" si="77"/>
        <v>NON</v>
      </c>
      <c r="P853" s="55" t="str">
        <f t="shared" si="78"/>
        <v>NON</v>
      </c>
      <c r="Q853" s="55" t="str">
        <f t="shared" si="79"/>
        <v>NON</v>
      </c>
    </row>
    <row r="854" spans="1:17" ht="15" customHeight="1">
      <c r="A854" s="3">
        <v>130783293</v>
      </c>
      <c r="B854" s="55" t="s">
        <v>1205</v>
      </c>
      <c r="C854" s="3">
        <v>43001013</v>
      </c>
      <c r="D854" s="55" t="s">
        <v>1286</v>
      </c>
      <c r="E854" s="53" t="s">
        <v>1287</v>
      </c>
      <c r="F854" s="84">
        <v>43770</v>
      </c>
      <c r="G854" s="84">
        <v>45413</v>
      </c>
      <c r="H854" s="82">
        <f t="shared" si="80"/>
        <v>5</v>
      </c>
      <c r="I854" s="55" t="s">
        <v>83</v>
      </c>
      <c r="J854" s="55" t="s">
        <v>1800</v>
      </c>
      <c r="K854" s="55"/>
      <c r="L854" s="55"/>
      <c r="M854" s="79"/>
      <c r="N854" s="55" t="str">
        <f t="shared" si="76"/>
        <v>OUI</v>
      </c>
      <c r="O854" s="55" t="str">
        <f t="shared" si="77"/>
        <v>NON</v>
      </c>
      <c r="P854" s="55" t="str">
        <f t="shared" si="78"/>
        <v>NON</v>
      </c>
      <c r="Q854" s="55" t="str">
        <f t="shared" si="79"/>
        <v>NON</v>
      </c>
    </row>
    <row r="855" spans="1:17" ht="15" customHeight="1">
      <c r="A855" s="3">
        <v>130783293</v>
      </c>
      <c r="B855" s="55" t="s">
        <v>1205</v>
      </c>
      <c r="C855" s="3">
        <v>43001013</v>
      </c>
      <c r="D855" s="55" t="s">
        <v>1286</v>
      </c>
      <c r="E855" s="53" t="s">
        <v>1287</v>
      </c>
      <c r="F855" s="84">
        <v>43770</v>
      </c>
      <c r="G855" s="84">
        <v>45413</v>
      </c>
      <c r="H855" s="82">
        <f t="shared" si="80"/>
        <v>5</v>
      </c>
      <c r="I855" s="55" t="s">
        <v>83</v>
      </c>
      <c r="J855" s="55" t="s">
        <v>1800</v>
      </c>
      <c r="K855" s="55"/>
      <c r="L855" s="55"/>
      <c r="M855" s="79"/>
      <c r="N855" s="55" t="str">
        <f t="shared" si="76"/>
        <v>OUI</v>
      </c>
      <c r="O855" s="55" t="str">
        <f t="shared" si="77"/>
        <v>NON</v>
      </c>
      <c r="P855" s="55" t="str">
        <f t="shared" si="78"/>
        <v>NON</v>
      </c>
      <c r="Q855" s="55" t="str">
        <f t="shared" si="79"/>
        <v>NON</v>
      </c>
    </row>
    <row r="856" spans="1:17" ht="15" customHeight="1">
      <c r="A856" s="3">
        <v>130783293</v>
      </c>
      <c r="B856" s="55" t="s">
        <v>1205</v>
      </c>
      <c r="C856" s="3">
        <v>43001013</v>
      </c>
      <c r="D856" s="55" t="s">
        <v>1286</v>
      </c>
      <c r="E856" s="53" t="s">
        <v>1287</v>
      </c>
      <c r="F856" s="84">
        <v>44136</v>
      </c>
      <c r="G856" s="84">
        <v>45778</v>
      </c>
      <c r="H856" s="82">
        <f t="shared" si="80"/>
        <v>5</v>
      </c>
      <c r="I856" s="55" t="s">
        <v>83</v>
      </c>
      <c r="J856" s="55" t="s">
        <v>44</v>
      </c>
      <c r="K856" s="55" t="s">
        <v>1199</v>
      </c>
      <c r="L856" s="55" t="s">
        <v>260</v>
      </c>
      <c r="M856" s="54" t="s">
        <v>2436</v>
      </c>
      <c r="N856" s="55" t="str">
        <f t="shared" si="76"/>
        <v>NON</v>
      </c>
      <c r="O856" s="55" t="str">
        <f t="shared" si="77"/>
        <v>NON</v>
      </c>
      <c r="P856" s="55" t="str">
        <f t="shared" si="78"/>
        <v>OUI</v>
      </c>
      <c r="Q856" s="55" t="str">
        <f t="shared" si="79"/>
        <v>OUI</v>
      </c>
    </row>
    <row r="857" spans="1:17" ht="15" customHeight="1">
      <c r="A857" s="2">
        <v>830100574</v>
      </c>
      <c r="B857" s="55" t="s">
        <v>1572</v>
      </c>
      <c r="C857" s="3">
        <v>43000598</v>
      </c>
      <c r="D857" s="55" t="s">
        <v>1577</v>
      </c>
      <c r="E857" s="53" t="s">
        <v>1578</v>
      </c>
      <c r="F857" s="84">
        <v>44501</v>
      </c>
      <c r="G857" s="84">
        <v>46143</v>
      </c>
      <c r="H857" s="82">
        <f t="shared" si="80"/>
        <v>5</v>
      </c>
      <c r="I857" s="55" t="s">
        <v>83</v>
      </c>
      <c r="J857" s="55" t="s">
        <v>44</v>
      </c>
      <c r="K857" s="55" t="s">
        <v>1137</v>
      </c>
      <c r="L857" s="55" t="s">
        <v>260</v>
      </c>
      <c r="M857" s="55" t="s">
        <v>1610</v>
      </c>
      <c r="N857" s="55" t="str">
        <f t="shared" si="76"/>
        <v>NON</v>
      </c>
      <c r="O857" s="55" t="str">
        <f t="shared" si="77"/>
        <v>NON</v>
      </c>
      <c r="P857" s="55" t="str">
        <f t="shared" si="78"/>
        <v>NON</v>
      </c>
      <c r="Q857" s="55" t="str">
        <f t="shared" si="79"/>
        <v>NON</v>
      </c>
    </row>
    <row r="858" spans="1:17" ht="15" customHeight="1">
      <c r="A858" s="2">
        <v>830100574</v>
      </c>
      <c r="B858" s="55" t="s">
        <v>1572</v>
      </c>
      <c r="C858" s="3">
        <v>43000598</v>
      </c>
      <c r="D858" s="55" t="s">
        <v>1577</v>
      </c>
      <c r="E858" s="53" t="s">
        <v>1578</v>
      </c>
      <c r="F858" s="84">
        <v>44501</v>
      </c>
      <c r="G858" s="84">
        <v>46143</v>
      </c>
      <c r="H858" s="82">
        <f t="shared" si="80"/>
        <v>5</v>
      </c>
      <c r="I858" s="55" t="s">
        <v>83</v>
      </c>
      <c r="J858" s="55" t="s">
        <v>44</v>
      </c>
      <c r="K858" s="55" t="s">
        <v>332</v>
      </c>
      <c r="L858" s="55" t="s">
        <v>333</v>
      </c>
      <c r="M858" s="55" t="s">
        <v>1948</v>
      </c>
      <c r="N858" s="55" t="str">
        <f t="shared" si="76"/>
        <v>NON</v>
      </c>
      <c r="O858" s="55" t="str">
        <f t="shared" si="77"/>
        <v>OUI</v>
      </c>
      <c r="P858" s="55" t="str">
        <f t="shared" si="78"/>
        <v>OUI</v>
      </c>
      <c r="Q858" s="55" t="str">
        <f t="shared" si="79"/>
        <v>OUI</v>
      </c>
    </row>
    <row r="859" spans="1:17" ht="15" customHeight="1">
      <c r="A859" s="2">
        <v>830100574</v>
      </c>
      <c r="B859" s="55" t="s">
        <v>1572</v>
      </c>
      <c r="C859" s="3">
        <v>43000598</v>
      </c>
      <c r="D859" s="55" t="s">
        <v>1577</v>
      </c>
      <c r="E859" s="53" t="s">
        <v>1578</v>
      </c>
      <c r="F859" s="84">
        <v>44501</v>
      </c>
      <c r="G859" s="84">
        <v>46143</v>
      </c>
      <c r="H859" s="82">
        <f t="shared" si="80"/>
        <v>5</v>
      </c>
      <c r="I859" s="55" t="s">
        <v>83</v>
      </c>
      <c r="J859" s="55" t="s">
        <v>44</v>
      </c>
      <c r="K859" s="55" t="s">
        <v>332</v>
      </c>
      <c r="L859" s="55" t="s">
        <v>333</v>
      </c>
      <c r="M859" s="55" t="s">
        <v>1986</v>
      </c>
      <c r="N859" s="55" t="str">
        <f t="shared" si="76"/>
        <v>NON</v>
      </c>
      <c r="O859" s="55" t="str">
        <f t="shared" si="77"/>
        <v>NON</v>
      </c>
      <c r="P859" s="55" t="str">
        <f t="shared" si="78"/>
        <v>OUI</v>
      </c>
      <c r="Q859" s="55" t="str">
        <f t="shared" si="79"/>
        <v>NON</v>
      </c>
    </row>
    <row r="860" spans="1:17" ht="15" customHeight="1">
      <c r="A860" s="2">
        <v>830100574</v>
      </c>
      <c r="B860" s="55" t="s">
        <v>1572</v>
      </c>
      <c r="C860" s="3">
        <v>43000598</v>
      </c>
      <c r="D860" s="55" t="s">
        <v>1577</v>
      </c>
      <c r="E860" s="53" t="s">
        <v>1578</v>
      </c>
      <c r="F860" s="84">
        <v>44501</v>
      </c>
      <c r="G860" s="84">
        <v>46143</v>
      </c>
      <c r="H860" s="82">
        <f t="shared" si="80"/>
        <v>5</v>
      </c>
      <c r="I860" s="55" t="s">
        <v>83</v>
      </c>
      <c r="J860" s="55" t="s">
        <v>44</v>
      </c>
      <c r="K860" s="55" t="s">
        <v>332</v>
      </c>
      <c r="L860" s="55" t="s">
        <v>333</v>
      </c>
      <c r="M860" s="55" t="s">
        <v>1992</v>
      </c>
      <c r="N860" s="55" t="str">
        <f t="shared" si="76"/>
        <v>NON</v>
      </c>
      <c r="O860" s="55" t="str">
        <f t="shared" si="77"/>
        <v>NON</v>
      </c>
      <c r="P860" s="55" t="str">
        <f t="shared" si="78"/>
        <v>OUI</v>
      </c>
      <c r="Q860" s="55" t="str">
        <f t="shared" si="79"/>
        <v>NON</v>
      </c>
    </row>
    <row r="861" spans="1:17" ht="15" customHeight="1">
      <c r="A861" s="2">
        <v>830100574</v>
      </c>
      <c r="B861" s="55" t="s">
        <v>1572</v>
      </c>
      <c r="C861" s="3">
        <v>43000598</v>
      </c>
      <c r="D861" s="55" t="s">
        <v>1577</v>
      </c>
      <c r="E861" s="53" t="s">
        <v>1578</v>
      </c>
      <c r="F861" s="84">
        <v>43040</v>
      </c>
      <c r="G861" s="84">
        <v>44682</v>
      </c>
      <c r="H861" s="82">
        <f t="shared" si="80"/>
        <v>5</v>
      </c>
      <c r="I861" s="55" t="s">
        <v>83</v>
      </c>
      <c r="J861" s="55" t="s">
        <v>1429</v>
      </c>
      <c r="K861" s="55" t="s">
        <v>354</v>
      </c>
      <c r="L861" s="55"/>
      <c r="M861" s="79"/>
      <c r="N861" s="55" t="str">
        <f t="shared" si="76"/>
        <v>OUI</v>
      </c>
      <c r="O861" s="55" t="str">
        <f t="shared" si="77"/>
        <v>NON</v>
      </c>
      <c r="P861" s="55" t="str">
        <f t="shared" si="78"/>
        <v>NON</v>
      </c>
      <c r="Q861" s="55" t="str">
        <f t="shared" si="79"/>
        <v>NON</v>
      </c>
    </row>
    <row r="862" spans="1:17" ht="15" customHeight="1">
      <c r="A862" s="2">
        <v>830100574</v>
      </c>
      <c r="B862" s="55" t="s">
        <v>1572</v>
      </c>
      <c r="C862" s="3">
        <v>43000598</v>
      </c>
      <c r="D862" s="55" t="s">
        <v>1577</v>
      </c>
      <c r="E862" s="53" t="s">
        <v>1578</v>
      </c>
      <c r="F862" s="84">
        <v>43040</v>
      </c>
      <c r="G862" s="84">
        <v>44682</v>
      </c>
      <c r="H862" s="82">
        <f t="shared" si="80"/>
        <v>5</v>
      </c>
      <c r="I862" s="55" t="s">
        <v>83</v>
      </c>
      <c r="J862" s="55" t="s">
        <v>1429</v>
      </c>
      <c r="K862" s="55" t="s">
        <v>290</v>
      </c>
      <c r="L862" s="55" t="s">
        <v>123</v>
      </c>
      <c r="M862" s="79"/>
      <c r="N862" s="55" t="str">
        <f t="shared" si="76"/>
        <v>OUI</v>
      </c>
      <c r="O862" s="55" t="str">
        <f t="shared" si="77"/>
        <v>NON</v>
      </c>
      <c r="P862" s="55" t="str">
        <f t="shared" si="78"/>
        <v>NON</v>
      </c>
      <c r="Q862" s="55" t="str">
        <f t="shared" si="79"/>
        <v>NON</v>
      </c>
    </row>
    <row r="863" spans="1:17" ht="15" customHeight="1">
      <c r="A863" s="2">
        <v>830100582</v>
      </c>
      <c r="B863" s="55" t="s">
        <v>93</v>
      </c>
      <c r="C863" s="3">
        <v>43002129</v>
      </c>
      <c r="D863" s="55" t="s">
        <v>94</v>
      </c>
      <c r="E863" s="22" t="s">
        <v>2374</v>
      </c>
      <c r="F863" s="84">
        <v>44501</v>
      </c>
      <c r="G863" s="84">
        <v>46143</v>
      </c>
      <c r="H863" s="82">
        <f t="shared" si="80"/>
        <v>5</v>
      </c>
      <c r="I863" s="55" t="s">
        <v>16</v>
      </c>
      <c r="J863" s="55" t="s">
        <v>44</v>
      </c>
      <c r="K863" s="55" t="s">
        <v>95</v>
      </c>
      <c r="L863" s="55" t="s">
        <v>96</v>
      </c>
      <c r="M863" s="55" t="s">
        <v>1952</v>
      </c>
      <c r="N863" s="55" t="str">
        <f t="shared" si="76"/>
        <v>NON</v>
      </c>
      <c r="O863" s="55" t="str">
        <f t="shared" si="77"/>
        <v>NON</v>
      </c>
      <c r="P863" s="55" t="str">
        <f t="shared" si="78"/>
        <v>OUI</v>
      </c>
      <c r="Q863" s="55" t="str">
        <f t="shared" si="79"/>
        <v>NON</v>
      </c>
    </row>
    <row r="864" spans="1:17" ht="15" customHeight="1">
      <c r="A864" s="2">
        <v>830100582</v>
      </c>
      <c r="B864" s="55" t="s">
        <v>93</v>
      </c>
      <c r="C864" s="3">
        <v>43002129</v>
      </c>
      <c r="D864" s="55" t="s">
        <v>94</v>
      </c>
      <c r="E864" s="22" t="s">
        <v>2374</v>
      </c>
      <c r="F864" s="84">
        <v>44501</v>
      </c>
      <c r="G864" s="84">
        <v>46143</v>
      </c>
      <c r="H864" s="82">
        <f t="shared" si="80"/>
        <v>5</v>
      </c>
      <c r="I864" s="55" t="s">
        <v>16</v>
      </c>
      <c r="J864" s="55" t="s">
        <v>44</v>
      </c>
      <c r="K864" s="55" t="s">
        <v>95</v>
      </c>
      <c r="L864" s="55" t="s">
        <v>96</v>
      </c>
      <c r="M864" s="55" t="s">
        <v>469</v>
      </c>
      <c r="N864" s="55" t="str">
        <f t="shared" si="76"/>
        <v>NON</v>
      </c>
      <c r="O864" s="55" t="str">
        <f t="shared" si="77"/>
        <v>NON</v>
      </c>
      <c r="P864" s="55" t="str">
        <f t="shared" si="78"/>
        <v>OUI</v>
      </c>
      <c r="Q864" s="55" t="str">
        <f t="shared" si="79"/>
        <v>NON</v>
      </c>
    </row>
    <row r="865" spans="1:17" ht="15" customHeight="1">
      <c r="A865" s="2">
        <v>830100582</v>
      </c>
      <c r="B865" s="55" t="s">
        <v>93</v>
      </c>
      <c r="C865" s="3">
        <v>43002129</v>
      </c>
      <c r="D865" s="55" t="s">
        <v>94</v>
      </c>
      <c r="E865" s="22" t="s">
        <v>2374</v>
      </c>
      <c r="F865" s="84">
        <v>44501</v>
      </c>
      <c r="G865" s="84">
        <v>46143</v>
      </c>
      <c r="H865" s="82">
        <f t="shared" si="80"/>
        <v>5</v>
      </c>
      <c r="I865" s="20" t="s">
        <v>16</v>
      </c>
      <c r="J865" s="55" t="s">
        <v>44</v>
      </c>
      <c r="K865" s="55" t="s">
        <v>97</v>
      </c>
      <c r="L865" s="20" t="s">
        <v>96</v>
      </c>
      <c r="M865" s="20" t="s">
        <v>98</v>
      </c>
      <c r="N865" s="55" t="str">
        <f t="shared" si="76"/>
        <v>NON</v>
      </c>
      <c r="O865" s="55" t="str">
        <f t="shared" si="77"/>
        <v>OUI</v>
      </c>
      <c r="P865" s="55" t="str">
        <f t="shared" si="78"/>
        <v>OUI</v>
      </c>
      <c r="Q865" s="55" t="str">
        <f t="shared" si="79"/>
        <v>OUI</v>
      </c>
    </row>
    <row r="866" spans="1:17" s="73" customFormat="1" ht="30" customHeight="1">
      <c r="A866" s="2">
        <v>830100582</v>
      </c>
      <c r="B866" s="55" t="s">
        <v>93</v>
      </c>
      <c r="C866" s="3">
        <v>43002129</v>
      </c>
      <c r="D866" s="55" t="s">
        <v>94</v>
      </c>
      <c r="E866" s="22" t="s">
        <v>2374</v>
      </c>
      <c r="F866" s="84">
        <v>44501</v>
      </c>
      <c r="G866" s="84">
        <v>46143</v>
      </c>
      <c r="H866" s="82">
        <f t="shared" si="80"/>
        <v>5</v>
      </c>
      <c r="I866" s="20" t="s">
        <v>16</v>
      </c>
      <c r="J866" s="55" t="s">
        <v>1429</v>
      </c>
      <c r="K866" s="55" t="s">
        <v>97</v>
      </c>
      <c r="L866" s="20" t="s">
        <v>96</v>
      </c>
      <c r="M866" s="54"/>
      <c r="N866" s="55" t="str">
        <f t="shared" si="76"/>
        <v>OUI</v>
      </c>
      <c r="O866" s="55" t="str">
        <f t="shared" si="77"/>
        <v>NON</v>
      </c>
      <c r="P866" s="55" t="str">
        <f t="shared" si="78"/>
        <v>NON</v>
      </c>
      <c r="Q866" s="55" t="str">
        <f t="shared" si="79"/>
        <v>NON</v>
      </c>
    </row>
    <row r="867" spans="1:17" s="73" customFormat="1" ht="30" customHeight="1">
      <c r="A867" s="4">
        <v>130780521</v>
      </c>
      <c r="B867" s="20" t="s">
        <v>1056</v>
      </c>
      <c r="C867" s="4">
        <v>43001423</v>
      </c>
      <c r="D867" s="20" t="s">
        <v>1097</v>
      </c>
      <c r="E867" s="13" t="s">
        <v>2285</v>
      </c>
      <c r="F867" s="85">
        <v>43770</v>
      </c>
      <c r="G867" s="85">
        <v>45413</v>
      </c>
      <c r="H867" s="82">
        <f t="shared" si="80"/>
        <v>5</v>
      </c>
      <c r="I867" s="20" t="s">
        <v>83</v>
      </c>
      <c r="J867" s="55" t="s">
        <v>44</v>
      </c>
      <c r="K867" s="20" t="s">
        <v>837</v>
      </c>
      <c r="L867" s="20" t="s">
        <v>838</v>
      </c>
      <c r="M867" s="12" t="s">
        <v>1035</v>
      </c>
      <c r="N867" s="55" t="str">
        <f t="shared" si="76"/>
        <v>NON</v>
      </c>
      <c r="O867" s="55" t="str">
        <f t="shared" si="77"/>
        <v>OUI</v>
      </c>
      <c r="P867" s="55" t="str">
        <f t="shared" si="78"/>
        <v>OUI</v>
      </c>
      <c r="Q867" s="55" t="str">
        <f t="shared" si="79"/>
        <v>NON</v>
      </c>
    </row>
    <row r="868" spans="1:17" s="73" customFormat="1" ht="30" customHeight="1">
      <c r="A868" s="3">
        <v>130780521</v>
      </c>
      <c r="B868" s="55" t="s">
        <v>1056</v>
      </c>
      <c r="C868" s="3">
        <v>43001423</v>
      </c>
      <c r="D868" s="55" t="s">
        <v>1097</v>
      </c>
      <c r="E868" s="13" t="s">
        <v>2285</v>
      </c>
      <c r="F868" s="84">
        <v>44136</v>
      </c>
      <c r="G868" s="84">
        <v>45778</v>
      </c>
      <c r="H868" s="82">
        <f t="shared" si="80"/>
        <v>5</v>
      </c>
      <c r="I868" s="55" t="s">
        <v>83</v>
      </c>
      <c r="J868" s="55" t="s">
        <v>44</v>
      </c>
      <c r="K868" s="55" t="s">
        <v>841</v>
      </c>
      <c r="L868" s="55" t="s">
        <v>260</v>
      </c>
      <c r="M868" s="54" t="s">
        <v>2431</v>
      </c>
      <c r="N868" s="55" t="str">
        <f t="shared" si="76"/>
        <v>NON</v>
      </c>
      <c r="O868" s="55" t="str">
        <f t="shared" si="77"/>
        <v>NON</v>
      </c>
      <c r="P868" s="55" t="str">
        <f t="shared" si="78"/>
        <v>OUI</v>
      </c>
      <c r="Q868" s="55" t="str">
        <f t="shared" si="79"/>
        <v>OUI</v>
      </c>
    </row>
    <row r="869" spans="1:17" s="73" customFormat="1" ht="30" customHeight="1">
      <c r="A869" s="3">
        <v>130804297</v>
      </c>
      <c r="B869" s="55" t="s">
        <v>1336</v>
      </c>
      <c r="C869" s="3">
        <v>93000599</v>
      </c>
      <c r="D869" s="19" t="s">
        <v>1372</v>
      </c>
      <c r="E869" s="116" t="s">
        <v>1371</v>
      </c>
      <c r="F869" s="84">
        <v>44501</v>
      </c>
      <c r="G869" s="84">
        <v>46143</v>
      </c>
      <c r="H869" s="82">
        <f t="shared" si="80"/>
        <v>5</v>
      </c>
      <c r="I869" s="55" t="s">
        <v>83</v>
      </c>
      <c r="J869" s="55" t="s">
        <v>44</v>
      </c>
      <c r="K869" s="55" t="s">
        <v>118</v>
      </c>
      <c r="L869" s="55"/>
      <c r="M869" s="12" t="s">
        <v>1373</v>
      </c>
      <c r="N869" s="55" t="str">
        <f t="shared" si="76"/>
        <v>NON</v>
      </c>
      <c r="O869" s="55" t="str">
        <f t="shared" si="77"/>
        <v>NON</v>
      </c>
      <c r="P869" s="55" t="str">
        <f t="shared" si="78"/>
        <v>OUI</v>
      </c>
      <c r="Q869" s="55" t="str">
        <f t="shared" si="79"/>
        <v>NON</v>
      </c>
    </row>
    <row r="870" spans="1:17" s="73" customFormat="1" ht="30" customHeight="1">
      <c r="A870" s="3">
        <v>130804297</v>
      </c>
      <c r="B870" s="55" t="s">
        <v>1336</v>
      </c>
      <c r="C870" s="3">
        <v>93000599</v>
      </c>
      <c r="D870" s="55" t="s">
        <v>1370</v>
      </c>
      <c r="E870" s="116" t="s">
        <v>1371</v>
      </c>
      <c r="F870" s="84">
        <v>44136</v>
      </c>
      <c r="G870" s="84">
        <v>45778</v>
      </c>
      <c r="H870" s="82">
        <f t="shared" si="80"/>
        <v>5</v>
      </c>
      <c r="I870" s="55" t="s">
        <v>83</v>
      </c>
      <c r="J870" s="55" t="s">
        <v>44</v>
      </c>
      <c r="K870" s="55" t="s">
        <v>841</v>
      </c>
      <c r="L870" s="55" t="s">
        <v>260</v>
      </c>
      <c r="M870" s="54" t="s">
        <v>2431</v>
      </c>
      <c r="N870" s="55" t="str">
        <f t="shared" si="76"/>
        <v>NON</v>
      </c>
      <c r="O870" s="55" t="str">
        <f t="shared" si="77"/>
        <v>NON</v>
      </c>
      <c r="P870" s="55" t="str">
        <f t="shared" si="78"/>
        <v>OUI</v>
      </c>
      <c r="Q870" s="55" t="str">
        <f t="shared" si="79"/>
        <v>OUI</v>
      </c>
    </row>
    <row r="871" spans="1:17" s="73" customFormat="1" ht="30" customHeight="1">
      <c r="A871" s="2">
        <v>830000345</v>
      </c>
      <c r="B871" s="55" t="s">
        <v>881</v>
      </c>
      <c r="C871" s="3">
        <v>43000715</v>
      </c>
      <c r="D871" s="55" t="s">
        <v>912</v>
      </c>
      <c r="E871" s="116" t="s">
        <v>913</v>
      </c>
      <c r="F871" s="84">
        <v>44501</v>
      </c>
      <c r="G871" s="84">
        <v>46143</v>
      </c>
      <c r="H871" s="82">
        <f t="shared" si="80"/>
        <v>5</v>
      </c>
      <c r="I871" s="55" t="s">
        <v>83</v>
      </c>
      <c r="J871" s="55" t="s">
        <v>44</v>
      </c>
      <c r="K871" s="55" t="s">
        <v>236</v>
      </c>
      <c r="L871" s="55" t="s">
        <v>251</v>
      </c>
      <c r="M871" s="55" t="s">
        <v>952</v>
      </c>
      <c r="N871" s="55" t="str">
        <f t="shared" si="76"/>
        <v>NON</v>
      </c>
      <c r="O871" s="55" t="str">
        <f t="shared" si="77"/>
        <v>NON</v>
      </c>
      <c r="P871" s="55" t="str">
        <f t="shared" si="78"/>
        <v>NON</v>
      </c>
      <c r="Q871" s="55" t="str">
        <f t="shared" si="79"/>
        <v>OUI</v>
      </c>
    </row>
    <row r="872" spans="1:17" ht="15" customHeight="1">
      <c r="A872" s="2">
        <v>830000345</v>
      </c>
      <c r="B872" s="55" t="s">
        <v>881</v>
      </c>
      <c r="C872" s="3">
        <v>43000715</v>
      </c>
      <c r="D872" s="55" t="s">
        <v>912</v>
      </c>
      <c r="E872" s="116" t="s">
        <v>913</v>
      </c>
      <c r="F872" s="84">
        <v>43770</v>
      </c>
      <c r="G872" s="84">
        <v>45413</v>
      </c>
      <c r="H872" s="82">
        <f t="shared" si="80"/>
        <v>5</v>
      </c>
      <c r="I872" s="55" t="s">
        <v>83</v>
      </c>
      <c r="J872" s="55" t="s">
        <v>44</v>
      </c>
      <c r="K872" s="55" t="s">
        <v>236</v>
      </c>
      <c r="L872" s="55" t="s">
        <v>237</v>
      </c>
      <c r="M872" s="55" t="s">
        <v>2084</v>
      </c>
      <c r="N872" s="55" t="str">
        <f t="shared" si="76"/>
        <v>NON</v>
      </c>
      <c r="O872" s="55" t="str">
        <f t="shared" si="77"/>
        <v>OUI</v>
      </c>
      <c r="P872" s="55" t="str">
        <f t="shared" si="78"/>
        <v>OUI</v>
      </c>
      <c r="Q872" s="55" t="str">
        <f t="shared" si="79"/>
        <v>NON</v>
      </c>
    </row>
    <row r="873" spans="1:17" ht="15" customHeight="1">
      <c r="A873" s="2">
        <v>830000345</v>
      </c>
      <c r="B873" s="55" t="s">
        <v>881</v>
      </c>
      <c r="C873" s="3">
        <v>43000715</v>
      </c>
      <c r="D873" s="55" t="s">
        <v>912</v>
      </c>
      <c r="E873" s="53" t="s">
        <v>913</v>
      </c>
      <c r="F873" s="84">
        <v>43770</v>
      </c>
      <c r="G873" s="84">
        <v>45413</v>
      </c>
      <c r="H873" s="82">
        <f t="shared" si="80"/>
        <v>5</v>
      </c>
      <c r="I873" s="55" t="s">
        <v>83</v>
      </c>
      <c r="J873" s="55" t="s">
        <v>44</v>
      </c>
      <c r="K873" s="55" t="s">
        <v>236</v>
      </c>
      <c r="L873" s="55" t="s">
        <v>237</v>
      </c>
      <c r="M873" s="55" t="s">
        <v>1315</v>
      </c>
      <c r="N873" s="55" t="str">
        <f t="shared" si="76"/>
        <v>NON</v>
      </c>
      <c r="O873" s="55" t="str">
        <f t="shared" si="77"/>
        <v>NON</v>
      </c>
      <c r="P873" s="55" t="str">
        <f t="shared" si="78"/>
        <v>OUI</v>
      </c>
      <c r="Q873" s="55" t="str">
        <f t="shared" si="79"/>
        <v>NON</v>
      </c>
    </row>
    <row r="874" spans="1:17" ht="15" customHeight="1">
      <c r="A874" s="2">
        <v>830000345</v>
      </c>
      <c r="B874" s="55" t="s">
        <v>881</v>
      </c>
      <c r="C874" s="3">
        <v>43000715</v>
      </c>
      <c r="D874" s="55" t="s">
        <v>912</v>
      </c>
      <c r="E874" s="53" t="s">
        <v>913</v>
      </c>
      <c r="F874" s="84">
        <v>43770</v>
      </c>
      <c r="G874" s="84">
        <v>45413</v>
      </c>
      <c r="H874" s="82">
        <f t="shared" si="80"/>
        <v>5</v>
      </c>
      <c r="I874" s="55" t="s">
        <v>83</v>
      </c>
      <c r="J874" s="55" t="s">
        <v>44</v>
      </c>
      <c r="K874" s="55" t="s">
        <v>236</v>
      </c>
      <c r="L874" s="55" t="s">
        <v>237</v>
      </c>
      <c r="M874" s="55" t="s">
        <v>2085</v>
      </c>
      <c r="N874" s="55" t="str">
        <f t="shared" si="76"/>
        <v>NON</v>
      </c>
      <c r="O874" s="55" t="str">
        <f t="shared" si="77"/>
        <v>NON</v>
      </c>
      <c r="P874" s="55" t="str">
        <f t="shared" si="78"/>
        <v>OUI</v>
      </c>
      <c r="Q874" s="55" t="str">
        <f t="shared" si="79"/>
        <v>NON</v>
      </c>
    </row>
    <row r="875" spans="1:17" ht="15" customHeight="1">
      <c r="A875" s="2">
        <v>830000345</v>
      </c>
      <c r="B875" s="55" t="s">
        <v>881</v>
      </c>
      <c r="C875" s="3">
        <v>43000715</v>
      </c>
      <c r="D875" s="55" t="s">
        <v>912</v>
      </c>
      <c r="E875" s="53" t="s">
        <v>913</v>
      </c>
      <c r="F875" s="84">
        <v>43770</v>
      </c>
      <c r="G875" s="84">
        <v>45413</v>
      </c>
      <c r="H875" s="82">
        <f t="shared" si="80"/>
        <v>5</v>
      </c>
      <c r="I875" s="55" t="s">
        <v>83</v>
      </c>
      <c r="J875" s="55" t="s">
        <v>44</v>
      </c>
      <c r="K875" s="55" t="s">
        <v>236</v>
      </c>
      <c r="L875" s="55" t="s">
        <v>237</v>
      </c>
      <c r="M875" s="55" t="s">
        <v>238</v>
      </c>
      <c r="N875" s="55" t="str">
        <f t="shared" si="76"/>
        <v>NON</v>
      </c>
      <c r="O875" s="55" t="str">
        <f t="shared" si="77"/>
        <v>OUI</v>
      </c>
      <c r="P875" s="55" t="str">
        <f t="shared" si="78"/>
        <v>OUI</v>
      </c>
      <c r="Q875" s="55" t="str">
        <f t="shared" si="79"/>
        <v>NON</v>
      </c>
    </row>
    <row r="876" spans="1:17" ht="15" customHeight="1">
      <c r="A876" s="2">
        <v>830000345</v>
      </c>
      <c r="B876" s="55" t="s">
        <v>881</v>
      </c>
      <c r="C876" s="3">
        <v>43000715</v>
      </c>
      <c r="D876" s="55" t="s">
        <v>912</v>
      </c>
      <c r="E876" s="116" t="s">
        <v>913</v>
      </c>
      <c r="F876" s="84">
        <v>43770</v>
      </c>
      <c r="G876" s="84">
        <v>45413</v>
      </c>
      <c r="H876" s="82">
        <f t="shared" si="80"/>
        <v>5</v>
      </c>
      <c r="I876" s="55" t="s">
        <v>83</v>
      </c>
      <c r="J876" s="55" t="s">
        <v>44</v>
      </c>
      <c r="K876" s="55" t="s">
        <v>250</v>
      </c>
      <c r="L876" s="55" t="s">
        <v>251</v>
      </c>
      <c r="M876" s="55" t="s">
        <v>2032</v>
      </c>
      <c r="N876" s="55" t="str">
        <f t="shared" si="76"/>
        <v>NON</v>
      </c>
      <c r="O876" s="55" t="str">
        <f t="shared" si="77"/>
        <v>OUI</v>
      </c>
      <c r="P876" s="55" t="str">
        <f t="shared" si="78"/>
        <v>OUI</v>
      </c>
      <c r="Q876" s="55" t="str">
        <f t="shared" si="79"/>
        <v>NON</v>
      </c>
    </row>
    <row r="877" spans="1:17" ht="15" customHeight="1">
      <c r="A877" s="2">
        <v>830000345</v>
      </c>
      <c r="B877" s="55" t="s">
        <v>881</v>
      </c>
      <c r="C877" s="3">
        <v>43000715</v>
      </c>
      <c r="D877" s="55" t="s">
        <v>912</v>
      </c>
      <c r="E877" s="116" t="s">
        <v>913</v>
      </c>
      <c r="F877" s="84">
        <v>43770</v>
      </c>
      <c r="G877" s="84">
        <v>45413</v>
      </c>
      <c r="H877" s="82">
        <f t="shared" si="80"/>
        <v>5</v>
      </c>
      <c r="I877" s="55" t="s">
        <v>83</v>
      </c>
      <c r="J877" s="55" t="s">
        <v>44</v>
      </c>
      <c r="K877" s="55" t="s">
        <v>250</v>
      </c>
      <c r="L877" s="55" t="s">
        <v>251</v>
      </c>
      <c r="M877" s="55" t="s">
        <v>2086</v>
      </c>
      <c r="N877" s="55" t="str">
        <f t="shared" si="76"/>
        <v>NON</v>
      </c>
      <c r="O877" s="55" t="str">
        <f t="shared" si="77"/>
        <v>NON</v>
      </c>
      <c r="P877" s="55" t="str">
        <f t="shared" si="78"/>
        <v>OUI</v>
      </c>
      <c r="Q877" s="55" t="str">
        <f t="shared" si="79"/>
        <v>NON</v>
      </c>
    </row>
    <row r="878" spans="1:17" ht="15" customHeight="1">
      <c r="A878" s="2">
        <v>830000345</v>
      </c>
      <c r="B878" s="55" t="s">
        <v>881</v>
      </c>
      <c r="C878" s="3">
        <v>43000715</v>
      </c>
      <c r="D878" s="55" t="s">
        <v>912</v>
      </c>
      <c r="E878" s="116" t="s">
        <v>913</v>
      </c>
      <c r="F878" s="84">
        <v>43770</v>
      </c>
      <c r="G878" s="84">
        <v>45413</v>
      </c>
      <c r="H878" s="82">
        <f t="shared" si="80"/>
        <v>5</v>
      </c>
      <c r="I878" s="55" t="s">
        <v>83</v>
      </c>
      <c r="J878" s="55" t="s">
        <v>44</v>
      </c>
      <c r="K878" s="55" t="s">
        <v>250</v>
      </c>
      <c r="L878" s="55" t="s">
        <v>251</v>
      </c>
      <c r="M878" s="55" t="s">
        <v>2087</v>
      </c>
      <c r="N878" s="55" t="str">
        <f t="shared" si="76"/>
        <v>NON</v>
      </c>
      <c r="O878" s="55" t="str">
        <f t="shared" si="77"/>
        <v>NON</v>
      </c>
      <c r="P878" s="55" t="str">
        <f t="shared" si="78"/>
        <v>OUI</v>
      </c>
      <c r="Q878" s="55" t="str">
        <f t="shared" si="79"/>
        <v>NON</v>
      </c>
    </row>
    <row r="879" spans="1:17" ht="15" customHeight="1">
      <c r="A879" s="2">
        <v>830000345</v>
      </c>
      <c r="B879" s="55" t="s">
        <v>881</v>
      </c>
      <c r="C879" s="3">
        <v>43000715</v>
      </c>
      <c r="D879" s="55" t="s">
        <v>912</v>
      </c>
      <c r="E879" s="53" t="s">
        <v>913</v>
      </c>
      <c r="F879" s="84">
        <v>43770</v>
      </c>
      <c r="G879" s="84">
        <v>45413</v>
      </c>
      <c r="H879" s="82">
        <f t="shared" si="80"/>
        <v>5</v>
      </c>
      <c r="I879" s="55" t="s">
        <v>83</v>
      </c>
      <c r="J879" s="55" t="s">
        <v>44</v>
      </c>
      <c r="K879" s="55" t="s">
        <v>250</v>
      </c>
      <c r="L879" s="55" t="s">
        <v>251</v>
      </c>
      <c r="M879" s="55" t="s">
        <v>2074</v>
      </c>
      <c r="N879" s="55" t="str">
        <f t="shared" si="76"/>
        <v>NON</v>
      </c>
      <c r="O879" s="55" t="str">
        <f t="shared" si="77"/>
        <v>NON</v>
      </c>
      <c r="P879" s="55" t="str">
        <f t="shared" si="78"/>
        <v>OUI</v>
      </c>
      <c r="Q879" s="55" t="str">
        <f t="shared" si="79"/>
        <v>NON</v>
      </c>
    </row>
    <row r="880" spans="1:17" ht="15" customHeight="1">
      <c r="A880" s="2">
        <v>830000345</v>
      </c>
      <c r="B880" s="55" t="s">
        <v>881</v>
      </c>
      <c r="C880" s="3">
        <v>43000715</v>
      </c>
      <c r="D880" s="55" t="s">
        <v>912</v>
      </c>
      <c r="E880" s="53" t="s">
        <v>913</v>
      </c>
      <c r="F880" s="84">
        <v>43770</v>
      </c>
      <c r="G880" s="84">
        <v>45413</v>
      </c>
      <c r="H880" s="82">
        <f t="shared" si="80"/>
        <v>5</v>
      </c>
      <c r="I880" s="55" t="s">
        <v>83</v>
      </c>
      <c r="J880" s="55" t="s">
        <v>44</v>
      </c>
      <c r="K880" s="55" t="s">
        <v>250</v>
      </c>
      <c r="L880" s="55" t="s">
        <v>251</v>
      </c>
      <c r="M880" s="55" t="s">
        <v>2023</v>
      </c>
      <c r="N880" s="55" t="str">
        <f t="shared" si="76"/>
        <v>NON</v>
      </c>
      <c r="O880" s="55" t="str">
        <f t="shared" si="77"/>
        <v>NON</v>
      </c>
      <c r="P880" s="55" t="str">
        <f t="shared" si="78"/>
        <v>OUI</v>
      </c>
      <c r="Q880" s="55" t="str">
        <f t="shared" si="79"/>
        <v>NON</v>
      </c>
    </row>
    <row r="881" spans="1:17" ht="15" customHeight="1">
      <c r="A881" s="2">
        <v>830000345</v>
      </c>
      <c r="B881" s="55" t="s">
        <v>881</v>
      </c>
      <c r="C881" s="3">
        <v>43000715</v>
      </c>
      <c r="D881" s="55" t="s">
        <v>912</v>
      </c>
      <c r="E881" s="53" t="s">
        <v>913</v>
      </c>
      <c r="F881" s="84">
        <v>43770</v>
      </c>
      <c r="G881" s="84">
        <v>45413</v>
      </c>
      <c r="H881" s="82">
        <f t="shared" si="80"/>
        <v>5</v>
      </c>
      <c r="I881" s="55" t="s">
        <v>83</v>
      </c>
      <c r="J881" s="55" t="s">
        <v>44</v>
      </c>
      <c r="K881" s="55" t="s">
        <v>250</v>
      </c>
      <c r="L881" s="55" t="s">
        <v>251</v>
      </c>
      <c r="M881" s="55" t="s">
        <v>2006</v>
      </c>
      <c r="N881" s="55" t="str">
        <f t="shared" si="76"/>
        <v>NON</v>
      </c>
      <c r="O881" s="55" t="str">
        <f t="shared" si="77"/>
        <v>NON</v>
      </c>
      <c r="P881" s="55" t="str">
        <f t="shared" si="78"/>
        <v>OUI</v>
      </c>
      <c r="Q881" s="55" t="str">
        <f t="shared" si="79"/>
        <v>NON</v>
      </c>
    </row>
    <row r="882" spans="1:17" ht="15" customHeight="1">
      <c r="A882" s="2">
        <v>830000345</v>
      </c>
      <c r="B882" s="55" t="s">
        <v>881</v>
      </c>
      <c r="C882" s="3">
        <v>43000715</v>
      </c>
      <c r="D882" s="55" t="s">
        <v>912</v>
      </c>
      <c r="E882" s="53" t="s">
        <v>913</v>
      </c>
      <c r="F882" s="84">
        <v>43770</v>
      </c>
      <c r="G882" s="84">
        <v>45413</v>
      </c>
      <c r="H882" s="82">
        <f t="shared" si="80"/>
        <v>5</v>
      </c>
      <c r="I882" s="55" t="s">
        <v>83</v>
      </c>
      <c r="J882" s="55" t="s">
        <v>44</v>
      </c>
      <c r="K882" s="55" t="s">
        <v>250</v>
      </c>
      <c r="L882" s="55" t="s">
        <v>251</v>
      </c>
      <c r="M882" s="55" t="s">
        <v>1988</v>
      </c>
      <c r="N882" s="55" t="str">
        <f t="shared" si="76"/>
        <v>NON</v>
      </c>
      <c r="O882" s="55" t="str">
        <f t="shared" si="77"/>
        <v>NON</v>
      </c>
      <c r="P882" s="55" t="str">
        <f t="shared" si="78"/>
        <v>OUI</v>
      </c>
      <c r="Q882" s="55" t="str">
        <f t="shared" si="79"/>
        <v>NON</v>
      </c>
    </row>
    <row r="883" spans="1:17" ht="15" customHeight="1">
      <c r="A883" s="2">
        <v>830000345</v>
      </c>
      <c r="B883" s="55" t="s">
        <v>881</v>
      </c>
      <c r="C883" s="3">
        <v>43000715</v>
      </c>
      <c r="D883" s="55" t="s">
        <v>912</v>
      </c>
      <c r="E883" s="53" t="s">
        <v>913</v>
      </c>
      <c r="F883" s="84">
        <v>43770</v>
      </c>
      <c r="G883" s="84">
        <v>45413</v>
      </c>
      <c r="H883" s="82">
        <f t="shared" si="80"/>
        <v>5</v>
      </c>
      <c r="I883" s="55" t="s">
        <v>83</v>
      </c>
      <c r="J883" s="55" t="s">
        <v>44</v>
      </c>
      <c r="K883" s="55" t="s">
        <v>250</v>
      </c>
      <c r="L883" s="55" t="s">
        <v>251</v>
      </c>
      <c r="M883" s="54" t="s">
        <v>1664</v>
      </c>
      <c r="N883" s="55" t="str">
        <f t="shared" si="76"/>
        <v>NON</v>
      </c>
      <c r="O883" s="55" t="str">
        <f t="shared" si="77"/>
        <v>NON</v>
      </c>
      <c r="P883" s="55" t="str">
        <f t="shared" si="78"/>
        <v>OUI</v>
      </c>
      <c r="Q883" s="55" t="str">
        <f t="shared" si="79"/>
        <v>NON</v>
      </c>
    </row>
    <row r="884" spans="1:17" ht="15" customHeight="1">
      <c r="A884" s="2">
        <v>830000345</v>
      </c>
      <c r="B884" s="55" t="s">
        <v>881</v>
      </c>
      <c r="C884" s="3">
        <v>43000715</v>
      </c>
      <c r="D884" s="55" t="s">
        <v>912</v>
      </c>
      <c r="E884" s="53" t="s">
        <v>913</v>
      </c>
      <c r="F884" s="84">
        <v>43770</v>
      </c>
      <c r="G884" s="84">
        <v>45413</v>
      </c>
      <c r="H884" s="82">
        <f t="shared" si="80"/>
        <v>5</v>
      </c>
      <c r="I884" s="55" t="s">
        <v>83</v>
      </c>
      <c r="J884" s="55" t="s">
        <v>1429</v>
      </c>
      <c r="K884" s="55" t="s">
        <v>197</v>
      </c>
      <c r="L884" s="55" t="s">
        <v>198</v>
      </c>
      <c r="M884" s="79"/>
      <c r="N884" s="55" t="str">
        <f t="shared" si="76"/>
        <v>OUI</v>
      </c>
      <c r="O884" s="55" t="str">
        <f t="shared" si="77"/>
        <v>NON</v>
      </c>
      <c r="P884" s="55" t="str">
        <f t="shared" si="78"/>
        <v>NON</v>
      </c>
      <c r="Q884" s="55" t="str">
        <f t="shared" si="79"/>
        <v>NON</v>
      </c>
    </row>
    <row r="885" spans="1:17" ht="15" customHeight="1">
      <c r="A885" s="2">
        <v>830000345</v>
      </c>
      <c r="B885" s="55" t="s">
        <v>881</v>
      </c>
      <c r="C885" s="3">
        <v>43000715</v>
      </c>
      <c r="D885" s="55" t="s">
        <v>912</v>
      </c>
      <c r="E885" s="53" t="s">
        <v>913</v>
      </c>
      <c r="F885" s="84">
        <v>43770</v>
      </c>
      <c r="G885" s="84">
        <v>45413</v>
      </c>
      <c r="H885" s="82">
        <f t="shared" si="80"/>
        <v>5</v>
      </c>
      <c r="I885" s="55" t="s">
        <v>83</v>
      </c>
      <c r="J885" s="55" t="s">
        <v>1429</v>
      </c>
      <c r="K885" s="55" t="s">
        <v>197</v>
      </c>
      <c r="L885" s="55" t="s">
        <v>198</v>
      </c>
      <c r="M885" s="79"/>
      <c r="N885" s="55" t="str">
        <f t="shared" si="76"/>
        <v>OUI</v>
      </c>
      <c r="O885" s="55" t="str">
        <f t="shared" si="77"/>
        <v>NON</v>
      </c>
      <c r="P885" s="55" t="str">
        <f t="shared" si="78"/>
        <v>NON</v>
      </c>
      <c r="Q885" s="55" t="str">
        <f t="shared" si="79"/>
        <v>NON</v>
      </c>
    </row>
    <row r="886" spans="1:17" ht="15" customHeight="1">
      <c r="A886" s="2">
        <v>830000345</v>
      </c>
      <c r="B886" s="55" t="s">
        <v>881</v>
      </c>
      <c r="C886" s="3">
        <v>43000715</v>
      </c>
      <c r="D886" s="55" t="s">
        <v>912</v>
      </c>
      <c r="E886" s="53" t="s">
        <v>913</v>
      </c>
      <c r="F886" s="84">
        <v>43770</v>
      </c>
      <c r="G886" s="84">
        <v>45413</v>
      </c>
      <c r="H886" s="82">
        <f t="shared" si="80"/>
        <v>5</v>
      </c>
      <c r="I886" s="55" t="s">
        <v>83</v>
      </c>
      <c r="J886" s="55" t="s">
        <v>1429</v>
      </c>
      <c r="K886" s="55" t="s">
        <v>76</v>
      </c>
      <c r="L886" s="55"/>
      <c r="M886" s="79"/>
      <c r="N886" s="55" t="str">
        <f t="shared" si="76"/>
        <v>OUI</v>
      </c>
      <c r="O886" s="55" t="str">
        <f t="shared" si="77"/>
        <v>NON</v>
      </c>
      <c r="P886" s="55" t="str">
        <f t="shared" si="78"/>
        <v>NON</v>
      </c>
      <c r="Q886" s="55" t="str">
        <f t="shared" si="79"/>
        <v>NON</v>
      </c>
    </row>
    <row r="887" spans="1:17" ht="15" customHeight="1">
      <c r="A887" s="2">
        <v>830000345</v>
      </c>
      <c r="B887" s="55" t="s">
        <v>881</v>
      </c>
      <c r="C887" s="3">
        <v>43000715</v>
      </c>
      <c r="D887" s="55" t="s">
        <v>912</v>
      </c>
      <c r="E887" s="53" t="s">
        <v>913</v>
      </c>
      <c r="F887" s="84">
        <v>43770</v>
      </c>
      <c r="G887" s="84">
        <v>45413</v>
      </c>
      <c r="H887" s="82">
        <f t="shared" si="80"/>
        <v>5</v>
      </c>
      <c r="I887" s="55" t="s">
        <v>83</v>
      </c>
      <c r="J887" s="55" t="s">
        <v>1429</v>
      </c>
      <c r="K887" s="55" t="s">
        <v>199</v>
      </c>
      <c r="L887" s="55"/>
      <c r="M887" s="79"/>
      <c r="N887" s="55" t="str">
        <f t="shared" si="76"/>
        <v>OUI</v>
      </c>
      <c r="O887" s="55" t="str">
        <f t="shared" si="77"/>
        <v>NON</v>
      </c>
      <c r="P887" s="55" t="str">
        <f t="shared" si="78"/>
        <v>NON</v>
      </c>
      <c r="Q887" s="55" t="str">
        <f t="shared" si="79"/>
        <v>NON</v>
      </c>
    </row>
    <row r="888" spans="1:17" ht="15" customHeight="1">
      <c r="A888" s="3">
        <v>130783293</v>
      </c>
      <c r="B888" s="55" t="s">
        <v>1205</v>
      </c>
      <c r="C888" s="3">
        <v>43001005</v>
      </c>
      <c r="D888" s="55" t="s">
        <v>1259</v>
      </c>
      <c r="E888" s="53" t="s">
        <v>1260</v>
      </c>
      <c r="F888" s="84">
        <v>43770</v>
      </c>
      <c r="G888" s="84">
        <v>45413</v>
      </c>
      <c r="H888" s="82">
        <f t="shared" si="80"/>
        <v>5</v>
      </c>
      <c r="I888" s="55" t="s">
        <v>83</v>
      </c>
      <c r="J888" s="55" t="s">
        <v>44</v>
      </c>
      <c r="K888" s="55" t="s">
        <v>1095</v>
      </c>
      <c r="L888" s="55" t="s">
        <v>1093</v>
      </c>
      <c r="M888" s="55" t="s">
        <v>2088</v>
      </c>
      <c r="N888" s="55" t="str">
        <f t="shared" si="76"/>
        <v>NON</v>
      </c>
      <c r="O888" s="55" t="str">
        <f t="shared" si="77"/>
        <v>OUI</v>
      </c>
      <c r="P888" s="55" t="str">
        <f t="shared" si="78"/>
        <v>OUI</v>
      </c>
      <c r="Q888" s="55" t="str">
        <f t="shared" si="79"/>
        <v>NON</v>
      </c>
    </row>
    <row r="889" spans="1:17" ht="15" customHeight="1">
      <c r="A889" s="3">
        <v>130783293</v>
      </c>
      <c r="B889" s="55" t="s">
        <v>1205</v>
      </c>
      <c r="C889" s="3">
        <v>43001005</v>
      </c>
      <c r="D889" s="55" t="s">
        <v>1259</v>
      </c>
      <c r="E889" s="53" t="s">
        <v>1260</v>
      </c>
      <c r="F889" s="84">
        <v>43770</v>
      </c>
      <c r="G889" s="84">
        <v>45413</v>
      </c>
      <c r="H889" s="82">
        <f t="shared" si="80"/>
        <v>5</v>
      </c>
      <c r="I889" s="55" t="s">
        <v>83</v>
      </c>
      <c r="J889" s="55" t="s">
        <v>44</v>
      </c>
      <c r="K889" s="55" t="s">
        <v>1095</v>
      </c>
      <c r="L889" s="55" t="s">
        <v>1093</v>
      </c>
      <c r="M889" s="55" t="s">
        <v>1975</v>
      </c>
      <c r="N889" s="55" t="str">
        <f t="shared" si="76"/>
        <v>NON</v>
      </c>
      <c r="O889" s="55" t="str">
        <f t="shared" si="77"/>
        <v>NON</v>
      </c>
      <c r="P889" s="55" t="str">
        <f t="shared" si="78"/>
        <v>OUI</v>
      </c>
      <c r="Q889" s="55" t="str">
        <f t="shared" si="79"/>
        <v>NON</v>
      </c>
    </row>
    <row r="890" spans="1:17" ht="15" customHeight="1">
      <c r="A890" s="3">
        <v>130783293</v>
      </c>
      <c r="B890" s="55" t="s">
        <v>1205</v>
      </c>
      <c r="C890" s="3">
        <v>43001005</v>
      </c>
      <c r="D890" s="55" t="s">
        <v>1259</v>
      </c>
      <c r="E890" s="53" t="s">
        <v>1260</v>
      </c>
      <c r="F890" s="84">
        <v>43770</v>
      </c>
      <c r="G890" s="84">
        <v>45413</v>
      </c>
      <c r="H890" s="82">
        <f t="shared" si="80"/>
        <v>5</v>
      </c>
      <c r="I890" s="55" t="s">
        <v>83</v>
      </c>
      <c r="J890" s="55" t="s">
        <v>44</v>
      </c>
      <c r="K890" s="55" t="s">
        <v>1095</v>
      </c>
      <c r="L890" s="55" t="s">
        <v>1093</v>
      </c>
      <c r="M890" s="55" t="s">
        <v>2078</v>
      </c>
      <c r="N890" s="55" t="str">
        <f t="shared" si="76"/>
        <v>NON</v>
      </c>
      <c r="O890" s="55" t="str">
        <f t="shared" si="77"/>
        <v>NON</v>
      </c>
      <c r="P890" s="55" t="str">
        <f t="shared" si="78"/>
        <v>OUI</v>
      </c>
      <c r="Q890" s="55" t="str">
        <f t="shared" si="79"/>
        <v>NON</v>
      </c>
    </row>
    <row r="891" spans="1:17" ht="15" customHeight="1">
      <c r="A891" s="3">
        <v>130783293</v>
      </c>
      <c r="B891" s="55" t="s">
        <v>1205</v>
      </c>
      <c r="C891" s="3">
        <v>43001005</v>
      </c>
      <c r="D891" s="55" t="s">
        <v>1259</v>
      </c>
      <c r="E891" s="53" t="s">
        <v>1260</v>
      </c>
      <c r="F891" s="84">
        <v>43770</v>
      </c>
      <c r="G891" s="84">
        <v>45413</v>
      </c>
      <c r="H891" s="82">
        <f t="shared" si="80"/>
        <v>5</v>
      </c>
      <c r="I891" s="55" t="s">
        <v>83</v>
      </c>
      <c r="J891" s="55" t="s">
        <v>44</v>
      </c>
      <c r="K891" s="55" t="s">
        <v>1095</v>
      </c>
      <c r="L891" s="55" t="s">
        <v>1093</v>
      </c>
      <c r="M891" s="55" t="s">
        <v>2089</v>
      </c>
      <c r="N891" s="55" t="str">
        <f t="shared" si="76"/>
        <v>NON</v>
      </c>
      <c r="O891" s="55" t="str">
        <f t="shared" si="77"/>
        <v>NON</v>
      </c>
      <c r="P891" s="55" t="str">
        <f t="shared" si="78"/>
        <v>OUI</v>
      </c>
      <c r="Q891" s="55" t="str">
        <f t="shared" si="79"/>
        <v>NON</v>
      </c>
    </row>
    <row r="892" spans="1:17" ht="15" customHeight="1">
      <c r="A892" s="3">
        <v>130783293</v>
      </c>
      <c r="B892" s="55" t="s">
        <v>1205</v>
      </c>
      <c r="C892" s="3">
        <v>43001005</v>
      </c>
      <c r="D892" s="55" t="s">
        <v>1259</v>
      </c>
      <c r="E892" s="53" t="s">
        <v>1260</v>
      </c>
      <c r="F892" s="84">
        <v>43770</v>
      </c>
      <c r="G892" s="84">
        <v>45413</v>
      </c>
      <c r="H892" s="82">
        <f t="shared" si="80"/>
        <v>5</v>
      </c>
      <c r="I892" s="55" t="s">
        <v>83</v>
      </c>
      <c r="J892" s="55" t="s">
        <v>44</v>
      </c>
      <c r="K892" s="55" t="s">
        <v>1095</v>
      </c>
      <c r="L892" s="55" t="s">
        <v>1093</v>
      </c>
      <c r="M892" s="54" t="s">
        <v>2036</v>
      </c>
      <c r="N892" s="55" t="str">
        <f t="shared" si="76"/>
        <v>NON</v>
      </c>
      <c r="O892" s="55" t="str">
        <f t="shared" si="77"/>
        <v>NON</v>
      </c>
      <c r="P892" s="55" t="str">
        <f t="shared" si="78"/>
        <v>OUI</v>
      </c>
      <c r="Q892" s="55" t="str">
        <f t="shared" si="79"/>
        <v>NON</v>
      </c>
    </row>
    <row r="893" spans="1:17" ht="15" customHeight="1">
      <c r="A893" s="3">
        <v>130783293</v>
      </c>
      <c r="B893" s="55" t="s">
        <v>1205</v>
      </c>
      <c r="C893" s="3">
        <v>43001005</v>
      </c>
      <c r="D893" s="55" t="s">
        <v>1259</v>
      </c>
      <c r="E893" s="53" t="s">
        <v>1260</v>
      </c>
      <c r="F893" s="84">
        <v>43770</v>
      </c>
      <c r="G893" s="84">
        <v>45413</v>
      </c>
      <c r="H893" s="82">
        <f t="shared" si="80"/>
        <v>5</v>
      </c>
      <c r="I893" s="55" t="s">
        <v>83</v>
      </c>
      <c r="J893" s="55" t="s">
        <v>1429</v>
      </c>
      <c r="K893" s="55" t="s">
        <v>1093</v>
      </c>
      <c r="L893" s="55" t="s">
        <v>1095</v>
      </c>
      <c r="M893" s="79"/>
      <c r="N893" s="55" t="str">
        <f t="shared" si="76"/>
        <v>OUI</v>
      </c>
      <c r="O893" s="55" t="str">
        <f t="shared" si="77"/>
        <v>NON</v>
      </c>
      <c r="P893" s="55" t="str">
        <f t="shared" si="78"/>
        <v>NON</v>
      </c>
      <c r="Q893" s="55" t="str">
        <f t="shared" si="79"/>
        <v>NON</v>
      </c>
    </row>
    <row r="894" spans="1:17" ht="15" customHeight="1">
      <c r="A894" s="3">
        <v>130783293</v>
      </c>
      <c r="B894" s="55" t="s">
        <v>1205</v>
      </c>
      <c r="C894" s="3">
        <v>43001005</v>
      </c>
      <c r="D894" s="55" t="s">
        <v>1259</v>
      </c>
      <c r="E894" s="53" t="s">
        <v>1260</v>
      </c>
      <c r="F894" s="84">
        <v>43770</v>
      </c>
      <c r="G894" s="84">
        <v>45413</v>
      </c>
      <c r="H894" s="82">
        <f t="shared" si="80"/>
        <v>5</v>
      </c>
      <c r="I894" s="55" t="s">
        <v>83</v>
      </c>
      <c r="J894" s="55" t="s">
        <v>1429</v>
      </c>
      <c r="K894" s="55" t="s">
        <v>292</v>
      </c>
      <c r="L894" s="55" t="s">
        <v>95</v>
      </c>
      <c r="M894" s="79"/>
      <c r="N894" s="55" t="str">
        <f t="shared" si="76"/>
        <v>OUI</v>
      </c>
      <c r="O894" s="55" t="str">
        <f t="shared" si="77"/>
        <v>NON</v>
      </c>
      <c r="P894" s="55" t="str">
        <f t="shared" si="78"/>
        <v>NON</v>
      </c>
      <c r="Q894" s="55" t="str">
        <f t="shared" si="79"/>
        <v>NON</v>
      </c>
    </row>
    <row r="895" spans="1:17" ht="15" customHeight="1">
      <c r="A895" s="2">
        <v>130000409</v>
      </c>
      <c r="B895" s="55" t="s">
        <v>759</v>
      </c>
      <c r="C895" s="3">
        <v>43000633</v>
      </c>
      <c r="D895" s="55" t="s">
        <v>772</v>
      </c>
      <c r="E895" s="53" t="s">
        <v>773</v>
      </c>
      <c r="F895" s="84">
        <v>44501</v>
      </c>
      <c r="G895" s="84">
        <v>46143</v>
      </c>
      <c r="H895" s="82">
        <f t="shared" si="80"/>
        <v>5</v>
      </c>
      <c r="I895" s="55" t="s">
        <v>83</v>
      </c>
      <c r="J895" s="55" t="s">
        <v>44</v>
      </c>
      <c r="K895" s="55" t="s">
        <v>332</v>
      </c>
      <c r="L895" s="55" t="s">
        <v>333</v>
      </c>
      <c r="M895" s="55" t="s">
        <v>1947</v>
      </c>
      <c r="N895" s="55" t="str">
        <f t="shared" si="76"/>
        <v>NON</v>
      </c>
      <c r="O895" s="55" t="str">
        <f t="shared" si="77"/>
        <v>OUI</v>
      </c>
      <c r="P895" s="55" t="str">
        <f t="shared" si="78"/>
        <v>OUI</v>
      </c>
      <c r="Q895" s="55" t="str">
        <f t="shared" si="79"/>
        <v>OUI</v>
      </c>
    </row>
    <row r="896" spans="1:17" ht="15" customHeight="1">
      <c r="A896" s="2">
        <v>130000409</v>
      </c>
      <c r="B896" s="55" t="s">
        <v>759</v>
      </c>
      <c r="C896" s="3">
        <v>43000633</v>
      </c>
      <c r="D896" s="55" t="s">
        <v>772</v>
      </c>
      <c r="E896" s="53" t="s">
        <v>773</v>
      </c>
      <c r="F896" s="84">
        <v>44501</v>
      </c>
      <c r="G896" s="84">
        <v>46143</v>
      </c>
      <c r="H896" s="82">
        <f t="shared" si="80"/>
        <v>5</v>
      </c>
      <c r="I896" s="55" t="s">
        <v>83</v>
      </c>
      <c r="J896" s="55" t="s">
        <v>44</v>
      </c>
      <c r="K896" s="55" t="s">
        <v>332</v>
      </c>
      <c r="L896" s="55" t="s">
        <v>333</v>
      </c>
      <c r="M896" s="55" t="s">
        <v>1941</v>
      </c>
      <c r="N896" s="55" t="str">
        <f t="shared" si="76"/>
        <v>NON</v>
      </c>
      <c r="O896" s="55" t="str">
        <f t="shared" si="77"/>
        <v>NON</v>
      </c>
      <c r="P896" s="55" t="str">
        <f t="shared" si="78"/>
        <v>OUI</v>
      </c>
      <c r="Q896" s="55" t="str">
        <f t="shared" si="79"/>
        <v>NON</v>
      </c>
    </row>
    <row r="897" spans="1:17" ht="15" customHeight="1">
      <c r="A897" s="2">
        <v>130000409</v>
      </c>
      <c r="B897" s="55" t="s">
        <v>759</v>
      </c>
      <c r="C897" s="3">
        <v>43000633</v>
      </c>
      <c r="D897" s="55" t="s">
        <v>772</v>
      </c>
      <c r="E897" s="53" t="s">
        <v>773</v>
      </c>
      <c r="F897" s="84">
        <v>44501</v>
      </c>
      <c r="G897" s="84">
        <v>46143</v>
      </c>
      <c r="H897" s="82">
        <f t="shared" si="80"/>
        <v>5</v>
      </c>
      <c r="I897" s="55" t="s">
        <v>83</v>
      </c>
      <c r="J897" s="55" t="s">
        <v>44</v>
      </c>
      <c r="K897" s="55" t="s">
        <v>332</v>
      </c>
      <c r="L897" s="55" t="s">
        <v>333</v>
      </c>
      <c r="M897" s="55" t="s">
        <v>1976</v>
      </c>
      <c r="N897" s="55" t="str">
        <f t="shared" ref="N897:N960" si="81">IF(ISNUMBER(SEARCH("2G",J897)),"OUI","NON")</f>
        <v>NON</v>
      </c>
      <c r="O897" s="55" t="str">
        <f t="shared" ref="O897:O960" si="82">IF(ISNUMBER(SEARCH("P1",M897)),"OUI","NON")</f>
        <v>NON</v>
      </c>
      <c r="P897" s="55" t="str">
        <f t="shared" ref="P897:P960" si="83">IF(ISNUMBER(SEARCH("P2",M897)),"OUI","NON")</f>
        <v>OUI</v>
      </c>
      <c r="Q897" s="55" t="str">
        <f t="shared" ref="Q897:Q960" si="84">IF(ISNUMBER(SEARCH("P3",M897)),"OUI","NON")</f>
        <v>NON</v>
      </c>
    </row>
    <row r="898" spans="1:17" ht="15" customHeight="1">
      <c r="A898" s="2">
        <v>130000409</v>
      </c>
      <c r="B898" s="55" t="s">
        <v>759</v>
      </c>
      <c r="C898" s="3">
        <v>43000633</v>
      </c>
      <c r="D898" s="55" t="s">
        <v>772</v>
      </c>
      <c r="E898" s="53" t="s">
        <v>773</v>
      </c>
      <c r="F898" s="84">
        <v>43770</v>
      </c>
      <c r="G898" s="84">
        <v>45413</v>
      </c>
      <c r="H898" s="82">
        <f t="shared" si="80"/>
        <v>5</v>
      </c>
      <c r="I898" s="55" t="s">
        <v>83</v>
      </c>
      <c r="J898" s="55" t="s">
        <v>1429</v>
      </c>
      <c r="K898" s="55" t="s">
        <v>290</v>
      </c>
      <c r="L898" s="55" t="s">
        <v>123</v>
      </c>
      <c r="M898" s="79"/>
      <c r="N898" s="55" t="str">
        <f t="shared" si="81"/>
        <v>OUI</v>
      </c>
      <c r="O898" s="55" t="str">
        <f t="shared" si="82"/>
        <v>NON</v>
      </c>
      <c r="P898" s="55" t="str">
        <f t="shared" si="83"/>
        <v>NON</v>
      </c>
      <c r="Q898" s="55" t="str">
        <f t="shared" si="84"/>
        <v>NON</v>
      </c>
    </row>
    <row r="899" spans="1:17" ht="15" customHeight="1">
      <c r="A899" s="2">
        <v>130000409</v>
      </c>
      <c r="B899" s="55" t="s">
        <v>759</v>
      </c>
      <c r="C899" s="3">
        <v>43000633</v>
      </c>
      <c r="D899" s="55" t="s">
        <v>772</v>
      </c>
      <c r="E899" s="53" t="s">
        <v>773</v>
      </c>
      <c r="F899" s="84">
        <v>44136</v>
      </c>
      <c r="G899" s="84">
        <v>45778</v>
      </c>
      <c r="H899" s="82">
        <f t="shared" si="80"/>
        <v>5</v>
      </c>
      <c r="I899" s="55" t="s">
        <v>83</v>
      </c>
      <c r="J899" s="55" t="s">
        <v>1429</v>
      </c>
      <c r="K899" s="55" t="s">
        <v>354</v>
      </c>
      <c r="L899" s="55"/>
      <c r="M899" s="79"/>
      <c r="N899" s="55" t="str">
        <f t="shared" si="81"/>
        <v>OUI</v>
      </c>
      <c r="O899" s="55" t="str">
        <f t="shared" si="82"/>
        <v>NON</v>
      </c>
      <c r="P899" s="55" t="str">
        <f t="shared" si="83"/>
        <v>NON</v>
      </c>
      <c r="Q899" s="55" t="str">
        <f t="shared" si="84"/>
        <v>NON</v>
      </c>
    </row>
    <row r="900" spans="1:17" ht="15" customHeight="1">
      <c r="A900" s="64">
        <v>130000031</v>
      </c>
      <c r="B900" s="20" t="s">
        <v>21</v>
      </c>
      <c r="C900" s="4">
        <v>43001510</v>
      </c>
      <c r="D900" s="20" t="s">
        <v>22</v>
      </c>
      <c r="E900" s="21" t="s">
        <v>23</v>
      </c>
      <c r="F900" s="85">
        <v>43770</v>
      </c>
      <c r="G900" s="85">
        <v>45413</v>
      </c>
      <c r="H900" s="83">
        <f t="shared" si="80"/>
        <v>5</v>
      </c>
      <c r="I900" s="20" t="s">
        <v>16</v>
      </c>
      <c r="J900" s="55" t="s">
        <v>44</v>
      </c>
      <c r="K900" s="20" t="s">
        <v>25</v>
      </c>
      <c r="L900" s="20"/>
      <c r="M900" s="20" t="s">
        <v>26</v>
      </c>
      <c r="N900" s="55" t="str">
        <f t="shared" si="81"/>
        <v>NON</v>
      </c>
      <c r="O900" s="55" t="str">
        <f t="shared" si="82"/>
        <v>NON</v>
      </c>
      <c r="P900" s="55" t="str">
        <f t="shared" si="83"/>
        <v>OUI</v>
      </c>
      <c r="Q900" s="55" t="str">
        <f t="shared" si="84"/>
        <v>NON</v>
      </c>
    </row>
    <row r="901" spans="1:17" ht="15" customHeight="1">
      <c r="A901" s="64">
        <v>130000031</v>
      </c>
      <c r="B901" s="20" t="s">
        <v>21</v>
      </c>
      <c r="C901" s="4">
        <v>43001510</v>
      </c>
      <c r="D901" s="20" t="s">
        <v>22</v>
      </c>
      <c r="E901" s="21" t="s">
        <v>23</v>
      </c>
      <c r="F901" s="85">
        <v>44501</v>
      </c>
      <c r="G901" s="85">
        <v>46143</v>
      </c>
      <c r="H901" s="83">
        <f t="shared" si="80"/>
        <v>5</v>
      </c>
      <c r="I901" s="20" t="s">
        <v>16</v>
      </c>
      <c r="J901" s="55" t="s">
        <v>1429</v>
      </c>
      <c r="K901" s="20" t="s">
        <v>24</v>
      </c>
      <c r="L901" s="20"/>
      <c r="M901" s="80"/>
      <c r="N901" s="55" t="str">
        <f t="shared" si="81"/>
        <v>OUI</v>
      </c>
      <c r="O901" s="55" t="str">
        <f t="shared" si="82"/>
        <v>NON</v>
      </c>
      <c r="P901" s="55" t="str">
        <f t="shared" si="83"/>
        <v>NON</v>
      </c>
      <c r="Q901" s="55" t="str">
        <f t="shared" si="84"/>
        <v>NON</v>
      </c>
    </row>
    <row r="902" spans="1:17" ht="15" customHeight="1">
      <c r="A902" s="2">
        <v>830000345</v>
      </c>
      <c r="B902" s="55" t="s">
        <v>881</v>
      </c>
      <c r="C902" s="3">
        <v>43001493</v>
      </c>
      <c r="D902" s="55" t="s">
        <v>941</v>
      </c>
      <c r="E902" s="53" t="s">
        <v>942</v>
      </c>
      <c r="F902" s="84">
        <v>44136</v>
      </c>
      <c r="G902" s="84">
        <v>45778</v>
      </c>
      <c r="H902" s="82">
        <f t="shared" si="80"/>
        <v>5</v>
      </c>
      <c r="I902" s="55" t="s">
        <v>83</v>
      </c>
      <c r="J902" s="55" t="s">
        <v>1795</v>
      </c>
      <c r="K902" s="55"/>
      <c r="L902" s="55"/>
      <c r="M902" s="78" t="s">
        <v>1799</v>
      </c>
      <c r="N902" s="55" t="str">
        <f t="shared" si="81"/>
        <v>NON</v>
      </c>
      <c r="O902" s="55" t="str">
        <f t="shared" si="82"/>
        <v>NON</v>
      </c>
      <c r="P902" s="55" t="str">
        <f t="shared" si="83"/>
        <v>OUI</v>
      </c>
      <c r="Q902" s="55" t="str">
        <f t="shared" si="84"/>
        <v>OUI</v>
      </c>
    </row>
    <row r="903" spans="1:17" ht="15" customHeight="1">
      <c r="A903" s="2">
        <v>830000345</v>
      </c>
      <c r="B903" s="55" t="s">
        <v>881</v>
      </c>
      <c r="C903" s="3">
        <v>43001493</v>
      </c>
      <c r="D903" s="55" t="s">
        <v>941</v>
      </c>
      <c r="E903" s="116" t="s">
        <v>942</v>
      </c>
      <c r="F903" s="84">
        <v>44136</v>
      </c>
      <c r="G903" s="84">
        <v>45778</v>
      </c>
      <c r="H903" s="82">
        <f t="shared" si="80"/>
        <v>5</v>
      </c>
      <c r="I903" s="55" t="s">
        <v>83</v>
      </c>
      <c r="J903" s="55" t="s">
        <v>44</v>
      </c>
      <c r="K903" s="55" t="s">
        <v>969</v>
      </c>
      <c r="L903" s="55" t="s">
        <v>970</v>
      </c>
      <c r="M903" s="55" t="s">
        <v>971</v>
      </c>
      <c r="N903" s="55" t="str">
        <f t="shared" si="81"/>
        <v>NON</v>
      </c>
      <c r="O903" s="55" t="str">
        <f t="shared" si="82"/>
        <v>NON</v>
      </c>
      <c r="P903" s="55" t="str">
        <f t="shared" si="83"/>
        <v>OUI</v>
      </c>
      <c r="Q903" s="55" t="str">
        <f t="shared" si="84"/>
        <v>NON</v>
      </c>
    </row>
    <row r="904" spans="1:17" ht="15" customHeight="1">
      <c r="A904" s="2">
        <v>830000345</v>
      </c>
      <c r="B904" s="55" t="s">
        <v>881</v>
      </c>
      <c r="C904" s="3">
        <v>43001493</v>
      </c>
      <c r="D904" s="55" t="s">
        <v>941</v>
      </c>
      <c r="E904" s="116" t="s">
        <v>942</v>
      </c>
      <c r="F904" s="84">
        <v>44136</v>
      </c>
      <c r="G904" s="84">
        <v>45778</v>
      </c>
      <c r="H904" s="82">
        <f t="shared" si="80"/>
        <v>5</v>
      </c>
      <c r="I904" s="55" t="s">
        <v>83</v>
      </c>
      <c r="J904" s="55" t="s">
        <v>1429</v>
      </c>
      <c r="K904" s="55" t="s">
        <v>943</v>
      </c>
      <c r="L904" s="55" t="s">
        <v>944</v>
      </c>
      <c r="M904" s="79"/>
      <c r="N904" s="55" t="str">
        <f t="shared" si="81"/>
        <v>OUI</v>
      </c>
      <c r="O904" s="55" t="str">
        <f t="shared" si="82"/>
        <v>NON</v>
      </c>
      <c r="P904" s="55" t="str">
        <f t="shared" si="83"/>
        <v>NON</v>
      </c>
      <c r="Q904" s="55" t="str">
        <f t="shared" si="84"/>
        <v>NON</v>
      </c>
    </row>
    <row r="905" spans="1:17" ht="15" customHeight="1">
      <c r="A905" s="2">
        <v>830000345</v>
      </c>
      <c r="B905" s="55" t="s">
        <v>881</v>
      </c>
      <c r="C905" s="3">
        <v>43001493</v>
      </c>
      <c r="D905" s="55" t="s">
        <v>941</v>
      </c>
      <c r="E905" s="53" t="s">
        <v>942</v>
      </c>
      <c r="F905" s="84">
        <v>44136</v>
      </c>
      <c r="G905" s="84">
        <v>45778</v>
      </c>
      <c r="H905" s="82">
        <f t="shared" si="80"/>
        <v>5</v>
      </c>
      <c r="I905" s="55" t="s">
        <v>83</v>
      </c>
      <c r="J905" s="55" t="s">
        <v>44</v>
      </c>
      <c r="K905" s="55" t="s">
        <v>972</v>
      </c>
      <c r="L905" s="55" t="s">
        <v>260</v>
      </c>
      <c r="M905" s="55" t="s">
        <v>2415</v>
      </c>
      <c r="N905" s="55" t="str">
        <f t="shared" si="81"/>
        <v>NON</v>
      </c>
      <c r="O905" s="55" t="str">
        <f t="shared" si="82"/>
        <v>NON</v>
      </c>
      <c r="P905" s="55" t="str">
        <f t="shared" si="83"/>
        <v>OUI</v>
      </c>
      <c r="Q905" s="55" t="str">
        <f t="shared" si="84"/>
        <v>OUI</v>
      </c>
    </row>
    <row r="906" spans="1:17" ht="15" customHeight="1">
      <c r="A906" s="2">
        <v>130000409</v>
      </c>
      <c r="B906" s="55" t="s">
        <v>759</v>
      </c>
      <c r="C906" s="3">
        <v>43001289</v>
      </c>
      <c r="D906" s="55" t="s">
        <v>797</v>
      </c>
      <c r="E906" s="53" t="s">
        <v>798</v>
      </c>
      <c r="F906" s="84">
        <v>43770</v>
      </c>
      <c r="G906" s="84">
        <v>45413</v>
      </c>
      <c r="H906" s="82">
        <f t="shared" si="80"/>
        <v>5</v>
      </c>
      <c r="I906" s="55" t="s">
        <v>83</v>
      </c>
      <c r="J906" s="55" t="s">
        <v>44</v>
      </c>
      <c r="K906" s="55" t="s">
        <v>818</v>
      </c>
      <c r="L906" s="55" t="s">
        <v>797</v>
      </c>
      <c r="M906" s="55" t="s">
        <v>1977</v>
      </c>
      <c r="N906" s="55" t="str">
        <f t="shared" si="81"/>
        <v>NON</v>
      </c>
      <c r="O906" s="55" t="str">
        <f t="shared" si="82"/>
        <v>NON</v>
      </c>
      <c r="P906" s="55" t="str">
        <f t="shared" si="83"/>
        <v>OUI</v>
      </c>
      <c r="Q906" s="55" t="str">
        <f t="shared" si="84"/>
        <v>NON</v>
      </c>
    </row>
    <row r="907" spans="1:17" ht="15" customHeight="1">
      <c r="A907" s="2">
        <v>130000409</v>
      </c>
      <c r="B907" s="55" t="s">
        <v>759</v>
      </c>
      <c r="C907" s="3">
        <v>43001289</v>
      </c>
      <c r="D907" s="55" t="s">
        <v>797</v>
      </c>
      <c r="E907" s="53" t="s">
        <v>798</v>
      </c>
      <c r="F907" s="84">
        <v>43770</v>
      </c>
      <c r="G907" s="84">
        <v>45413</v>
      </c>
      <c r="H907" s="82">
        <f t="shared" si="80"/>
        <v>5</v>
      </c>
      <c r="I907" s="55" t="s">
        <v>83</v>
      </c>
      <c r="J907" s="55" t="s">
        <v>44</v>
      </c>
      <c r="K907" s="55" t="s">
        <v>818</v>
      </c>
      <c r="L907" s="55" t="s">
        <v>797</v>
      </c>
      <c r="M907" s="55" t="s">
        <v>1955</v>
      </c>
      <c r="N907" s="55" t="str">
        <f t="shared" si="81"/>
        <v>NON</v>
      </c>
      <c r="O907" s="55" t="str">
        <f t="shared" si="82"/>
        <v>NON</v>
      </c>
      <c r="P907" s="55" t="str">
        <f t="shared" si="83"/>
        <v>OUI</v>
      </c>
      <c r="Q907" s="55" t="str">
        <f t="shared" si="84"/>
        <v>NON</v>
      </c>
    </row>
    <row r="908" spans="1:17" ht="15" customHeight="1">
      <c r="A908" s="2">
        <v>130000409</v>
      </c>
      <c r="B908" s="55" t="s">
        <v>759</v>
      </c>
      <c r="C908" s="3">
        <v>43001289</v>
      </c>
      <c r="D908" s="55" t="s">
        <v>797</v>
      </c>
      <c r="E908" s="53" t="s">
        <v>798</v>
      </c>
      <c r="F908" s="84">
        <v>43770</v>
      </c>
      <c r="G908" s="84">
        <v>45413</v>
      </c>
      <c r="H908" s="82">
        <f t="shared" si="80"/>
        <v>5</v>
      </c>
      <c r="I908" s="55" t="s">
        <v>83</v>
      </c>
      <c r="J908" s="55" t="s">
        <v>44</v>
      </c>
      <c r="K908" s="55" t="s">
        <v>818</v>
      </c>
      <c r="L908" s="55" t="s">
        <v>797</v>
      </c>
      <c r="M908" s="55" t="s">
        <v>2452</v>
      </c>
      <c r="N908" s="55" t="str">
        <f t="shared" si="81"/>
        <v>NON</v>
      </c>
      <c r="O908" s="55" t="str">
        <f t="shared" si="82"/>
        <v>NON</v>
      </c>
      <c r="P908" s="55" t="str">
        <f t="shared" si="83"/>
        <v>OUI</v>
      </c>
      <c r="Q908" s="55" t="str">
        <f t="shared" si="84"/>
        <v>OUI</v>
      </c>
    </row>
    <row r="909" spans="1:17" ht="15" customHeight="1">
      <c r="A909" s="2">
        <v>130000409</v>
      </c>
      <c r="B909" s="55" t="s">
        <v>759</v>
      </c>
      <c r="C909" s="3">
        <v>43001289</v>
      </c>
      <c r="D909" s="55" t="s">
        <v>797</v>
      </c>
      <c r="E909" s="53" t="s">
        <v>798</v>
      </c>
      <c r="F909" s="84">
        <v>43770</v>
      </c>
      <c r="G909" s="84">
        <v>45413</v>
      </c>
      <c r="H909" s="82">
        <f t="shared" si="80"/>
        <v>5</v>
      </c>
      <c r="I909" s="55" t="s">
        <v>83</v>
      </c>
      <c r="J909" s="55" t="s">
        <v>44</v>
      </c>
      <c r="K909" s="55" t="s">
        <v>818</v>
      </c>
      <c r="L909" s="55" t="s">
        <v>797</v>
      </c>
      <c r="M909" s="55" t="s">
        <v>1986</v>
      </c>
      <c r="N909" s="55" t="str">
        <f t="shared" si="81"/>
        <v>NON</v>
      </c>
      <c r="O909" s="55" t="str">
        <f t="shared" si="82"/>
        <v>NON</v>
      </c>
      <c r="P909" s="55" t="str">
        <f t="shared" si="83"/>
        <v>OUI</v>
      </c>
      <c r="Q909" s="55" t="str">
        <f t="shared" si="84"/>
        <v>NON</v>
      </c>
    </row>
    <row r="910" spans="1:17" ht="15" customHeight="1">
      <c r="A910" s="2">
        <v>130000409</v>
      </c>
      <c r="B910" s="55" t="s">
        <v>759</v>
      </c>
      <c r="C910" s="3">
        <v>43001289</v>
      </c>
      <c r="D910" s="55" t="s">
        <v>797</v>
      </c>
      <c r="E910" s="53" t="s">
        <v>798</v>
      </c>
      <c r="F910" s="84">
        <v>44136</v>
      </c>
      <c r="G910" s="84">
        <v>45778</v>
      </c>
      <c r="H910" s="82">
        <f t="shared" si="80"/>
        <v>5</v>
      </c>
      <c r="I910" s="55" t="s">
        <v>83</v>
      </c>
      <c r="J910" s="55" t="s">
        <v>1429</v>
      </c>
      <c r="K910" s="55" t="s">
        <v>232</v>
      </c>
      <c r="L910" s="55" t="s">
        <v>123</v>
      </c>
      <c r="M910" s="79"/>
      <c r="N910" s="55" t="str">
        <f t="shared" si="81"/>
        <v>OUI</v>
      </c>
      <c r="O910" s="55" t="str">
        <f t="shared" si="82"/>
        <v>NON</v>
      </c>
      <c r="P910" s="55" t="str">
        <f t="shared" si="83"/>
        <v>NON</v>
      </c>
      <c r="Q910" s="55" t="str">
        <f t="shared" si="84"/>
        <v>NON</v>
      </c>
    </row>
    <row r="911" spans="1:17" ht="15" customHeight="1">
      <c r="A911" s="2">
        <v>130000409</v>
      </c>
      <c r="B911" s="55" t="s">
        <v>759</v>
      </c>
      <c r="C911" s="3">
        <v>43001289</v>
      </c>
      <c r="D911" s="55" t="s">
        <v>797</v>
      </c>
      <c r="E911" s="53" t="s">
        <v>798</v>
      </c>
      <c r="F911" s="84">
        <v>44136</v>
      </c>
      <c r="G911" s="84">
        <v>45778</v>
      </c>
      <c r="H911" s="82">
        <f t="shared" si="80"/>
        <v>5</v>
      </c>
      <c r="I911" s="55" t="s">
        <v>83</v>
      </c>
      <c r="J911" s="55" t="s">
        <v>1429</v>
      </c>
      <c r="K911" s="55" t="s">
        <v>799</v>
      </c>
      <c r="L911" s="55"/>
      <c r="M911" s="79"/>
      <c r="N911" s="55" t="str">
        <f t="shared" si="81"/>
        <v>OUI</v>
      </c>
      <c r="O911" s="55" t="str">
        <f t="shared" si="82"/>
        <v>NON</v>
      </c>
      <c r="P911" s="55" t="str">
        <f t="shared" si="83"/>
        <v>NON</v>
      </c>
      <c r="Q911" s="55" t="str">
        <f t="shared" si="84"/>
        <v>NON</v>
      </c>
    </row>
    <row r="912" spans="1:17" ht="15" customHeight="1">
      <c r="A912" s="2" t="s">
        <v>179</v>
      </c>
      <c r="B912" s="55" t="s">
        <v>180</v>
      </c>
      <c r="C912" s="3">
        <v>43001264</v>
      </c>
      <c r="D912" s="55" t="s">
        <v>228</v>
      </c>
      <c r="E912" s="53" t="s">
        <v>229</v>
      </c>
      <c r="F912" s="84">
        <v>43770</v>
      </c>
      <c r="G912" s="84">
        <v>45413</v>
      </c>
      <c r="H912" s="82">
        <f t="shared" si="80"/>
        <v>5</v>
      </c>
      <c r="I912" s="55" t="s">
        <v>83</v>
      </c>
      <c r="J912" s="55" t="s">
        <v>44</v>
      </c>
      <c r="K912" s="55" t="s">
        <v>15</v>
      </c>
      <c r="L912" s="55" t="s">
        <v>17</v>
      </c>
      <c r="M912" s="55" t="s">
        <v>77</v>
      </c>
      <c r="N912" s="55" t="str">
        <f t="shared" si="81"/>
        <v>NON</v>
      </c>
      <c r="O912" s="55" t="str">
        <f t="shared" si="82"/>
        <v>OUI</v>
      </c>
      <c r="P912" s="55" t="str">
        <f t="shared" si="83"/>
        <v>OUI</v>
      </c>
      <c r="Q912" s="55" t="str">
        <f t="shared" si="84"/>
        <v>NON</v>
      </c>
    </row>
    <row r="913" spans="1:17" ht="15" customHeight="1">
      <c r="A913" s="2">
        <v>830100574</v>
      </c>
      <c r="B913" s="55" t="s">
        <v>1572</v>
      </c>
      <c r="C913" s="3">
        <v>43000605</v>
      </c>
      <c r="D913" s="55" t="s">
        <v>213</v>
      </c>
      <c r="E913" s="22" t="s">
        <v>2362</v>
      </c>
      <c r="F913" s="84">
        <v>44501</v>
      </c>
      <c r="G913" s="84">
        <v>46143</v>
      </c>
      <c r="H913" s="82">
        <f t="shared" ref="H913:H976" si="85">DATEDIF(F913,G913,"y")+1</f>
        <v>5</v>
      </c>
      <c r="I913" s="55" t="s">
        <v>83</v>
      </c>
      <c r="J913" s="55" t="s">
        <v>44</v>
      </c>
      <c r="K913" s="55" t="s">
        <v>215</v>
      </c>
      <c r="L913" s="55" t="s">
        <v>213</v>
      </c>
      <c r="M913" s="55" t="s">
        <v>239</v>
      </c>
      <c r="N913" s="55" t="str">
        <f t="shared" si="81"/>
        <v>NON</v>
      </c>
      <c r="O913" s="55" t="str">
        <f t="shared" si="82"/>
        <v>OUI</v>
      </c>
      <c r="P913" s="55" t="str">
        <f t="shared" si="83"/>
        <v>OUI</v>
      </c>
      <c r="Q913" s="55" t="str">
        <f t="shared" si="84"/>
        <v>OUI</v>
      </c>
    </row>
    <row r="914" spans="1:17" ht="15" customHeight="1">
      <c r="A914" s="2">
        <v>830100574</v>
      </c>
      <c r="B914" s="55" t="s">
        <v>1572</v>
      </c>
      <c r="C914" s="3">
        <v>43000605</v>
      </c>
      <c r="D914" s="55" t="s">
        <v>213</v>
      </c>
      <c r="E914" s="22" t="s">
        <v>2362</v>
      </c>
      <c r="F914" s="84">
        <v>44501</v>
      </c>
      <c r="G914" s="84">
        <v>46143</v>
      </c>
      <c r="H914" s="82">
        <f t="shared" si="85"/>
        <v>5</v>
      </c>
      <c r="I914" s="55" t="s">
        <v>83</v>
      </c>
      <c r="J914" s="55" t="s">
        <v>1429</v>
      </c>
      <c r="K914" s="55" t="s">
        <v>213</v>
      </c>
      <c r="L914" s="55" t="s">
        <v>215</v>
      </c>
      <c r="M914" s="79"/>
      <c r="N914" s="55" t="str">
        <f t="shared" si="81"/>
        <v>OUI</v>
      </c>
      <c r="O914" s="55" t="str">
        <f t="shared" si="82"/>
        <v>NON</v>
      </c>
      <c r="P914" s="55" t="str">
        <f t="shared" si="83"/>
        <v>NON</v>
      </c>
      <c r="Q914" s="55" t="str">
        <f t="shared" si="84"/>
        <v>NON</v>
      </c>
    </row>
    <row r="915" spans="1:17" ht="15" customHeight="1">
      <c r="A915" s="2">
        <v>130784697</v>
      </c>
      <c r="B915" s="55" t="s">
        <v>1378</v>
      </c>
      <c r="C915" s="3">
        <v>93000743</v>
      </c>
      <c r="D915" s="55" t="s">
        <v>1379</v>
      </c>
      <c r="E915" s="53" t="s">
        <v>1380</v>
      </c>
      <c r="F915" s="84">
        <v>44501</v>
      </c>
      <c r="G915" s="84">
        <v>46143</v>
      </c>
      <c r="H915" s="82">
        <f t="shared" si="85"/>
        <v>5</v>
      </c>
      <c r="I915" s="55" t="s">
        <v>83</v>
      </c>
      <c r="J915" s="55" t="s">
        <v>44</v>
      </c>
      <c r="K915" s="55" t="s">
        <v>129</v>
      </c>
      <c r="L915" s="55" t="s">
        <v>128</v>
      </c>
      <c r="M915" s="55" t="s">
        <v>470</v>
      </c>
      <c r="N915" s="55" t="str">
        <f t="shared" si="81"/>
        <v>NON</v>
      </c>
      <c r="O915" s="55" t="str">
        <f t="shared" si="82"/>
        <v>NON</v>
      </c>
      <c r="P915" s="55" t="str">
        <f t="shared" si="83"/>
        <v>OUI</v>
      </c>
      <c r="Q915" s="55" t="str">
        <f t="shared" si="84"/>
        <v>NON</v>
      </c>
    </row>
    <row r="916" spans="1:17" ht="15" customHeight="1">
      <c r="A916" s="2">
        <v>130784697</v>
      </c>
      <c r="B916" s="55" t="s">
        <v>1378</v>
      </c>
      <c r="C916" s="3">
        <v>93000743</v>
      </c>
      <c r="D916" s="55" t="s">
        <v>1379</v>
      </c>
      <c r="E916" s="53" t="s">
        <v>1380</v>
      </c>
      <c r="F916" s="84">
        <v>44501</v>
      </c>
      <c r="G916" s="84">
        <v>46143</v>
      </c>
      <c r="H916" s="82">
        <f t="shared" si="85"/>
        <v>5</v>
      </c>
      <c r="I916" s="55" t="s">
        <v>83</v>
      </c>
      <c r="J916" s="55" t="s">
        <v>1429</v>
      </c>
      <c r="K916" s="55" t="s">
        <v>128</v>
      </c>
      <c r="L916" s="55" t="s">
        <v>129</v>
      </c>
      <c r="M916" s="79"/>
      <c r="N916" s="55" t="str">
        <f t="shared" si="81"/>
        <v>OUI</v>
      </c>
      <c r="O916" s="55" t="str">
        <f t="shared" si="82"/>
        <v>NON</v>
      </c>
      <c r="P916" s="55" t="str">
        <f t="shared" si="83"/>
        <v>NON</v>
      </c>
      <c r="Q916" s="55" t="str">
        <f t="shared" si="84"/>
        <v>NON</v>
      </c>
    </row>
    <row r="917" spans="1:17" ht="15" customHeight="1">
      <c r="A917" s="2">
        <v>840000541</v>
      </c>
      <c r="B917" s="55" t="s">
        <v>595</v>
      </c>
      <c r="C917" s="3">
        <v>93000041</v>
      </c>
      <c r="D917" s="55" t="s">
        <v>623</v>
      </c>
      <c r="E917" s="53" t="s">
        <v>624</v>
      </c>
      <c r="F917" s="84">
        <v>43770</v>
      </c>
      <c r="G917" s="84">
        <v>45413</v>
      </c>
      <c r="H917" s="82">
        <f t="shared" si="85"/>
        <v>5</v>
      </c>
      <c r="I917" s="55" t="s">
        <v>83</v>
      </c>
      <c r="J917" s="55" t="s">
        <v>44</v>
      </c>
      <c r="K917" s="55" t="s">
        <v>129</v>
      </c>
      <c r="L917" s="55" t="s">
        <v>128</v>
      </c>
      <c r="M917" s="55" t="s">
        <v>2090</v>
      </c>
      <c r="N917" s="55" t="str">
        <f t="shared" si="81"/>
        <v>NON</v>
      </c>
      <c r="O917" s="55" t="str">
        <f t="shared" si="82"/>
        <v>OUI</v>
      </c>
      <c r="P917" s="55" t="str">
        <f t="shared" si="83"/>
        <v>OUI</v>
      </c>
      <c r="Q917" s="55" t="str">
        <f t="shared" si="84"/>
        <v>NON</v>
      </c>
    </row>
    <row r="918" spans="1:17" ht="15" customHeight="1">
      <c r="A918" s="2">
        <v>840000541</v>
      </c>
      <c r="B918" s="55" t="s">
        <v>595</v>
      </c>
      <c r="C918" s="3">
        <v>93000041</v>
      </c>
      <c r="D918" s="55" t="s">
        <v>623</v>
      </c>
      <c r="E918" s="53" t="s">
        <v>624</v>
      </c>
      <c r="F918" s="84">
        <v>43770</v>
      </c>
      <c r="G918" s="84">
        <v>45413</v>
      </c>
      <c r="H918" s="82">
        <f t="shared" si="85"/>
        <v>5</v>
      </c>
      <c r="I918" s="55" t="s">
        <v>83</v>
      </c>
      <c r="J918" s="55" t="s">
        <v>44</v>
      </c>
      <c r="K918" s="55" t="s">
        <v>129</v>
      </c>
      <c r="L918" s="55" t="s">
        <v>128</v>
      </c>
      <c r="M918" s="55" t="s">
        <v>1953</v>
      </c>
      <c r="N918" s="55" t="str">
        <f t="shared" si="81"/>
        <v>NON</v>
      </c>
      <c r="O918" s="55" t="str">
        <f t="shared" si="82"/>
        <v>NON</v>
      </c>
      <c r="P918" s="55" t="str">
        <f t="shared" si="83"/>
        <v>OUI</v>
      </c>
      <c r="Q918" s="55" t="str">
        <f t="shared" si="84"/>
        <v>NON</v>
      </c>
    </row>
    <row r="919" spans="1:17" ht="15" customHeight="1">
      <c r="A919" s="2">
        <v>830100574</v>
      </c>
      <c r="B919" s="55" t="s">
        <v>1572</v>
      </c>
      <c r="C919" s="3">
        <v>93000689</v>
      </c>
      <c r="D919" s="55" t="s">
        <v>1887</v>
      </c>
      <c r="E919" s="53" t="s">
        <v>1888</v>
      </c>
      <c r="F919" s="84">
        <v>44136</v>
      </c>
      <c r="G919" s="84">
        <v>44317</v>
      </c>
      <c r="H919" s="82">
        <f t="shared" si="85"/>
        <v>1</v>
      </c>
      <c r="I919" s="55" t="s">
        <v>83</v>
      </c>
      <c r="J919" s="55" t="s">
        <v>1795</v>
      </c>
      <c r="K919" s="55" t="s">
        <v>2342</v>
      </c>
      <c r="L919" s="55"/>
      <c r="M919" s="55" t="s">
        <v>1799</v>
      </c>
      <c r="N919" s="55" t="str">
        <f t="shared" si="81"/>
        <v>NON</v>
      </c>
      <c r="O919" s="55" t="str">
        <f t="shared" si="82"/>
        <v>NON</v>
      </c>
      <c r="P919" s="55" t="str">
        <f t="shared" si="83"/>
        <v>OUI</v>
      </c>
      <c r="Q919" s="55" t="str">
        <f t="shared" si="84"/>
        <v>OUI</v>
      </c>
    </row>
    <row r="920" spans="1:17" ht="15" customHeight="1">
      <c r="A920" s="2">
        <v>830100574</v>
      </c>
      <c r="B920" s="55" t="s">
        <v>1572</v>
      </c>
      <c r="C920" s="3">
        <v>43001329</v>
      </c>
      <c r="D920" s="55" t="s">
        <v>1889</v>
      </c>
      <c r="E920" s="116" t="s">
        <v>1888</v>
      </c>
      <c r="F920" s="84">
        <v>43770</v>
      </c>
      <c r="G920" s="84">
        <v>45413</v>
      </c>
      <c r="H920" s="82">
        <f t="shared" si="85"/>
        <v>5</v>
      </c>
      <c r="I920" s="55" t="s">
        <v>83</v>
      </c>
      <c r="J920" s="55" t="s">
        <v>1800</v>
      </c>
      <c r="K920" s="55"/>
      <c r="L920" s="55"/>
      <c r="M920" s="79"/>
      <c r="N920" s="55" t="str">
        <f t="shared" si="81"/>
        <v>OUI</v>
      </c>
      <c r="O920" s="55" t="str">
        <f t="shared" si="82"/>
        <v>NON</v>
      </c>
      <c r="P920" s="55" t="str">
        <f t="shared" si="83"/>
        <v>NON</v>
      </c>
      <c r="Q920" s="55" t="str">
        <f t="shared" si="84"/>
        <v>NON</v>
      </c>
    </row>
    <row r="921" spans="1:17" ht="15" customHeight="1">
      <c r="A921" s="3">
        <v>50000348</v>
      </c>
      <c r="B921" s="55" t="s">
        <v>844</v>
      </c>
      <c r="C921" s="3">
        <v>93000020</v>
      </c>
      <c r="D921" s="55" t="s">
        <v>220</v>
      </c>
      <c r="E921" s="116" t="s">
        <v>868</v>
      </c>
      <c r="F921" s="84">
        <v>44136</v>
      </c>
      <c r="G921" s="84">
        <v>45778</v>
      </c>
      <c r="H921" s="82">
        <f t="shared" si="85"/>
        <v>5</v>
      </c>
      <c r="I921" s="55" t="s">
        <v>83</v>
      </c>
      <c r="J921" s="55" t="s">
        <v>44</v>
      </c>
      <c r="K921" s="55" t="s">
        <v>254</v>
      </c>
      <c r="L921" s="55" t="s">
        <v>255</v>
      </c>
      <c r="M921" s="55" t="s">
        <v>355</v>
      </c>
      <c r="N921" s="55" t="str">
        <f t="shared" si="81"/>
        <v>NON</v>
      </c>
      <c r="O921" s="55" t="str">
        <f t="shared" si="82"/>
        <v>OUI</v>
      </c>
      <c r="P921" s="55" t="str">
        <f t="shared" si="83"/>
        <v>OUI</v>
      </c>
      <c r="Q921" s="55" t="str">
        <f t="shared" si="84"/>
        <v>NON</v>
      </c>
    </row>
    <row r="922" spans="1:17" ht="15" customHeight="1">
      <c r="A922" s="3">
        <v>50000348</v>
      </c>
      <c r="B922" s="55" t="s">
        <v>844</v>
      </c>
      <c r="C922" s="3">
        <v>93000020</v>
      </c>
      <c r="D922" s="55" t="s">
        <v>220</v>
      </c>
      <c r="E922" s="116" t="s">
        <v>868</v>
      </c>
      <c r="F922" s="84">
        <v>44136</v>
      </c>
      <c r="G922" s="84">
        <v>45778</v>
      </c>
      <c r="H922" s="82">
        <f t="shared" si="85"/>
        <v>5</v>
      </c>
      <c r="I922" s="55" t="s">
        <v>83</v>
      </c>
      <c r="J922" s="55" t="s">
        <v>1429</v>
      </c>
      <c r="K922" s="55" t="s">
        <v>222</v>
      </c>
      <c r="L922" s="55" t="s">
        <v>223</v>
      </c>
      <c r="M922" s="79"/>
      <c r="N922" s="55" t="str">
        <f t="shared" si="81"/>
        <v>OUI</v>
      </c>
      <c r="O922" s="55" t="str">
        <f t="shared" si="82"/>
        <v>NON</v>
      </c>
      <c r="P922" s="55" t="str">
        <f t="shared" si="83"/>
        <v>NON</v>
      </c>
      <c r="Q922" s="55" t="str">
        <f t="shared" si="84"/>
        <v>NON</v>
      </c>
    </row>
    <row r="923" spans="1:17" ht="15" customHeight="1">
      <c r="A923" s="2">
        <v>130000074</v>
      </c>
      <c r="B923" s="55" t="s">
        <v>1734</v>
      </c>
      <c r="C923" s="3">
        <v>93000380</v>
      </c>
      <c r="D923" s="55" t="s">
        <v>1741</v>
      </c>
      <c r="E923" s="116" t="s">
        <v>1742</v>
      </c>
      <c r="F923" s="84">
        <v>44136</v>
      </c>
      <c r="G923" s="84">
        <v>45778</v>
      </c>
      <c r="H923" s="82">
        <f t="shared" si="85"/>
        <v>5</v>
      </c>
      <c r="I923" s="55" t="s">
        <v>16</v>
      </c>
      <c r="J923" s="55" t="s">
        <v>1795</v>
      </c>
      <c r="K923" s="55"/>
      <c r="L923" s="55"/>
      <c r="M923" s="55" t="s">
        <v>1799</v>
      </c>
      <c r="N923" s="55" t="str">
        <f t="shared" si="81"/>
        <v>NON</v>
      </c>
      <c r="O923" s="55" t="str">
        <f t="shared" si="82"/>
        <v>NON</v>
      </c>
      <c r="P923" s="55" t="str">
        <f t="shared" si="83"/>
        <v>OUI</v>
      </c>
      <c r="Q923" s="55" t="str">
        <f t="shared" si="84"/>
        <v>OUI</v>
      </c>
    </row>
    <row r="924" spans="1:17" ht="15" customHeight="1">
      <c r="A924" s="2">
        <v>130000074</v>
      </c>
      <c r="B924" s="55" t="s">
        <v>1734</v>
      </c>
      <c r="C924" s="3">
        <v>93000380</v>
      </c>
      <c r="D924" s="55" t="s">
        <v>1741</v>
      </c>
      <c r="E924" s="116" t="s">
        <v>1742</v>
      </c>
      <c r="F924" s="84">
        <v>43770</v>
      </c>
      <c r="G924" s="84">
        <v>45413</v>
      </c>
      <c r="H924" s="82">
        <f t="shared" si="85"/>
        <v>5</v>
      </c>
      <c r="I924" s="55" t="s">
        <v>16</v>
      </c>
      <c r="J924" s="55" t="s">
        <v>44</v>
      </c>
      <c r="K924" s="55" t="s">
        <v>50</v>
      </c>
      <c r="L924" s="55" t="s">
        <v>246</v>
      </c>
      <c r="M924" s="55" t="s">
        <v>249</v>
      </c>
      <c r="N924" s="55" t="str">
        <f t="shared" si="81"/>
        <v>NON</v>
      </c>
      <c r="O924" s="55" t="str">
        <f t="shared" si="82"/>
        <v>NON</v>
      </c>
      <c r="P924" s="55" t="str">
        <f t="shared" si="83"/>
        <v>OUI</v>
      </c>
      <c r="Q924" s="55" t="str">
        <f t="shared" si="84"/>
        <v>NON</v>
      </c>
    </row>
    <row r="925" spans="1:17" ht="15" customHeight="1">
      <c r="A925" s="2">
        <v>130000074</v>
      </c>
      <c r="B925" s="55" t="s">
        <v>1746</v>
      </c>
      <c r="C925" s="3">
        <v>93000328</v>
      </c>
      <c r="D925" s="55" t="s">
        <v>1747</v>
      </c>
      <c r="E925" s="53" t="s">
        <v>1742</v>
      </c>
      <c r="F925" s="84">
        <v>43770</v>
      </c>
      <c r="G925" s="84">
        <v>45413</v>
      </c>
      <c r="H925" s="82">
        <f t="shared" si="85"/>
        <v>5</v>
      </c>
      <c r="I925" s="55" t="s">
        <v>16</v>
      </c>
      <c r="J925" s="55" t="s">
        <v>1429</v>
      </c>
      <c r="K925" s="55" t="s">
        <v>20</v>
      </c>
      <c r="L925" s="55" t="s">
        <v>745</v>
      </c>
      <c r="M925" s="79"/>
      <c r="N925" s="55" t="str">
        <f t="shared" si="81"/>
        <v>OUI</v>
      </c>
      <c r="O925" s="55" t="str">
        <f t="shared" si="82"/>
        <v>NON</v>
      </c>
      <c r="P925" s="55" t="str">
        <f t="shared" si="83"/>
        <v>NON</v>
      </c>
      <c r="Q925" s="55" t="str">
        <f t="shared" si="84"/>
        <v>NON</v>
      </c>
    </row>
    <row r="926" spans="1:17" ht="15" customHeight="1">
      <c r="A926" s="2">
        <v>830000345</v>
      </c>
      <c r="B926" s="55" t="s">
        <v>881</v>
      </c>
      <c r="C926" s="3">
        <v>43001979</v>
      </c>
      <c r="D926" s="55" t="s">
        <v>564</v>
      </c>
      <c r="E926" s="53" t="s">
        <v>885</v>
      </c>
      <c r="F926" s="84">
        <v>43770</v>
      </c>
      <c r="G926" s="84">
        <v>45413</v>
      </c>
      <c r="H926" s="82">
        <f t="shared" si="85"/>
        <v>5</v>
      </c>
      <c r="I926" s="55" t="s">
        <v>83</v>
      </c>
      <c r="J926" s="55" t="s">
        <v>44</v>
      </c>
      <c r="K926" s="55" t="s">
        <v>818</v>
      </c>
      <c r="L926" s="55" t="s">
        <v>797</v>
      </c>
      <c r="M926" s="55" t="s">
        <v>323</v>
      </c>
      <c r="N926" s="55" t="str">
        <f t="shared" si="81"/>
        <v>NON</v>
      </c>
      <c r="O926" s="55" t="str">
        <f t="shared" si="82"/>
        <v>NON</v>
      </c>
      <c r="P926" s="55" t="str">
        <f t="shared" si="83"/>
        <v>OUI</v>
      </c>
      <c r="Q926" s="55" t="str">
        <f t="shared" si="84"/>
        <v>NON</v>
      </c>
    </row>
    <row r="927" spans="1:17" ht="15" customHeight="1">
      <c r="A927" s="2">
        <v>830000345</v>
      </c>
      <c r="B927" s="55" t="s">
        <v>881</v>
      </c>
      <c r="C927" s="3">
        <v>43001979</v>
      </c>
      <c r="D927" s="55" t="s">
        <v>564</v>
      </c>
      <c r="E927" s="53" t="s">
        <v>885</v>
      </c>
      <c r="F927" s="84">
        <v>43770</v>
      </c>
      <c r="G927" s="84">
        <v>45413</v>
      </c>
      <c r="H927" s="82">
        <f t="shared" si="85"/>
        <v>5</v>
      </c>
      <c r="I927" s="55" t="s">
        <v>83</v>
      </c>
      <c r="J927" s="55" t="s">
        <v>44</v>
      </c>
      <c r="K927" s="55" t="s">
        <v>818</v>
      </c>
      <c r="L927" s="55" t="s">
        <v>797</v>
      </c>
      <c r="M927" s="55" t="s">
        <v>2091</v>
      </c>
      <c r="N927" s="55" t="str">
        <f t="shared" si="81"/>
        <v>NON</v>
      </c>
      <c r="O927" s="55" t="str">
        <f t="shared" si="82"/>
        <v>NON</v>
      </c>
      <c r="P927" s="55" t="str">
        <f t="shared" si="83"/>
        <v>OUI</v>
      </c>
      <c r="Q927" s="55" t="str">
        <f t="shared" si="84"/>
        <v>NON</v>
      </c>
    </row>
    <row r="928" spans="1:17" ht="15" customHeight="1">
      <c r="A928" s="2">
        <v>830000345</v>
      </c>
      <c r="B928" s="55" t="s">
        <v>881</v>
      </c>
      <c r="C928" s="3">
        <v>43001979</v>
      </c>
      <c r="D928" s="55" t="s">
        <v>564</v>
      </c>
      <c r="E928" s="53" t="s">
        <v>885</v>
      </c>
      <c r="F928" s="84">
        <v>43770</v>
      </c>
      <c r="G928" s="84">
        <v>45413</v>
      </c>
      <c r="H928" s="82">
        <f t="shared" si="85"/>
        <v>5</v>
      </c>
      <c r="I928" s="55" t="s">
        <v>83</v>
      </c>
      <c r="J928" s="55" t="s">
        <v>44</v>
      </c>
      <c r="K928" s="55" t="s">
        <v>818</v>
      </c>
      <c r="L928" s="55" t="s">
        <v>797</v>
      </c>
      <c r="M928" s="55" t="s">
        <v>1941</v>
      </c>
      <c r="N928" s="55" t="str">
        <f t="shared" si="81"/>
        <v>NON</v>
      </c>
      <c r="O928" s="55" t="str">
        <f t="shared" si="82"/>
        <v>NON</v>
      </c>
      <c r="P928" s="55" t="str">
        <f t="shared" si="83"/>
        <v>OUI</v>
      </c>
      <c r="Q928" s="55" t="str">
        <f t="shared" si="84"/>
        <v>NON</v>
      </c>
    </row>
    <row r="929" spans="1:17" ht="15" customHeight="1">
      <c r="A929" s="2">
        <v>830000345</v>
      </c>
      <c r="B929" s="55" t="s">
        <v>881</v>
      </c>
      <c r="C929" s="3">
        <v>43001979</v>
      </c>
      <c r="D929" s="55" t="s">
        <v>564</v>
      </c>
      <c r="E929" s="53" t="s">
        <v>885</v>
      </c>
      <c r="F929" s="84">
        <v>43770</v>
      </c>
      <c r="G929" s="84">
        <v>45413</v>
      </c>
      <c r="H929" s="82">
        <f t="shared" si="85"/>
        <v>5</v>
      </c>
      <c r="I929" s="55" t="s">
        <v>83</v>
      </c>
      <c r="J929" s="55" t="s">
        <v>44</v>
      </c>
      <c r="K929" s="55" t="s">
        <v>818</v>
      </c>
      <c r="L929" s="55" t="s">
        <v>797</v>
      </c>
      <c r="M929" s="55" t="s">
        <v>1942</v>
      </c>
      <c r="N929" s="55" t="str">
        <f t="shared" si="81"/>
        <v>NON</v>
      </c>
      <c r="O929" s="55" t="str">
        <f t="shared" si="82"/>
        <v>NON</v>
      </c>
      <c r="P929" s="55" t="str">
        <f t="shared" si="83"/>
        <v>OUI</v>
      </c>
      <c r="Q929" s="55" t="str">
        <f t="shared" si="84"/>
        <v>NON</v>
      </c>
    </row>
    <row r="930" spans="1:17" ht="15" customHeight="1">
      <c r="A930" s="64">
        <v>830000345</v>
      </c>
      <c r="B930" s="20" t="s">
        <v>881</v>
      </c>
      <c r="C930" s="4">
        <v>43001979</v>
      </c>
      <c r="D930" s="20" t="s">
        <v>564</v>
      </c>
      <c r="E930" s="21" t="s">
        <v>885</v>
      </c>
      <c r="F930" s="84">
        <v>44501</v>
      </c>
      <c r="G930" s="84">
        <v>46143</v>
      </c>
      <c r="H930" s="82">
        <f t="shared" si="85"/>
        <v>5</v>
      </c>
      <c r="I930" s="20" t="s">
        <v>83</v>
      </c>
      <c r="J930" s="55" t="s">
        <v>1429</v>
      </c>
      <c r="K930" s="20" t="s">
        <v>232</v>
      </c>
      <c r="L930" s="20" t="s">
        <v>123</v>
      </c>
      <c r="M930" s="79"/>
      <c r="N930" s="55" t="str">
        <f t="shared" si="81"/>
        <v>OUI</v>
      </c>
      <c r="O930" s="55" t="str">
        <f t="shared" si="82"/>
        <v>NON</v>
      </c>
      <c r="P930" s="55" t="str">
        <f t="shared" si="83"/>
        <v>NON</v>
      </c>
      <c r="Q930" s="55" t="str">
        <f t="shared" si="84"/>
        <v>NON</v>
      </c>
    </row>
    <row r="931" spans="1:17" ht="15" customHeight="1">
      <c r="A931" s="64">
        <v>830000345</v>
      </c>
      <c r="B931" s="20" t="s">
        <v>881</v>
      </c>
      <c r="C931" s="4">
        <v>43001979</v>
      </c>
      <c r="D931" s="20" t="s">
        <v>564</v>
      </c>
      <c r="E931" s="21" t="s">
        <v>885</v>
      </c>
      <c r="F931" s="84">
        <v>44501</v>
      </c>
      <c r="G931" s="84">
        <v>46143</v>
      </c>
      <c r="H931" s="82">
        <f t="shared" si="85"/>
        <v>5</v>
      </c>
      <c r="I931" s="20" t="s">
        <v>83</v>
      </c>
      <c r="J931" s="55" t="s">
        <v>1429</v>
      </c>
      <c r="K931" s="20" t="s">
        <v>799</v>
      </c>
      <c r="L931" s="20"/>
      <c r="M931" s="79"/>
      <c r="N931" s="55" t="str">
        <f t="shared" si="81"/>
        <v>OUI</v>
      </c>
      <c r="O931" s="55" t="str">
        <f t="shared" si="82"/>
        <v>NON</v>
      </c>
      <c r="P931" s="55" t="str">
        <f t="shared" si="83"/>
        <v>NON</v>
      </c>
      <c r="Q931" s="55" t="str">
        <f t="shared" si="84"/>
        <v>NON</v>
      </c>
    </row>
    <row r="932" spans="1:17" ht="15" customHeight="1">
      <c r="A932" s="2">
        <v>830100574</v>
      </c>
      <c r="B932" s="55" t="s">
        <v>1572</v>
      </c>
      <c r="C932" s="3">
        <v>43000571</v>
      </c>
      <c r="D932" s="55" t="s">
        <v>1581</v>
      </c>
      <c r="E932" s="116" t="s">
        <v>1582</v>
      </c>
      <c r="F932" s="84">
        <v>44501</v>
      </c>
      <c r="G932" s="84">
        <v>46143</v>
      </c>
      <c r="H932" s="82">
        <f t="shared" si="85"/>
        <v>5</v>
      </c>
      <c r="I932" s="55" t="s">
        <v>83</v>
      </c>
      <c r="J932" s="55" t="s">
        <v>44</v>
      </c>
      <c r="K932" s="55" t="s">
        <v>212</v>
      </c>
      <c r="L932" s="55" t="s">
        <v>211</v>
      </c>
      <c r="M932" s="55" t="s">
        <v>1994</v>
      </c>
      <c r="N932" s="55" t="str">
        <f t="shared" si="81"/>
        <v>NON</v>
      </c>
      <c r="O932" s="55" t="str">
        <f t="shared" si="82"/>
        <v>OUI</v>
      </c>
      <c r="P932" s="55" t="str">
        <f t="shared" si="83"/>
        <v>OUI</v>
      </c>
      <c r="Q932" s="55" t="str">
        <f t="shared" si="84"/>
        <v>OUI</v>
      </c>
    </row>
    <row r="933" spans="1:17" ht="15" customHeight="1">
      <c r="A933" s="2">
        <v>830100574</v>
      </c>
      <c r="B933" s="55" t="s">
        <v>1572</v>
      </c>
      <c r="C933" s="3">
        <v>43000571</v>
      </c>
      <c r="D933" s="55" t="s">
        <v>1581</v>
      </c>
      <c r="E933" s="116" t="s">
        <v>1582</v>
      </c>
      <c r="F933" s="84">
        <v>44501</v>
      </c>
      <c r="G933" s="84">
        <v>46143</v>
      </c>
      <c r="H933" s="82">
        <f t="shared" si="85"/>
        <v>5</v>
      </c>
      <c r="I933" s="55" t="s">
        <v>83</v>
      </c>
      <c r="J933" s="55" t="s">
        <v>44</v>
      </c>
      <c r="K933" s="55" t="s">
        <v>212</v>
      </c>
      <c r="L933" s="55" t="s">
        <v>211</v>
      </c>
      <c r="M933" s="55" t="s">
        <v>2092</v>
      </c>
      <c r="N933" s="55" t="str">
        <f t="shared" si="81"/>
        <v>NON</v>
      </c>
      <c r="O933" s="55" t="str">
        <f t="shared" si="82"/>
        <v>OUI</v>
      </c>
      <c r="P933" s="55" t="str">
        <f t="shared" si="83"/>
        <v>OUI</v>
      </c>
      <c r="Q933" s="55" t="str">
        <f t="shared" si="84"/>
        <v>NON</v>
      </c>
    </row>
    <row r="934" spans="1:17" ht="15" customHeight="1">
      <c r="A934" s="2">
        <v>830100574</v>
      </c>
      <c r="B934" s="55" t="s">
        <v>1572</v>
      </c>
      <c r="C934" s="3">
        <v>43000571</v>
      </c>
      <c r="D934" s="55" t="s">
        <v>1581</v>
      </c>
      <c r="E934" s="53" t="s">
        <v>1582</v>
      </c>
      <c r="F934" s="84">
        <v>44501</v>
      </c>
      <c r="G934" s="84">
        <v>46143</v>
      </c>
      <c r="H934" s="82">
        <f t="shared" si="85"/>
        <v>5</v>
      </c>
      <c r="I934" s="55" t="s">
        <v>83</v>
      </c>
      <c r="J934" s="55" t="s">
        <v>44</v>
      </c>
      <c r="K934" s="55" t="s">
        <v>212</v>
      </c>
      <c r="L934" s="55" t="s">
        <v>211</v>
      </c>
      <c r="M934" s="55" t="s">
        <v>832</v>
      </c>
      <c r="N934" s="55" t="str">
        <f t="shared" si="81"/>
        <v>NON</v>
      </c>
      <c r="O934" s="55" t="str">
        <f t="shared" si="82"/>
        <v>NON</v>
      </c>
      <c r="P934" s="55" t="str">
        <f t="shared" si="83"/>
        <v>OUI</v>
      </c>
      <c r="Q934" s="55" t="str">
        <f t="shared" si="84"/>
        <v>NON</v>
      </c>
    </row>
    <row r="935" spans="1:17" ht="15" customHeight="1">
      <c r="A935" s="2">
        <v>830100574</v>
      </c>
      <c r="B935" s="55" t="s">
        <v>1572</v>
      </c>
      <c r="C935" s="3">
        <v>43000571</v>
      </c>
      <c r="D935" s="55" t="s">
        <v>1581</v>
      </c>
      <c r="E935" s="53" t="s">
        <v>1582</v>
      </c>
      <c r="F935" s="84">
        <v>44501</v>
      </c>
      <c r="G935" s="84">
        <v>46143</v>
      </c>
      <c r="H935" s="82">
        <f t="shared" si="85"/>
        <v>5</v>
      </c>
      <c r="I935" s="55" t="s">
        <v>83</v>
      </c>
      <c r="J935" s="55" t="s">
        <v>44</v>
      </c>
      <c r="K935" s="55" t="s">
        <v>212</v>
      </c>
      <c r="L935" s="55" t="s">
        <v>211</v>
      </c>
      <c r="M935" s="55" t="s">
        <v>1952</v>
      </c>
      <c r="N935" s="55" t="str">
        <f t="shared" si="81"/>
        <v>NON</v>
      </c>
      <c r="O935" s="55" t="str">
        <f t="shared" si="82"/>
        <v>NON</v>
      </c>
      <c r="P935" s="55" t="str">
        <f t="shared" si="83"/>
        <v>OUI</v>
      </c>
      <c r="Q935" s="55" t="str">
        <f t="shared" si="84"/>
        <v>NON</v>
      </c>
    </row>
    <row r="936" spans="1:17" ht="15" customHeight="1">
      <c r="A936" s="2">
        <v>830100574</v>
      </c>
      <c r="B936" s="55" t="s">
        <v>1572</v>
      </c>
      <c r="C936" s="3">
        <v>43000571</v>
      </c>
      <c r="D936" s="55" t="s">
        <v>1581</v>
      </c>
      <c r="E936" s="53" t="s">
        <v>1582</v>
      </c>
      <c r="F936" s="84">
        <v>44501</v>
      </c>
      <c r="G936" s="84">
        <v>46143</v>
      </c>
      <c r="H936" s="82">
        <f t="shared" si="85"/>
        <v>5</v>
      </c>
      <c r="I936" s="55" t="s">
        <v>83</v>
      </c>
      <c r="J936" s="55" t="s">
        <v>44</v>
      </c>
      <c r="K936" s="55" t="s">
        <v>212</v>
      </c>
      <c r="L936" s="55" t="s">
        <v>211</v>
      </c>
      <c r="M936" s="55" t="s">
        <v>1465</v>
      </c>
      <c r="N936" s="55" t="str">
        <f t="shared" si="81"/>
        <v>NON</v>
      </c>
      <c r="O936" s="55" t="str">
        <f t="shared" si="82"/>
        <v>NON</v>
      </c>
      <c r="P936" s="55" t="str">
        <f t="shared" si="83"/>
        <v>OUI</v>
      </c>
      <c r="Q936" s="55" t="str">
        <f t="shared" si="84"/>
        <v>NON</v>
      </c>
    </row>
    <row r="937" spans="1:17" ht="15" customHeight="1">
      <c r="A937" s="2">
        <v>830100574</v>
      </c>
      <c r="B937" s="55" t="s">
        <v>1572</v>
      </c>
      <c r="C937" s="3">
        <v>43000571</v>
      </c>
      <c r="D937" s="55" t="s">
        <v>1581</v>
      </c>
      <c r="E937" s="53" t="s">
        <v>1582</v>
      </c>
      <c r="F937" s="84">
        <v>44501</v>
      </c>
      <c r="G937" s="84">
        <v>46143</v>
      </c>
      <c r="H937" s="82">
        <f t="shared" si="85"/>
        <v>5</v>
      </c>
      <c r="I937" s="55" t="s">
        <v>83</v>
      </c>
      <c r="J937" s="55" t="s">
        <v>44</v>
      </c>
      <c r="K937" s="55" t="s">
        <v>212</v>
      </c>
      <c r="L937" s="55" t="s">
        <v>211</v>
      </c>
      <c r="M937" s="54" t="s">
        <v>2093</v>
      </c>
      <c r="N937" s="55" t="str">
        <f t="shared" si="81"/>
        <v>NON</v>
      </c>
      <c r="O937" s="55" t="str">
        <f t="shared" si="82"/>
        <v>NON</v>
      </c>
      <c r="P937" s="55" t="str">
        <f t="shared" si="83"/>
        <v>OUI</v>
      </c>
      <c r="Q937" s="55" t="str">
        <f t="shared" si="84"/>
        <v>NON</v>
      </c>
    </row>
    <row r="938" spans="1:17" ht="15" customHeight="1">
      <c r="A938" s="2">
        <v>830100574</v>
      </c>
      <c r="B938" s="55" t="s">
        <v>1572</v>
      </c>
      <c r="C938" s="3">
        <v>43000571</v>
      </c>
      <c r="D938" s="55" t="s">
        <v>1581</v>
      </c>
      <c r="E938" s="53" t="s">
        <v>1582</v>
      </c>
      <c r="F938" s="84">
        <v>43040</v>
      </c>
      <c r="G938" s="84">
        <v>44682</v>
      </c>
      <c r="H938" s="82">
        <f t="shared" si="85"/>
        <v>5</v>
      </c>
      <c r="I938" s="55" t="s">
        <v>83</v>
      </c>
      <c r="J938" s="55" t="s">
        <v>1429</v>
      </c>
      <c r="K938" s="55" t="s">
        <v>211</v>
      </c>
      <c r="L938" s="55" t="s">
        <v>212</v>
      </c>
      <c r="M938" s="79"/>
      <c r="N938" s="55" t="str">
        <f t="shared" si="81"/>
        <v>OUI</v>
      </c>
      <c r="O938" s="55" t="str">
        <f t="shared" si="82"/>
        <v>NON</v>
      </c>
      <c r="P938" s="55" t="str">
        <f t="shared" si="83"/>
        <v>NON</v>
      </c>
      <c r="Q938" s="55" t="str">
        <f t="shared" si="84"/>
        <v>NON</v>
      </c>
    </row>
    <row r="939" spans="1:17" ht="15" customHeight="1">
      <c r="A939" s="3">
        <v>130043664</v>
      </c>
      <c r="B939" s="55" t="s">
        <v>1611</v>
      </c>
      <c r="C939" s="3">
        <v>93000032</v>
      </c>
      <c r="D939" s="55" t="s">
        <v>1615</v>
      </c>
      <c r="E939" s="116" t="s">
        <v>1616</v>
      </c>
      <c r="F939" s="84">
        <v>43770</v>
      </c>
      <c r="G939" s="84">
        <v>45413</v>
      </c>
      <c r="H939" s="82">
        <f t="shared" si="85"/>
        <v>5</v>
      </c>
      <c r="I939" s="55" t="s">
        <v>83</v>
      </c>
      <c r="J939" s="55" t="s">
        <v>44</v>
      </c>
      <c r="K939" s="55" t="s">
        <v>140</v>
      </c>
      <c r="L939" s="55" t="s">
        <v>141</v>
      </c>
      <c r="M939" s="55" t="s">
        <v>1976</v>
      </c>
      <c r="N939" s="55" t="str">
        <f t="shared" si="81"/>
        <v>NON</v>
      </c>
      <c r="O939" s="55" t="str">
        <f t="shared" si="82"/>
        <v>NON</v>
      </c>
      <c r="P939" s="55" t="str">
        <f t="shared" si="83"/>
        <v>OUI</v>
      </c>
      <c r="Q939" s="55" t="str">
        <f t="shared" si="84"/>
        <v>NON</v>
      </c>
    </row>
    <row r="940" spans="1:17" ht="15" customHeight="1">
      <c r="A940" s="3">
        <v>130043664</v>
      </c>
      <c r="B940" s="55" t="s">
        <v>1611</v>
      </c>
      <c r="C940" s="3">
        <v>93000032</v>
      </c>
      <c r="D940" s="55" t="s">
        <v>1615</v>
      </c>
      <c r="E940" s="116" t="s">
        <v>1616</v>
      </c>
      <c r="F940" s="84">
        <v>43770</v>
      </c>
      <c r="G940" s="84">
        <v>45413</v>
      </c>
      <c r="H940" s="82">
        <f t="shared" si="85"/>
        <v>5</v>
      </c>
      <c r="I940" s="55" t="s">
        <v>83</v>
      </c>
      <c r="J940" s="55" t="s">
        <v>44</v>
      </c>
      <c r="K940" s="55" t="s">
        <v>140</v>
      </c>
      <c r="L940" s="55" t="s">
        <v>141</v>
      </c>
      <c r="M940" s="55" t="s">
        <v>1941</v>
      </c>
      <c r="N940" s="55" t="str">
        <f t="shared" si="81"/>
        <v>NON</v>
      </c>
      <c r="O940" s="55" t="str">
        <f t="shared" si="82"/>
        <v>NON</v>
      </c>
      <c r="P940" s="55" t="str">
        <f t="shared" si="83"/>
        <v>OUI</v>
      </c>
      <c r="Q940" s="55" t="str">
        <f t="shared" si="84"/>
        <v>NON</v>
      </c>
    </row>
    <row r="941" spans="1:17" ht="15" customHeight="1">
      <c r="A941" s="3">
        <v>130043664</v>
      </c>
      <c r="B941" s="55" t="s">
        <v>1611</v>
      </c>
      <c r="C941" s="3">
        <v>93000032</v>
      </c>
      <c r="D941" s="55" t="s">
        <v>1615</v>
      </c>
      <c r="E941" s="53" t="s">
        <v>1616</v>
      </c>
      <c r="F941" s="84">
        <v>43770</v>
      </c>
      <c r="G941" s="84">
        <v>45413</v>
      </c>
      <c r="H941" s="82">
        <f t="shared" si="85"/>
        <v>5</v>
      </c>
      <c r="I941" s="55" t="s">
        <v>83</v>
      </c>
      <c r="J941" s="55" t="s">
        <v>44</v>
      </c>
      <c r="K941" s="55" t="s">
        <v>140</v>
      </c>
      <c r="L941" s="55" t="s">
        <v>141</v>
      </c>
      <c r="M941" s="55" t="s">
        <v>2002</v>
      </c>
      <c r="N941" s="55" t="str">
        <f t="shared" si="81"/>
        <v>NON</v>
      </c>
      <c r="O941" s="55" t="str">
        <f t="shared" si="82"/>
        <v>NON</v>
      </c>
      <c r="P941" s="55" t="str">
        <f t="shared" si="83"/>
        <v>OUI</v>
      </c>
      <c r="Q941" s="55" t="str">
        <f t="shared" si="84"/>
        <v>NON</v>
      </c>
    </row>
    <row r="942" spans="1:17" ht="15" customHeight="1">
      <c r="A942" s="3">
        <v>130043664</v>
      </c>
      <c r="B942" s="55" t="s">
        <v>1611</v>
      </c>
      <c r="C942" s="3">
        <v>93000032</v>
      </c>
      <c r="D942" s="55" t="s">
        <v>1615</v>
      </c>
      <c r="E942" s="53" t="s">
        <v>1616</v>
      </c>
      <c r="F942" s="84">
        <v>43770</v>
      </c>
      <c r="G942" s="84">
        <v>45413</v>
      </c>
      <c r="H942" s="82">
        <f t="shared" si="85"/>
        <v>5</v>
      </c>
      <c r="I942" s="55" t="s">
        <v>83</v>
      </c>
      <c r="J942" s="55" t="s">
        <v>44</v>
      </c>
      <c r="K942" s="55" t="s">
        <v>140</v>
      </c>
      <c r="L942" s="55" t="s">
        <v>141</v>
      </c>
      <c r="M942" s="55" t="s">
        <v>2094</v>
      </c>
      <c r="N942" s="55" t="str">
        <f t="shared" si="81"/>
        <v>NON</v>
      </c>
      <c r="O942" s="55" t="str">
        <f t="shared" si="82"/>
        <v>NON</v>
      </c>
      <c r="P942" s="55" t="str">
        <f t="shared" si="83"/>
        <v>OUI</v>
      </c>
      <c r="Q942" s="55" t="str">
        <f t="shared" si="84"/>
        <v>NON</v>
      </c>
    </row>
    <row r="943" spans="1:17" ht="15" customHeight="1">
      <c r="A943" s="3">
        <v>130043664</v>
      </c>
      <c r="B943" s="55" t="s">
        <v>1611</v>
      </c>
      <c r="C943" s="3">
        <v>93000032</v>
      </c>
      <c r="D943" s="55" t="s">
        <v>1615</v>
      </c>
      <c r="E943" s="53" t="s">
        <v>1616</v>
      </c>
      <c r="F943" s="84">
        <v>43770</v>
      </c>
      <c r="G943" s="84">
        <v>45413</v>
      </c>
      <c r="H943" s="82">
        <f t="shared" si="85"/>
        <v>5</v>
      </c>
      <c r="I943" s="55" t="s">
        <v>83</v>
      </c>
      <c r="J943" s="55" t="s">
        <v>1429</v>
      </c>
      <c r="K943" s="55" t="s">
        <v>122</v>
      </c>
      <c r="L943" s="55" t="s">
        <v>123</v>
      </c>
      <c r="M943" s="79"/>
      <c r="N943" s="55" t="str">
        <f t="shared" si="81"/>
        <v>OUI</v>
      </c>
      <c r="O943" s="55" t="str">
        <f t="shared" si="82"/>
        <v>NON</v>
      </c>
      <c r="P943" s="55" t="str">
        <f t="shared" si="83"/>
        <v>NON</v>
      </c>
      <c r="Q943" s="55" t="str">
        <f t="shared" si="84"/>
        <v>NON</v>
      </c>
    </row>
    <row r="944" spans="1:17" ht="15" customHeight="1">
      <c r="A944" s="2">
        <v>130000565</v>
      </c>
      <c r="B944" s="55" t="s">
        <v>338</v>
      </c>
      <c r="C944" s="3">
        <v>43000805</v>
      </c>
      <c r="D944" s="55" t="s">
        <v>352</v>
      </c>
      <c r="E944" s="116" t="s">
        <v>353</v>
      </c>
      <c r="F944" s="84">
        <v>44501</v>
      </c>
      <c r="G944" s="84">
        <v>46143</v>
      </c>
      <c r="H944" s="82">
        <f t="shared" si="85"/>
        <v>5</v>
      </c>
      <c r="I944" s="55" t="s">
        <v>83</v>
      </c>
      <c r="J944" s="55" t="s">
        <v>44</v>
      </c>
      <c r="K944" s="55" t="s">
        <v>332</v>
      </c>
      <c r="L944" s="55" t="s">
        <v>333</v>
      </c>
      <c r="M944" s="55" t="s">
        <v>2112</v>
      </c>
      <c r="N944" s="55" t="str">
        <f t="shared" si="81"/>
        <v>NON</v>
      </c>
      <c r="O944" s="55" t="str">
        <f t="shared" si="82"/>
        <v>OUI</v>
      </c>
      <c r="P944" s="55" t="str">
        <f t="shared" si="83"/>
        <v>OUI</v>
      </c>
      <c r="Q944" s="55" t="str">
        <f t="shared" si="84"/>
        <v>NON</v>
      </c>
    </row>
    <row r="945" spans="1:17" ht="15" customHeight="1">
      <c r="A945" s="2">
        <v>130000566</v>
      </c>
      <c r="B945" s="55" t="s">
        <v>338</v>
      </c>
      <c r="C945" s="3">
        <v>43000806</v>
      </c>
      <c r="D945" s="55" t="s">
        <v>352</v>
      </c>
      <c r="E945" s="116" t="s">
        <v>353</v>
      </c>
      <c r="F945" s="84">
        <v>43770</v>
      </c>
      <c r="G945" s="84">
        <v>45413</v>
      </c>
      <c r="H945" s="82">
        <f t="shared" si="85"/>
        <v>5</v>
      </c>
      <c r="I945" s="55" t="s">
        <v>83</v>
      </c>
      <c r="J945" s="55" t="s">
        <v>44</v>
      </c>
      <c r="K945" s="55" t="s">
        <v>332</v>
      </c>
      <c r="L945" s="55" t="s">
        <v>333</v>
      </c>
      <c r="M945" s="92" t="s">
        <v>1941</v>
      </c>
      <c r="N945" s="55" t="str">
        <f t="shared" si="81"/>
        <v>NON</v>
      </c>
      <c r="O945" s="55" t="str">
        <f t="shared" si="82"/>
        <v>NON</v>
      </c>
      <c r="P945" s="55" t="str">
        <f t="shared" si="83"/>
        <v>OUI</v>
      </c>
      <c r="Q945" s="55" t="str">
        <f t="shared" si="84"/>
        <v>NON</v>
      </c>
    </row>
    <row r="946" spans="1:17" ht="15" customHeight="1">
      <c r="A946" s="2">
        <v>130000567</v>
      </c>
      <c r="B946" s="55" t="s">
        <v>338</v>
      </c>
      <c r="C946" s="3">
        <v>43000807</v>
      </c>
      <c r="D946" s="55" t="s">
        <v>352</v>
      </c>
      <c r="E946" s="116" t="s">
        <v>353</v>
      </c>
      <c r="F946" s="84">
        <v>43770</v>
      </c>
      <c r="G946" s="84">
        <v>45413</v>
      </c>
      <c r="H946" s="82">
        <f t="shared" si="85"/>
        <v>5</v>
      </c>
      <c r="I946" s="55" t="s">
        <v>83</v>
      </c>
      <c r="J946" s="55" t="s">
        <v>44</v>
      </c>
      <c r="K946" s="55" t="s">
        <v>332</v>
      </c>
      <c r="L946" s="55" t="s">
        <v>333</v>
      </c>
      <c r="M946" s="92" t="s">
        <v>1992</v>
      </c>
      <c r="N946" s="55" t="str">
        <f t="shared" si="81"/>
        <v>NON</v>
      </c>
      <c r="O946" s="55" t="str">
        <f t="shared" si="82"/>
        <v>NON</v>
      </c>
      <c r="P946" s="55" t="str">
        <f t="shared" si="83"/>
        <v>OUI</v>
      </c>
      <c r="Q946" s="55" t="str">
        <f t="shared" si="84"/>
        <v>NON</v>
      </c>
    </row>
    <row r="947" spans="1:17" ht="15" customHeight="1">
      <c r="A947" s="2">
        <v>130000565</v>
      </c>
      <c r="B947" s="55" t="s">
        <v>338</v>
      </c>
      <c r="C947" s="3">
        <v>43000805</v>
      </c>
      <c r="D947" s="55" t="s">
        <v>352</v>
      </c>
      <c r="E947" s="116" t="s">
        <v>353</v>
      </c>
      <c r="F947" s="84">
        <v>43770</v>
      </c>
      <c r="G947" s="84">
        <v>45413</v>
      </c>
      <c r="H947" s="82">
        <f t="shared" si="85"/>
        <v>5</v>
      </c>
      <c r="I947" s="55" t="s">
        <v>83</v>
      </c>
      <c r="J947" s="55" t="s">
        <v>1429</v>
      </c>
      <c r="K947" s="55" t="s">
        <v>154</v>
      </c>
      <c r="L947" s="55"/>
      <c r="M947" s="79"/>
      <c r="N947" s="55" t="str">
        <f t="shared" si="81"/>
        <v>OUI</v>
      </c>
      <c r="O947" s="55" t="str">
        <f t="shared" si="82"/>
        <v>NON</v>
      </c>
      <c r="P947" s="55" t="str">
        <f t="shared" si="83"/>
        <v>NON</v>
      </c>
      <c r="Q947" s="55" t="str">
        <f t="shared" si="84"/>
        <v>NON</v>
      </c>
    </row>
    <row r="948" spans="1:17" ht="15" customHeight="1">
      <c r="A948" s="2">
        <v>130000565</v>
      </c>
      <c r="B948" s="55" t="s">
        <v>338</v>
      </c>
      <c r="C948" s="3">
        <v>43000805</v>
      </c>
      <c r="D948" s="55" t="s">
        <v>352</v>
      </c>
      <c r="E948" s="116" t="s">
        <v>353</v>
      </c>
      <c r="F948" s="84">
        <v>44136</v>
      </c>
      <c r="G948" s="84">
        <v>45778</v>
      </c>
      <c r="H948" s="82">
        <f t="shared" si="85"/>
        <v>5</v>
      </c>
      <c r="I948" s="55" t="s">
        <v>83</v>
      </c>
      <c r="J948" s="55" t="s">
        <v>1429</v>
      </c>
      <c r="K948" s="55" t="s">
        <v>290</v>
      </c>
      <c r="L948" s="55" t="s">
        <v>123</v>
      </c>
      <c r="M948" s="79"/>
      <c r="N948" s="55" t="str">
        <f t="shared" si="81"/>
        <v>OUI</v>
      </c>
      <c r="O948" s="55" t="str">
        <f t="shared" si="82"/>
        <v>NON</v>
      </c>
      <c r="P948" s="55" t="str">
        <f t="shared" si="83"/>
        <v>NON</v>
      </c>
      <c r="Q948" s="55" t="str">
        <f t="shared" si="84"/>
        <v>NON</v>
      </c>
    </row>
    <row r="949" spans="1:17" ht="15" customHeight="1">
      <c r="A949" s="2">
        <v>130000565</v>
      </c>
      <c r="B949" s="55" t="s">
        <v>338</v>
      </c>
      <c r="C949" s="3">
        <v>43000805</v>
      </c>
      <c r="D949" s="55" t="s">
        <v>352</v>
      </c>
      <c r="E949" s="116" t="s">
        <v>353</v>
      </c>
      <c r="F949" s="84">
        <v>44136</v>
      </c>
      <c r="G949" s="84">
        <v>45778</v>
      </c>
      <c r="H949" s="82">
        <f t="shared" si="85"/>
        <v>5</v>
      </c>
      <c r="I949" s="55" t="s">
        <v>83</v>
      </c>
      <c r="J949" s="55" t="s">
        <v>1429</v>
      </c>
      <c r="K949" s="55" t="s">
        <v>354</v>
      </c>
      <c r="L949" s="55"/>
      <c r="M949" s="79"/>
      <c r="N949" s="55" t="str">
        <f t="shared" si="81"/>
        <v>OUI</v>
      </c>
      <c r="O949" s="55" t="str">
        <f t="shared" si="82"/>
        <v>NON</v>
      </c>
      <c r="P949" s="55" t="str">
        <f t="shared" si="83"/>
        <v>NON</v>
      </c>
      <c r="Q949" s="55" t="str">
        <f t="shared" si="84"/>
        <v>NON</v>
      </c>
    </row>
    <row r="950" spans="1:17" ht="15" customHeight="1">
      <c r="A950" s="2">
        <v>130784911</v>
      </c>
      <c r="B950" s="55" t="s">
        <v>1391</v>
      </c>
      <c r="C950" s="3">
        <v>93000054</v>
      </c>
      <c r="D950" s="55" t="s">
        <v>1392</v>
      </c>
      <c r="E950" s="116" t="s">
        <v>1393</v>
      </c>
      <c r="F950" s="84">
        <v>44136</v>
      </c>
      <c r="G950" s="84">
        <v>45778</v>
      </c>
      <c r="H950" s="82">
        <f t="shared" si="85"/>
        <v>5</v>
      </c>
      <c r="I950" s="55" t="s">
        <v>83</v>
      </c>
      <c r="J950" s="55" t="s">
        <v>44</v>
      </c>
      <c r="K950" s="55" t="s">
        <v>15</v>
      </c>
      <c r="L950" s="55" t="s">
        <v>17</v>
      </c>
      <c r="M950" s="55" t="s">
        <v>87</v>
      </c>
      <c r="N950" s="55" t="str">
        <f t="shared" si="81"/>
        <v>NON</v>
      </c>
      <c r="O950" s="55" t="str">
        <f t="shared" si="82"/>
        <v>NON</v>
      </c>
      <c r="P950" s="55" t="str">
        <f t="shared" si="83"/>
        <v>OUI</v>
      </c>
      <c r="Q950" s="55" t="str">
        <f t="shared" si="84"/>
        <v>NON</v>
      </c>
    </row>
    <row r="951" spans="1:17" ht="15" customHeight="1">
      <c r="A951" s="2">
        <v>21130055300016</v>
      </c>
      <c r="B951" s="55" t="s">
        <v>1789</v>
      </c>
      <c r="C951" s="3">
        <v>93000340</v>
      </c>
      <c r="D951" s="55" t="s">
        <v>1790</v>
      </c>
      <c r="E951" s="116" t="s">
        <v>1791</v>
      </c>
      <c r="F951" s="84">
        <v>43770</v>
      </c>
      <c r="G951" s="84">
        <v>45413</v>
      </c>
      <c r="H951" s="82">
        <f t="shared" si="85"/>
        <v>5</v>
      </c>
      <c r="I951" s="55" t="s">
        <v>16</v>
      </c>
      <c r="J951" s="55" t="s">
        <v>44</v>
      </c>
      <c r="K951" s="55" t="s">
        <v>50</v>
      </c>
      <c r="L951" s="55"/>
      <c r="M951" s="55" t="s">
        <v>47</v>
      </c>
      <c r="N951" s="55" t="str">
        <f t="shared" si="81"/>
        <v>NON</v>
      </c>
      <c r="O951" s="55" t="str">
        <f t="shared" si="82"/>
        <v>NON</v>
      </c>
      <c r="P951" s="55" t="str">
        <f t="shared" si="83"/>
        <v>OUI</v>
      </c>
      <c r="Q951" s="55" t="str">
        <f t="shared" si="84"/>
        <v>NON</v>
      </c>
    </row>
    <row r="952" spans="1:17" ht="15" customHeight="1">
      <c r="A952" s="2">
        <v>21130055300016</v>
      </c>
      <c r="B952" s="55" t="s">
        <v>1789</v>
      </c>
      <c r="C952" s="3">
        <v>93000340</v>
      </c>
      <c r="D952" s="55" t="s">
        <v>1790</v>
      </c>
      <c r="E952" s="116" t="s">
        <v>1791</v>
      </c>
      <c r="F952" s="84">
        <v>43770</v>
      </c>
      <c r="G952" s="84">
        <v>45413</v>
      </c>
      <c r="H952" s="82">
        <f t="shared" si="85"/>
        <v>5</v>
      </c>
      <c r="I952" s="55" t="s">
        <v>16</v>
      </c>
      <c r="J952" s="55" t="s">
        <v>1429</v>
      </c>
      <c r="K952" s="55" t="s">
        <v>20</v>
      </c>
      <c r="L952" s="55"/>
      <c r="M952" s="79"/>
      <c r="N952" s="55" t="str">
        <f t="shared" si="81"/>
        <v>OUI</v>
      </c>
      <c r="O952" s="55" t="str">
        <f t="shared" si="82"/>
        <v>NON</v>
      </c>
      <c r="P952" s="55" t="str">
        <f t="shared" si="83"/>
        <v>NON</v>
      </c>
      <c r="Q952" s="55" t="str">
        <f t="shared" si="84"/>
        <v>NON</v>
      </c>
    </row>
    <row r="953" spans="1:17" ht="15" customHeight="1">
      <c r="A953" s="2">
        <v>37871197200026</v>
      </c>
      <c r="B953" s="55" t="s">
        <v>1792</v>
      </c>
      <c r="C953" s="3">
        <v>93000702</v>
      </c>
      <c r="D953" s="55" t="s">
        <v>1913</v>
      </c>
      <c r="E953" s="116" t="s">
        <v>1793</v>
      </c>
      <c r="F953" s="84">
        <v>44136</v>
      </c>
      <c r="G953" s="84">
        <v>44317</v>
      </c>
      <c r="H953" s="82">
        <f t="shared" si="85"/>
        <v>1</v>
      </c>
      <c r="I953" s="55" t="s">
        <v>16</v>
      </c>
      <c r="J953" s="55" t="s">
        <v>1795</v>
      </c>
      <c r="K953" s="55" t="s">
        <v>1933</v>
      </c>
      <c r="L953" s="55"/>
      <c r="M953" s="55" t="s">
        <v>1796</v>
      </c>
      <c r="N953" s="55" t="str">
        <f t="shared" si="81"/>
        <v>NON</v>
      </c>
      <c r="O953" s="55" t="str">
        <f t="shared" si="82"/>
        <v>NON</v>
      </c>
      <c r="P953" s="55" t="str">
        <f t="shared" si="83"/>
        <v>NON</v>
      </c>
      <c r="Q953" s="55" t="str">
        <f t="shared" si="84"/>
        <v>OUI</v>
      </c>
    </row>
    <row r="954" spans="1:17" ht="15" customHeight="1">
      <c r="A954" s="2">
        <v>37871197200026</v>
      </c>
      <c r="B954" s="55" t="s">
        <v>1792</v>
      </c>
      <c r="C954" s="3">
        <v>93000703</v>
      </c>
      <c r="D954" s="55" t="s">
        <v>1797</v>
      </c>
      <c r="E954" s="116" t="s">
        <v>1793</v>
      </c>
      <c r="F954" s="84">
        <v>44136</v>
      </c>
      <c r="G954" s="84">
        <v>44317</v>
      </c>
      <c r="H954" s="82">
        <f t="shared" si="85"/>
        <v>1</v>
      </c>
      <c r="I954" s="55" t="s">
        <v>16</v>
      </c>
      <c r="J954" s="55" t="s">
        <v>1795</v>
      </c>
      <c r="K954" s="55" t="s">
        <v>1933</v>
      </c>
      <c r="L954" s="55"/>
      <c r="M954" s="55" t="s">
        <v>1796</v>
      </c>
      <c r="N954" s="55" t="str">
        <f t="shared" si="81"/>
        <v>NON</v>
      </c>
      <c r="O954" s="55" t="str">
        <f t="shared" si="82"/>
        <v>NON</v>
      </c>
      <c r="P954" s="55" t="str">
        <f t="shared" si="83"/>
        <v>NON</v>
      </c>
      <c r="Q954" s="55" t="str">
        <f t="shared" si="84"/>
        <v>OUI</v>
      </c>
    </row>
    <row r="955" spans="1:17" ht="15" customHeight="1">
      <c r="A955" s="2">
        <v>130782147</v>
      </c>
      <c r="B955" s="55" t="s">
        <v>1381</v>
      </c>
      <c r="C955" s="3">
        <v>43001919</v>
      </c>
      <c r="D955" s="55" t="s">
        <v>519</v>
      </c>
      <c r="E955" s="53" t="s">
        <v>1382</v>
      </c>
      <c r="F955" s="84">
        <v>43770</v>
      </c>
      <c r="G955" s="84">
        <v>45413</v>
      </c>
      <c r="H955" s="82">
        <f t="shared" si="85"/>
        <v>5</v>
      </c>
      <c r="I955" s="55" t="s">
        <v>83</v>
      </c>
      <c r="J955" s="55" t="s">
        <v>44</v>
      </c>
      <c r="K955" s="55" t="s">
        <v>15</v>
      </c>
      <c r="L955" s="55" t="s">
        <v>17</v>
      </c>
      <c r="M955" s="55" t="s">
        <v>77</v>
      </c>
      <c r="N955" s="55" t="str">
        <f t="shared" si="81"/>
        <v>NON</v>
      </c>
      <c r="O955" s="55" t="str">
        <f t="shared" si="82"/>
        <v>OUI</v>
      </c>
      <c r="P955" s="55" t="str">
        <f t="shared" si="83"/>
        <v>OUI</v>
      </c>
      <c r="Q955" s="55" t="str">
        <f t="shared" si="84"/>
        <v>NON</v>
      </c>
    </row>
    <row r="956" spans="1:17" ht="15" customHeight="1">
      <c r="A956" s="3">
        <v>50000231</v>
      </c>
      <c r="B956" s="55" t="s">
        <v>115</v>
      </c>
      <c r="C956" s="3">
        <v>43001575</v>
      </c>
      <c r="D956" s="55" t="s">
        <v>136</v>
      </c>
      <c r="E956" s="53" t="s">
        <v>137</v>
      </c>
      <c r="F956" s="84">
        <v>43770</v>
      </c>
      <c r="G956" s="84">
        <v>45413</v>
      </c>
      <c r="H956" s="82">
        <f t="shared" si="85"/>
        <v>5</v>
      </c>
      <c r="I956" s="55" t="s">
        <v>83</v>
      </c>
      <c r="J956" s="55" t="s">
        <v>44</v>
      </c>
      <c r="K956" s="55" t="s">
        <v>15</v>
      </c>
      <c r="L956" s="55" t="s">
        <v>17</v>
      </c>
      <c r="M956" s="55" t="s">
        <v>77</v>
      </c>
      <c r="N956" s="55" t="str">
        <f t="shared" si="81"/>
        <v>NON</v>
      </c>
      <c r="O956" s="55" t="str">
        <f t="shared" si="82"/>
        <v>OUI</v>
      </c>
      <c r="P956" s="55" t="str">
        <f t="shared" si="83"/>
        <v>OUI</v>
      </c>
      <c r="Q956" s="55" t="str">
        <f t="shared" si="84"/>
        <v>NON</v>
      </c>
    </row>
    <row r="957" spans="1:17" ht="15" customHeight="1">
      <c r="A957" s="3">
        <v>50000231</v>
      </c>
      <c r="B957" s="55" t="s">
        <v>115</v>
      </c>
      <c r="C957" s="3">
        <v>43001575</v>
      </c>
      <c r="D957" s="55" t="s">
        <v>136</v>
      </c>
      <c r="E957" s="53" t="s">
        <v>137</v>
      </c>
      <c r="F957" s="84">
        <v>44136</v>
      </c>
      <c r="G957" s="84">
        <v>45778</v>
      </c>
      <c r="H957" s="82">
        <f t="shared" si="85"/>
        <v>5</v>
      </c>
      <c r="I957" s="55" t="s">
        <v>83</v>
      </c>
      <c r="J957" s="55" t="s">
        <v>1429</v>
      </c>
      <c r="K957" s="55" t="s">
        <v>76</v>
      </c>
      <c r="L957" s="55"/>
      <c r="M957" s="79"/>
      <c r="N957" s="55" t="str">
        <f t="shared" si="81"/>
        <v>OUI</v>
      </c>
      <c r="O957" s="55" t="str">
        <f t="shared" si="82"/>
        <v>NON</v>
      </c>
      <c r="P957" s="55" t="str">
        <f t="shared" si="83"/>
        <v>NON</v>
      </c>
      <c r="Q957" s="55" t="str">
        <f t="shared" si="84"/>
        <v>NON</v>
      </c>
    </row>
    <row r="958" spans="1:17" ht="15" customHeight="1">
      <c r="A958" s="2">
        <v>830000295</v>
      </c>
      <c r="B958" s="55" t="s">
        <v>521</v>
      </c>
      <c r="C958" s="3">
        <v>43000822</v>
      </c>
      <c r="D958" s="55" t="s">
        <v>522</v>
      </c>
      <c r="E958" s="53" t="s">
        <v>523</v>
      </c>
      <c r="F958" s="84">
        <v>43770</v>
      </c>
      <c r="G958" s="84">
        <v>45413</v>
      </c>
      <c r="H958" s="82">
        <f t="shared" si="85"/>
        <v>5</v>
      </c>
      <c r="I958" s="55" t="s">
        <v>83</v>
      </c>
      <c r="J958" s="55" t="s">
        <v>44</v>
      </c>
      <c r="K958" s="55" t="s">
        <v>15</v>
      </c>
      <c r="L958" s="55" t="s">
        <v>17</v>
      </c>
      <c r="M958" s="55" t="s">
        <v>77</v>
      </c>
      <c r="N958" s="55" t="str">
        <f t="shared" si="81"/>
        <v>NON</v>
      </c>
      <c r="O958" s="55" t="str">
        <f t="shared" si="82"/>
        <v>OUI</v>
      </c>
      <c r="P958" s="55" t="str">
        <f t="shared" si="83"/>
        <v>OUI</v>
      </c>
      <c r="Q958" s="55" t="str">
        <f t="shared" si="84"/>
        <v>NON</v>
      </c>
    </row>
    <row r="959" spans="1:17" ht="15" customHeight="1">
      <c r="A959" s="2">
        <v>830000295</v>
      </c>
      <c r="B959" s="55" t="s">
        <v>521</v>
      </c>
      <c r="C959" s="3">
        <v>43000822</v>
      </c>
      <c r="D959" s="55" t="s">
        <v>522</v>
      </c>
      <c r="E959" s="53" t="s">
        <v>523</v>
      </c>
      <c r="F959" s="84">
        <v>44501</v>
      </c>
      <c r="G959" s="84">
        <v>46143</v>
      </c>
      <c r="H959" s="82">
        <f t="shared" si="85"/>
        <v>5</v>
      </c>
      <c r="I959" s="55" t="s">
        <v>83</v>
      </c>
      <c r="J959" s="55" t="s">
        <v>1429</v>
      </c>
      <c r="K959" s="55" t="s">
        <v>76</v>
      </c>
      <c r="L959" s="55"/>
      <c r="M959" s="79"/>
      <c r="N959" s="55" t="str">
        <f t="shared" si="81"/>
        <v>OUI</v>
      </c>
      <c r="O959" s="55" t="str">
        <f t="shared" si="82"/>
        <v>NON</v>
      </c>
      <c r="P959" s="55" t="str">
        <f t="shared" si="83"/>
        <v>NON</v>
      </c>
      <c r="Q959" s="55" t="str">
        <f t="shared" si="84"/>
        <v>NON</v>
      </c>
    </row>
    <row r="960" spans="1:17" ht="15" customHeight="1">
      <c r="A960" s="3">
        <v>130780521</v>
      </c>
      <c r="B960" s="55" t="s">
        <v>1056</v>
      </c>
      <c r="C960" s="3">
        <v>43001045</v>
      </c>
      <c r="D960" s="55" t="s">
        <v>1099</v>
      </c>
      <c r="E960" s="53" t="s">
        <v>1100</v>
      </c>
      <c r="F960" s="84">
        <v>44136</v>
      </c>
      <c r="G960" s="84">
        <v>45778</v>
      </c>
      <c r="H960" s="82">
        <f t="shared" si="85"/>
        <v>5</v>
      </c>
      <c r="I960" s="55" t="s">
        <v>83</v>
      </c>
      <c r="J960" s="55" t="s">
        <v>44</v>
      </c>
      <c r="K960" s="55" t="s">
        <v>1137</v>
      </c>
      <c r="L960" s="55" t="s">
        <v>260</v>
      </c>
      <c r="M960" s="54" t="s">
        <v>2430</v>
      </c>
      <c r="N960" s="55" t="str">
        <f t="shared" si="81"/>
        <v>NON</v>
      </c>
      <c r="O960" s="55" t="str">
        <f t="shared" si="82"/>
        <v>NON</v>
      </c>
      <c r="P960" s="55" t="str">
        <f t="shared" si="83"/>
        <v>OUI</v>
      </c>
      <c r="Q960" s="55" t="str">
        <f t="shared" si="84"/>
        <v>OUI</v>
      </c>
    </row>
    <row r="961" spans="1:17" ht="15" customHeight="1">
      <c r="A961" s="3">
        <v>130780521</v>
      </c>
      <c r="B961" s="55" t="s">
        <v>1056</v>
      </c>
      <c r="C961" s="3">
        <v>43001045</v>
      </c>
      <c r="D961" s="55" t="s">
        <v>1099</v>
      </c>
      <c r="E961" s="53" t="s">
        <v>1100</v>
      </c>
      <c r="F961" s="84">
        <v>44501</v>
      </c>
      <c r="G961" s="84">
        <v>46143</v>
      </c>
      <c r="H961" s="82">
        <f t="shared" si="85"/>
        <v>5</v>
      </c>
      <c r="I961" s="55" t="s">
        <v>83</v>
      </c>
      <c r="J961" s="55" t="s">
        <v>44</v>
      </c>
      <c r="K961" s="55" t="s">
        <v>332</v>
      </c>
      <c r="L961" s="55" t="s">
        <v>333</v>
      </c>
      <c r="M961" s="55" t="s">
        <v>1948</v>
      </c>
      <c r="N961" s="55" t="str">
        <f t="shared" ref="N961:N1024" si="86">IF(ISNUMBER(SEARCH("2G",J961)),"OUI","NON")</f>
        <v>NON</v>
      </c>
      <c r="O961" s="55" t="str">
        <f t="shared" ref="O961:O1024" si="87">IF(ISNUMBER(SEARCH("P1",M961)),"OUI","NON")</f>
        <v>OUI</v>
      </c>
      <c r="P961" s="55" t="str">
        <f t="shared" ref="P961:P1024" si="88">IF(ISNUMBER(SEARCH("P2",M961)),"OUI","NON")</f>
        <v>OUI</v>
      </c>
      <c r="Q961" s="55" t="str">
        <f t="shared" ref="Q961:Q1024" si="89">IF(ISNUMBER(SEARCH("P3",M961)),"OUI","NON")</f>
        <v>OUI</v>
      </c>
    </row>
    <row r="962" spans="1:17" ht="15" customHeight="1">
      <c r="A962" s="3">
        <v>130780521</v>
      </c>
      <c r="B962" s="55" t="s">
        <v>1056</v>
      </c>
      <c r="C962" s="3">
        <v>43001045</v>
      </c>
      <c r="D962" s="55" t="s">
        <v>1099</v>
      </c>
      <c r="E962" s="53" t="s">
        <v>1100</v>
      </c>
      <c r="F962" s="84">
        <v>44501</v>
      </c>
      <c r="G962" s="84">
        <v>46143</v>
      </c>
      <c r="H962" s="82">
        <f t="shared" si="85"/>
        <v>5</v>
      </c>
      <c r="I962" s="55" t="s">
        <v>83</v>
      </c>
      <c r="J962" s="55" t="s">
        <v>44</v>
      </c>
      <c r="K962" s="55" t="s">
        <v>332</v>
      </c>
      <c r="L962" s="55" t="s">
        <v>333</v>
      </c>
      <c r="M962" s="55" t="s">
        <v>1941</v>
      </c>
      <c r="N962" s="55" t="str">
        <f t="shared" si="86"/>
        <v>NON</v>
      </c>
      <c r="O962" s="55" t="str">
        <f t="shared" si="87"/>
        <v>NON</v>
      </c>
      <c r="P962" s="55" t="str">
        <f t="shared" si="88"/>
        <v>OUI</v>
      </c>
      <c r="Q962" s="55" t="str">
        <f t="shared" si="89"/>
        <v>NON</v>
      </c>
    </row>
    <row r="963" spans="1:17" ht="15" customHeight="1">
      <c r="A963" s="3">
        <v>130780521</v>
      </c>
      <c r="B963" s="55" t="s">
        <v>1056</v>
      </c>
      <c r="C963" s="3">
        <v>43001045</v>
      </c>
      <c r="D963" s="55" t="s">
        <v>1099</v>
      </c>
      <c r="E963" s="53" t="s">
        <v>1100</v>
      </c>
      <c r="F963" s="84">
        <v>44501</v>
      </c>
      <c r="G963" s="84">
        <v>46143</v>
      </c>
      <c r="H963" s="82">
        <f t="shared" si="85"/>
        <v>5</v>
      </c>
      <c r="I963" s="55" t="s">
        <v>83</v>
      </c>
      <c r="J963" s="55" t="s">
        <v>44</v>
      </c>
      <c r="K963" s="55" t="s">
        <v>332</v>
      </c>
      <c r="L963" s="55" t="s">
        <v>333</v>
      </c>
      <c r="M963" s="54" t="s">
        <v>1946</v>
      </c>
      <c r="N963" s="55" t="str">
        <f t="shared" si="86"/>
        <v>NON</v>
      </c>
      <c r="O963" s="55" t="str">
        <f t="shared" si="87"/>
        <v>OUI</v>
      </c>
      <c r="P963" s="55" t="str">
        <f t="shared" si="88"/>
        <v>OUI</v>
      </c>
      <c r="Q963" s="55" t="str">
        <f t="shared" si="89"/>
        <v>NON</v>
      </c>
    </row>
    <row r="964" spans="1:17" ht="15" customHeight="1">
      <c r="A964" s="3">
        <v>130780521</v>
      </c>
      <c r="B964" s="55" t="s">
        <v>1056</v>
      </c>
      <c r="C964" s="3">
        <v>43001045</v>
      </c>
      <c r="D964" s="55" t="s">
        <v>1099</v>
      </c>
      <c r="E964" s="53" t="s">
        <v>1100</v>
      </c>
      <c r="F964" s="84">
        <v>44136</v>
      </c>
      <c r="G964" s="84">
        <v>45778</v>
      </c>
      <c r="H964" s="82">
        <f t="shared" si="85"/>
        <v>5</v>
      </c>
      <c r="I964" s="55" t="s">
        <v>83</v>
      </c>
      <c r="J964" s="55" t="s">
        <v>1429</v>
      </c>
      <c r="K964" s="55" t="s">
        <v>354</v>
      </c>
      <c r="L964" s="55"/>
      <c r="M964" s="79"/>
      <c r="N964" s="55" t="str">
        <f t="shared" si="86"/>
        <v>OUI</v>
      </c>
      <c r="O964" s="55" t="str">
        <f t="shared" si="87"/>
        <v>NON</v>
      </c>
      <c r="P964" s="55" t="str">
        <f t="shared" si="88"/>
        <v>NON</v>
      </c>
      <c r="Q964" s="55" t="str">
        <f t="shared" si="89"/>
        <v>NON</v>
      </c>
    </row>
    <row r="965" spans="1:17" ht="15" customHeight="1">
      <c r="A965" s="3">
        <v>130780521</v>
      </c>
      <c r="B965" s="55" t="s">
        <v>1056</v>
      </c>
      <c r="C965" s="3">
        <v>43001045</v>
      </c>
      <c r="D965" s="55" t="s">
        <v>1099</v>
      </c>
      <c r="E965" s="53" t="s">
        <v>1100</v>
      </c>
      <c r="F965" s="84">
        <v>44136</v>
      </c>
      <c r="G965" s="84">
        <v>45778</v>
      </c>
      <c r="H965" s="82">
        <f t="shared" si="85"/>
        <v>5</v>
      </c>
      <c r="I965" s="55" t="s">
        <v>83</v>
      </c>
      <c r="J965" s="55" t="s">
        <v>1429</v>
      </c>
      <c r="K965" s="55" t="s">
        <v>290</v>
      </c>
      <c r="L965" s="55" t="s">
        <v>123</v>
      </c>
      <c r="M965" s="79"/>
      <c r="N965" s="55" t="str">
        <f t="shared" si="86"/>
        <v>OUI</v>
      </c>
      <c r="O965" s="55" t="str">
        <f t="shared" si="87"/>
        <v>NON</v>
      </c>
      <c r="P965" s="55" t="str">
        <f t="shared" si="88"/>
        <v>NON</v>
      </c>
      <c r="Q965" s="55" t="str">
        <f t="shared" si="89"/>
        <v>NON</v>
      </c>
    </row>
    <row r="966" spans="1:17" ht="15" customHeight="1">
      <c r="A966" s="3">
        <v>130783293</v>
      </c>
      <c r="B966" s="55" t="s">
        <v>1205</v>
      </c>
      <c r="C966" s="3">
        <v>93000501</v>
      </c>
      <c r="D966" s="55" t="s">
        <v>1237</v>
      </c>
      <c r="E966" s="116" t="s">
        <v>1238</v>
      </c>
      <c r="F966" s="84">
        <v>43770</v>
      </c>
      <c r="G966" s="84">
        <v>45413</v>
      </c>
      <c r="H966" s="82">
        <f t="shared" si="85"/>
        <v>5</v>
      </c>
      <c r="I966" s="55" t="s">
        <v>83</v>
      </c>
      <c r="J966" s="55" t="s">
        <v>44</v>
      </c>
      <c r="K966" s="55" t="s">
        <v>129</v>
      </c>
      <c r="L966" s="55" t="s">
        <v>128</v>
      </c>
      <c r="M966" s="54" t="s">
        <v>454</v>
      </c>
      <c r="N966" s="55" t="str">
        <f t="shared" si="86"/>
        <v>NON</v>
      </c>
      <c r="O966" s="55" t="str">
        <f t="shared" si="87"/>
        <v>NON</v>
      </c>
      <c r="P966" s="55" t="str">
        <f t="shared" si="88"/>
        <v>OUI</v>
      </c>
      <c r="Q966" s="55" t="str">
        <f t="shared" si="89"/>
        <v>OUI</v>
      </c>
    </row>
    <row r="967" spans="1:17" ht="15" customHeight="1">
      <c r="A967" s="3">
        <v>130783293</v>
      </c>
      <c r="B967" s="55" t="s">
        <v>1205</v>
      </c>
      <c r="C967" s="3">
        <v>93000501</v>
      </c>
      <c r="D967" s="55" t="s">
        <v>1237</v>
      </c>
      <c r="E967" s="116" t="s">
        <v>1238</v>
      </c>
      <c r="F967" s="84">
        <v>43405</v>
      </c>
      <c r="G967" s="84">
        <v>45047</v>
      </c>
      <c r="H967" s="82">
        <f t="shared" si="85"/>
        <v>5</v>
      </c>
      <c r="I967" s="55" t="s">
        <v>83</v>
      </c>
      <c r="J967" s="55" t="s">
        <v>1429</v>
      </c>
      <c r="K967" s="55" t="s">
        <v>128</v>
      </c>
      <c r="L967" s="55" t="s">
        <v>129</v>
      </c>
      <c r="M967" s="79"/>
      <c r="N967" s="55" t="str">
        <f t="shared" si="86"/>
        <v>OUI</v>
      </c>
      <c r="O967" s="55" t="str">
        <f t="shared" si="87"/>
        <v>NON</v>
      </c>
      <c r="P967" s="55" t="str">
        <f t="shared" si="88"/>
        <v>NON</v>
      </c>
      <c r="Q967" s="55" t="str">
        <f t="shared" si="89"/>
        <v>NON</v>
      </c>
    </row>
    <row r="968" spans="1:17" ht="15" customHeight="1">
      <c r="A968" s="2">
        <v>130000565</v>
      </c>
      <c r="B968" s="55" t="s">
        <v>338</v>
      </c>
      <c r="C968" s="3">
        <v>43000790</v>
      </c>
      <c r="D968" s="55" t="s">
        <v>347</v>
      </c>
      <c r="E968" s="116" t="s">
        <v>348</v>
      </c>
      <c r="F968" s="84">
        <v>43770</v>
      </c>
      <c r="G968" s="84">
        <v>45413</v>
      </c>
      <c r="H968" s="82">
        <f t="shared" si="85"/>
        <v>5</v>
      </c>
      <c r="I968" s="55" t="s">
        <v>83</v>
      </c>
      <c r="J968" s="55" t="s">
        <v>44</v>
      </c>
      <c r="K968" s="55" t="s">
        <v>15</v>
      </c>
      <c r="L968" s="55" t="s">
        <v>17</v>
      </c>
      <c r="M968" s="55" t="s">
        <v>87</v>
      </c>
      <c r="N968" s="55" t="str">
        <f t="shared" si="86"/>
        <v>NON</v>
      </c>
      <c r="O968" s="55" t="str">
        <f t="shared" si="87"/>
        <v>NON</v>
      </c>
      <c r="P968" s="55" t="str">
        <f t="shared" si="88"/>
        <v>OUI</v>
      </c>
      <c r="Q968" s="55" t="str">
        <f t="shared" si="89"/>
        <v>NON</v>
      </c>
    </row>
    <row r="969" spans="1:17" ht="15" customHeight="1">
      <c r="A969" s="2">
        <v>830100574</v>
      </c>
      <c r="B969" s="55" t="s">
        <v>1572</v>
      </c>
      <c r="C969" s="3">
        <v>43000554</v>
      </c>
      <c r="D969" s="55" t="s">
        <v>1598</v>
      </c>
      <c r="E969" s="116" t="s">
        <v>1599</v>
      </c>
      <c r="F969" s="84">
        <v>44136</v>
      </c>
      <c r="G969" s="84">
        <v>45778</v>
      </c>
      <c r="H969" s="82">
        <f t="shared" si="85"/>
        <v>5</v>
      </c>
      <c r="I969" s="55" t="s">
        <v>83</v>
      </c>
      <c r="J969" s="55" t="s">
        <v>1429</v>
      </c>
      <c r="K969" s="55" t="s">
        <v>375</v>
      </c>
      <c r="L969" s="55" t="s">
        <v>376</v>
      </c>
      <c r="M969" s="79"/>
      <c r="N969" s="55" t="str">
        <f t="shared" si="86"/>
        <v>OUI</v>
      </c>
      <c r="O969" s="55" t="str">
        <f t="shared" si="87"/>
        <v>NON</v>
      </c>
      <c r="P969" s="55" t="str">
        <f t="shared" si="88"/>
        <v>NON</v>
      </c>
      <c r="Q969" s="55" t="str">
        <f t="shared" si="89"/>
        <v>NON</v>
      </c>
    </row>
    <row r="970" spans="1:17" ht="15" customHeight="1">
      <c r="A970" s="4">
        <v>130002827</v>
      </c>
      <c r="B970" s="20" t="s">
        <v>283</v>
      </c>
      <c r="C970" s="4">
        <v>43001971</v>
      </c>
      <c r="D970" s="20" t="s">
        <v>124</v>
      </c>
      <c r="E970" s="21" t="s">
        <v>305</v>
      </c>
      <c r="F970" s="85">
        <v>43770</v>
      </c>
      <c r="G970" s="85">
        <v>45413</v>
      </c>
      <c r="H970" s="82">
        <f t="shared" si="85"/>
        <v>5</v>
      </c>
      <c r="I970" s="20" t="s">
        <v>83</v>
      </c>
      <c r="J970" s="55" t="s">
        <v>44</v>
      </c>
      <c r="K970" s="20" t="s">
        <v>145</v>
      </c>
      <c r="L970" s="55"/>
      <c r="M970" s="20" t="s">
        <v>323</v>
      </c>
      <c r="N970" s="55" t="str">
        <f t="shared" si="86"/>
        <v>NON</v>
      </c>
      <c r="O970" s="55" t="str">
        <f t="shared" si="87"/>
        <v>NON</v>
      </c>
      <c r="P970" s="55" t="str">
        <f t="shared" si="88"/>
        <v>OUI</v>
      </c>
      <c r="Q970" s="55" t="str">
        <f t="shared" si="89"/>
        <v>NON</v>
      </c>
    </row>
    <row r="971" spans="1:17" ht="15" customHeight="1">
      <c r="A971" s="3">
        <v>130780521</v>
      </c>
      <c r="B971" s="55" t="s">
        <v>1056</v>
      </c>
      <c r="C971" s="3">
        <v>43001057</v>
      </c>
      <c r="D971" s="55" t="s">
        <v>1138</v>
      </c>
      <c r="E971" s="53" t="s">
        <v>1139</v>
      </c>
      <c r="F971" s="84">
        <v>43770</v>
      </c>
      <c r="G971" s="84">
        <v>45413</v>
      </c>
      <c r="H971" s="82">
        <f t="shared" si="85"/>
        <v>5</v>
      </c>
      <c r="I971" s="55" t="s">
        <v>83</v>
      </c>
      <c r="J971" s="55" t="s">
        <v>1795</v>
      </c>
      <c r="K971" s="55"/>
      <c r="L971" s="55"/>
      <c r="M971" s="54" t="s">
        <v>1841</v>
      </c>
      <c r="N971" s="55" t="str">
        <f t="shared" si="86"/>
        <v>NON</v>
      </c>
      <c r="O971" s="55" t="str">
        <f t="shared" si="87"/>
        <v>OUI</v>
      </c>
      <c r="P971" s="55" t="str">
        <f t="shared" si="88"/>
        <v>OUI</v>
      </c>
      <c r="Q971" s="55" t="str">
        <f t="shared" si="89"/>
        <v>NON</v>
      </c>
    </row>
    <row r="972" spans="1:17" ht="15" customHeight="1">
      <c r="A972" s="3">
        <v>130780521</v>
      </c>
      <c r="B972" s="55" t="s">
        <v>1056</v>
      </c>
      <c r="C972" s="3">
        <v>43001057</v>
      </c>
      <c r="D972" s="55" t="s">
        <v>1138</v>
      </c>
      <c r="E972" s="116" t="s">
        <v>1139</v>
      </c>
      <c r="F972" s="84">
        <v>44136</v>
      </c>
      <c r="G972" s="84">
        <v>45778</v>
      </c>
      <c r="H972" s="82">
        <f t="shared" si="85"/>
        <v>5</v>
      </c>
      <c r="I972" s="55" t="s">
        <v>83</v>
      </c>
      <c r="J972" s="55" t="s">
        <v>1795</v>
      </c>
      <c r="K972" s="55"/>
      <c r="L972" s="55"/>
      <c r="M972" s="54" t="s">
        <v>1803</v>
      </c>
      <c r="N972" s="55" t="str">
        <f t="shared" si="86"/>
        <v>NON</v>
      </c>
      <c r="O972" s="55" t="str">
        <f t="shared" si="87"/>
        <v>NON</v>
      </c>
      <c r="P972" s="55" t="str">
        <f t="shared" si="88"/>
        <v>OUI</v>
      </c>
      <c r="Q972" s="55" t="str">
        <f t="shared" si="89"/>
        <v>NON</v>
      </c>
    </row>
    <row r="973" spans="1:17" ht="15" customHeight="1">
      <c r="A973" s="3">
        <v>130780521</v>
      </c>
      <c r="B973" s="55" t="s">
        <v>1056</v>
      </c>
      <c r="C973" s="3">
        <v>43001057</v>
      </c>
      <c r="D973" s="55" t="s">
        <v>1138</v>
      </c>
      <c r="E973" s="53" t="s">
        <v>1139</v>
      </c>
      <c r="F973" s="84">
        <v>44501</v>
      </c>
      <c r="G973" s="84">
        <v>46143</v>
      </c>
      <c r="H973" s="82">
        <f t="shared" si="85"/>
        <v>5</v>
      </c>
      <c r="I973" s="55" t="s">
        <v>83</v>
      </c>
      <c r="J973" s="55" t="s">
        <v>1795</v>
      </c>
      <c r="K973" s="55"/>
      <c r="L973" s="55"/>
      <c r="M973" s="54" t="s">
        <v>1796</v>
      </c>
      <c r="N973" s="55" t="str">
        <f t="shared" si="86"/>
        <v>NON</v>
      </c>
      <c r="O973" s="55" t="str">
        <f t="shared" si="87"/>
        <v>NON</v>
      </c>
      <c r="P973" s="55" t="str">
        <f t="shared" si="88"/>
        <v>NON</v>
      </c>
      <c r="Q973" s="55" t="str">
        <f t="shared" si="89"/>
        <v>OUI</v>
      </c>
    </row>
    <row r="974" spans="1:17" ht="15" customHeight="1">
      <c r="A974" s="3">
        <v>130780521</v>
      </c>
      <c r="B974" s="55" t="s">
        <v>1056</v>
      </c>
      <c r="C974" s="3">
        <v>43001057</v>
      </c>
      <c r="D974" s="55" t="s">
        <v>1138</v>
      </c>
      <c r="E974" s="53" t="s">
        <v>1139</v>
      </c>
      <c r="F974" s="84">
        <v>43770</v>
      </c>
      <c r="G974" s="84">
        <v>45413</v>
      </c>
      <c r="H974" s="82">
        <f t="shared" si="85"/>
        <v>5</v>
      </c>
      <c r="I974" s="55" t="s">
        <v>83</v>
      </c>
      <c r="J974" s="55" t="s">
        <v>1800</v>
      </c>
      <c r="K974" s="55"/>
      <c r="L974" s="55"/>
      <c r="M974" s="79"/>
      <c r="N974" s="55" t="str">
        <f t="shared" si="86"/>
        <v>OUI</v>
      </c>
      <c r="O974" s="55" t="str">
        <f t="shared" si="87"/>
        <v>NON</v>
      </c>
      <c r="P974" s="55" t="str">
        <f t="shared" si="88"/>
        <v>NON</v>
      </c>
      <c r="Q974" s="55" t="str">
        <f t="shared" si="89"/>
        <v>NON</v>
      </c>
    </row>
    <row r="975" spans="1:17" ht="15" customHeight="1">
      <c r="A975" s="3">
        <v>130780521</v>
      </c>
      <c r="B975" s="55" t="s">
        <v>1056</v>
      </c>
      <c r="C975" s="3">
        <v>43001057</v>
      </c>
      <c r="D975" s="55" t="s">
        <v>1138</v>
      </c>
      <c r="E975" s="53" t="s">
        <v>1139</v>
      </c>
      <c r="F975" s="84">
        <v>43770</v>
      </c>
      <c r="G975" s="84">
        <v>45413</v>
      </c>
      <c r="H975" s="82">
        <f t="shared" si="85"/>
        <v>5</v>
      </c>
      <c r="I975" s="55" t="s">
        <v>83</v>
      </c>
      <c r="J975" s="55" t="s">
        <v>1800</v>
      </c>
      <c r="K975" s="55"/>
      <c r="L975" s="55"/>
      <c r="M975" s="79"/>
      <c r="N975" s="55" t="str">
        <f t="shared" si="86"/>
        <v>OUI</v>
      </c>
      <c r="O975" s="55" t="str">
        <f t="shared" si="87"/>
        <v>NON</v>
      </c>
      <c r="P975" s="55" t="str">
        <f t="shared" si="88"/>
        <v>NON</v>
      </c>
      <c r="Q975" s="55" t="str">
        <f t="shared" si="89"/>
        <v>NON</v>
      </c>
    </row>
    <row r="976" spans="1:17" ht="15" customHeight="1">
      <c r="A976" s="3">
        <v>130780521</v>
      </c>
      <c r="B976" s="55" t="s">
        <v>1056</v>
      </c>
      <c r="C976" s="3">
        <v>43001057</v>
      </c>
      <c r="D976" s="55" t="s">
        <v>1138</v>
      </c>
      <c r="E976" s="53" t="s">
        <v>1139</v>
      </c>
      <c r="F976" s="84">
        <v>43770</v>
      </c>
      <c r="G976" s="84">
        <v>45413</v>
      </c>
      <c r="H976" s="82">
        <f t="shared" si="85"/>
        <v>5</v>
      </c>
      <c r="I976" s="55" t="s">
        <v>83</v>
      </c>
      <c r="J976" s="55" t="s">
        <v>1800</v>
      </c>
      <c r="K976" s="55"/>
      <c r="L976" s="55"/>
      <c r="M976" s="79"/>
      <c r="N976" s="55" t="str">
        <f t="shared" si="86"/>
        <v>OUI</v>
      </c>
      <c r="O976" s="55" t="str">
        <f t="shared" si="87"/>
        <v>NON</v>
      </c>
      <c r="P976" s="55" t="str">
        <f t="shared" si="88"/>
        <v>NON</v>
      </c>
      <c r="Q976" s="55" t="str">
        <f t="shared" si="89"/>
        <v>NON</v>
      </c>
    </row>
    <row r="977" spans="1:17" ht="15" customHeight="1">
      <c r="A977" s="3">
        <v>130780521</v>
      </c>
      <c r="B977" s="55" t="s">
        <v>1056</v>
      </c>
      <c r="C977" s="3">
        <v>43001057</v>
      </c>
      <c r="D977" s="55" t="s">
        <v>1138</v>
      </c>
      <c r="E977" s="53" t="s">
        <v>1139</v>
      </c>
      <c r="F977" s="84">
        <v>44136</v>
      </c>
      <c r="G977" s="84">
        <v>45778</v>
      </c>
      <c r="H977" s="82">
        <f t="shared" ref="H977:H1040" si="90">DATEDIF(F977,G977,"y")+1</f>
        <v>5</v>
      </c>
      <c r="I977" s="55" t="s">
        <v>83</v>
      </c>
      <c r="J977" s="55" t="s">
        <v>44</v>
      </c>
      <c r="K977" s="55" t="s">
        <v>972</v>
      </c>
      <c r="L977" s="55" t="s">
        <v>260</v>
      </c>
      <c r="M977" s="54" t="s">
        <v>2383</v>
      </c>
      <c r="N977" s="55" t="str">
        <f t="shared" si="86"/>
        <v>NON</v>
      </c>
      <c r="O977" s="55" t="str">
        <f t="shared" si="87"/>
        <v>NON</v>
      </c>
      <c r="P977" s="55" t="str">
        <f t="shared" si="88"/>
        <v>OUI</v>
      </c>
      <c r="Q977" s="55" t="str">
        <f t="shared" si="89"/>
        <v>OUI</v>
      </c>
    </row>
    <row r="978" spans="1:17" ht="15" customHeight="1">
      <c r="A978" s="3">
        <v>130780521</v>
      </c>
      <c r="B978" s="55" t="s">
        <v>1056</v>
      </c>
      <c r="C978" s="3">
        <v>43001057</v>
      </c>
      <c r="D978" s="55" t="s">
        <v>1138</v>
      </c>
      <c r="E978" s="53" t="s">
        <v>1139</v>
      </c>
      <c r="F978" s="84">
        <v>44136</v>
      </c>
      <c r="G978" s="84">
        <v>45778</v>
      </c>
      <c r="H978" s="82">
        <f t="shared" si="90"/>
        <v>5</v>
      </c>
      <c r="I978" s="55" t="s">
        <v>83</v>
      </c>
      <c r="J978" s="55" t="s">
        <v>44</v>
      </c>
      <c r="K978" s="55" t="s">
        <v>1051</v>
      </c>
      <c r="L978" s="55" t="s">
        <v>260</v>
      </c>
      <c r="M978" s="54" t="s">
        <v>2428</v>
      </c>
      <c r="N978" s="55" t="str">
        <f t="shared" si="86"/>
        <v>NON</v>
      </c>
      <c r="O978" s="55" t="str">
        <f t="shared" si="87"/>
        <v>NON</v>
      </c>
      <c r="P978" s="55" t="str">
        <f t="shared" si="88"/>
        <v>OUI</v>
      </c>
      <c r="Q978" s="55" t="str">
        <f t="shared" si="89"/>
        <v>OUI</v>
      </c>
    </row>
    <row r="979" spans="1:17" ht="15" customHeight="1">
      <c r="A979" s="2">
        <v>130000015</v>
      </c>
      <c r="B979" s="55" t="s">
        <v>67</v>
      </c>
      <c r="C979" s="3">
        <v>43001416</v>
      </c>
      <c r="D979" s="55" t="s">
        <v>68</v>
      </c>
      <c r="E979" s="53" t="s">
        <v>69</v>
      </c>
      <c r="F979" s="84">
        <v>43770</v>
      </c>
      <c r="G979" s="84">
        <v>45413</v>
      </c>
      <c r="H979" s="82">
        <f t="shared" si="90"/>
        <v>5</v>
      </c>
      <c r="I979" s="20" t="s">
        <v>16</v>
      </c>
      <c r="J979" s="20" t="s">
        <v>44</v>
      </c>
      <c r="K979" s="55" t="s">
        <v>51</v>
      </c>
      <c r="L979" s="55"/>
      <c r="M979" s="55" t="s">
        <v>53</v>
      </c>
      <c r="N979" s="55" t="str">
        <f t="shared" si="86"/>
        <v>NON</v>
      </c>
      <c r="O979" s="55" t="str">
        <f t="shared" si="87"/>
        <v>OUI</v>
      </c>
      <c r="P979" s="55" t="str">
        <f t="shared" si="88"/>
        <v>OUI</v>
      </c>
      <c r="Q979" s="55" t="str">
        <f t="shared" si="89"/>
        <v>NON</v>
      </c>
    </row>
    <row r="980" spans="1:17" ht="15" customHeight="1">
      <c r="A980" s="2">
        <v>130000015</v>
      </c>
      <c r="B980" s="55" t="s">
        <v>67</v>
      </c>
      <c r="C980" s="3">
        <v>43001416</v>
      </c>
      <c r="D980" s="55" t="s">
        <v>68</v>
      </c>
      <c r="E980" s="53" t="s">
        <v>69</v>
      </c>
      <c r="F980" s="84">
        <v>43770</v>
      </c>
      <c r="G980" s="84">
        <v>45413</v>
      </c>
      <c r="H980" s="82">
        <f t="shared" si="90"/>
        <v>5</v>
      </c>
      <c r="I980" s="20" t="s">
        <v>16</v>
      </c>
      <c r="J980" s="55" t="s">
        <v>1429</v>
      </c>
      <c r="K980" s="55" t="s">
        <v>20</v>
      </c>
      <c r="L980" s="20"/>
      <c r="M980" s="79"/>
      <c r="N980" s="55" t="str">
        <f t="shared" si="86"/>
        <v>OUI</v>
      </c>
      <c r="O980" s="55" t="str">
        <f t="shared" si="87"/>
        <v>NON</v>
      </c>
      <c r="P980" s="55" t="str">
        <f t="shared" si="88"/>
        <v>NON</v>
      </c>
      <c r="Q980" s="55" t="str">
        <f t="shared" si="89"/>
        <v>NON</v>
      </c>
    </row>
    <row r="981" spans="1:17" ht="15" customHeight="1">
      <c r="A981" s="2">
        <v>130002835</v>
      </c>
      <c r="B981" s="55" t="s">
        <v>555</v>
      </c>
      <c r="C981" s="3">
        <v>93000136</v>
      </c>
      <c r="D981" s="55" t="s">
        <v>128</v>
      </c>
      <c r="E981" s="53" t="s">
        <v>563</v>
      </c>
      <c r="F981" s="84">
        <v>43770</v>
      </c>
      <c r="G981" s="84">
        <v>45413</v>
      </c>
      <c r="H981" s="82">
        <f t="shared" si="90"/>
        <v>5</v>
      </c>
      <c r="I981" s="55" t="s">
        <v>83</v>
      </c>
      <c r="J981" s="55" t="s">
        <v>44</v>
      </c>
      <c r="K981" s="55" t="s">
        <v>129</v>
      </c>
      <c r="L981" s="55" t="s">
        <v>128</v>
      </c>
      <c r="M981" s="55" t="s">
        <v>2095</v>
      </c>
      <c r="N981" s="55" t="str">
        <f t="shared" si="86"/>
        <v>NON</v>
      </c>
      <c r="O981" s="55" t="str">
        <f t="shared" si="87"/>
        <v>NON</v>
      </c>
      <c r="P981" s="55" t="str">
        <f t="shared" si="88"/>
        <v>OUI</v>
      </c>
      <c r="Q981" s="55" t="str">
        <f t="shared" si="89"/>
        <v>OUI</v>
      </c>
    </row>
    <row r="982" spans="1:17" ht="15" customHeight="1">
      <c r="A982" s="2">
        <v>130002835</v>
      </c>
      <c r="B982" s="55" t="s">
        <v>555</v>
      </c>
      <c r="C982" s="3">
        <v>93000136</v>
      </c>
      <c r="D982" s="55" t="s">
        <v>128</v>
      </c>
      <c r="E982" s="53" t="s">
        <v>563</v>
      </c>
      <c r="F982" s="84">
        <v>43770</v>
      </c>
      <c r="G982" s="84">
        <v>45413</v>
      </c>
      <c r="H982" s="82">
        <f t="shared" si="90"/>
        <v>5</v>
      </c>
      <c r="I982" s="55" t="s">
        <v>83</v>
      </c>
      <c r="J982" s="55" t="s">
        <v>44</v>
      </c>
      <c r="K982" s="55" t="s">
        <v>129</v>
      </c>
      <c r="L982" s="55" t="s">
        <v>128</v>
      </c>
      <c r="M982" s="54" t="s">
        <v>2096</v>
      </c>
      <c r="N982" s="55" t="str">
        <f t="shared" si="86"/>
        <v>NON</v>
      </c>
      <c r="O982" s="55" t="str">
        <f t="shared" si="87"/>
        <v>NON</v>
      </c>
      <c r="P982" s="55" t="str">
        <f t="shared" si="88"/>
        <v>OUI</v>
      </c>
      <c r="Q982" s="55" t="str">
        <f t="shared" si="89"/>
        <v>NON</v>
      </c>
    </row>
    <row r="983" spans="1:17" ht="15" customHeight="1">
      <c r="A983" s="2">
        <v>130002835</v>
      </c>
      <c r="B983" s="55" t="s">
        <v>555</v>
      </c>
      <c r="C983" s="3">
        <v>93000136</v>
      </c>
      <c r="D983" s="55" t="s">
        <v>128</v>
      </c>
      <c r="E983" s="53" t="s">
        <v>563</v>
      </c>
      <c r="F983" s="84">
        <v>43040</v>
      </c>
      <c r="G983" s="84">
        <v>44682</v>
      </c>
      <c r="H983" s="82">
        <f t="shared" si="90"/>
        <v>5</v>
      </c>
      <c r="I983" s="55" t="s">
        <v>83</v>
      </c>
      <c r="J983" s="55" t="s">
        <v>1429</v>
      </c>
      <c r="K983" s="55" t="s">
        <v>128</v>
      </c>
      <c r="L983" s="55" t="s">
        <v>129</v>
      </c>
      <c r="M983" s="79"/>
      <c r="N983" s="55" t="str">
        <f t="shared" si="86"/>
        <v>OUI</v>
      </c>
      <c r="O983" s="55" t="str">
        <f t="shared" si="87"/>
        <v>NON</v>
      </c>
      <c r="P983" s="55" t="str">
        <f t="shared" si="88"/>
        <v>NON</v>
      </c>
      <c r="Q983" s="55" t="str">
        <f t="shared" si="89"/>
        <v>NON</v>
      </c>
    </row>
    <row r="984" spans="1:17" ht="15" customHeight="1">
      <c r="A984" s="3">
        <v>130783293</v>
      </c>
      <c r="B984" s="55" t="s">
        <v>1205</v>
      </c>
      <c r="C984" s="3">
        <v>43001074</v>
      </c>
      <c r="D984" s="55" t="s">
        <v>1279</v>
      </c>
      <c r="E984" s="53" t="s">
        <v>1280</v>
      </c>
      <c r="F984" s="84">
        <v>43770</v>
      </c>
      <c r="G984" s="84">
        <v>45413</v>
      </c>
      <c r="H984" s="82">
        <f t="shared" si="90"/>
        <v>5</v>
      </c>
      <c r="I984" s="55" t="s">
        <v>83</v>
      </c>
      <c r="J984" s="55" t="s">
        <v>44</v>
      </c>
      <c r="K984" s="55" t="s">
        <v>250</v>
      </c>
      <c r="L984" s="55" t="s">
        <v>251</v>
      </c>
      <c r="M984" s="55" t="s">
        <v>429</v>
      </c>
      <c r="N984" s="55" t="str">
        <f t="shared" si="86"/>
        <v>NON</v>
      </c>
      <c r="O984" s="55" t="str">
        <f t="shared" si="87"/>
        <v>OUI</v>
      </c>
      <c r="P984" s="55" t="str">
        <f t="shared" si="88"/>
        <v>OUI</v>
      </c>
      <c r="Q984" s="55" t="str">
        <f t="shared" si="89"/>
        <v>OUI</v>
      </c>
    </row>
    <row r="985" spans="1:17" ht="15" customHeight="1">
      <c r="A985" s="3">
        <v>130783293</v>
      </c>
      <c r="B985" s="55" t="s">
        <v>1205</v>
      </c>
      <c r="C985" s="3">
        <v>43001074</v>
      </c>
      <c r="D985" s="55" t="s">
        <v>1279</v>
      </c>
      <c r="E985" s="53" t="s">
        <v>1280</v>
      </c>
      <c r="F985" s="84">
        <v>43770</v>
      </c>
      <c r="G985" s="84">
        <v>45413</v>
      </c>
      <c r="H985" s="82">
        <f t="shared" si="90"/>
        <v>5</v>
      </c>
      <c r="I985" s="55" t="s">
        <v>83</v>
      </c>
      <c r="J985" s="55" t="s">
        <v>44</v>
      </c>
      <c r="K985" s="55" t="s">
        <v>250</v>
      </c>
      <c r="L985" s="55" t="s">
        <v>251</v>
      </c>
      <c r="M985" s="55" t="s">
        <v>2097</v>
      </c>
      <c r="N985" s="55" t="str">
        <f t="shared" si="86"/>
        <v>NON</v>
      </c>
      <c r="O985" s="55" t="str">
        <f t="shared" si="87"/>
        <v>OUI</v>
      </c>
      <c r="P985" s="55" t="str">
        <f t="shared" si="88"/>
        <v>OUI</v>
      </c>
      <c r="Q985" s="55" t="str">
        <f t="shared" si="89"/>
        <v>OUI</v>
      </c>
    </row>
    <row r="986" spans="1:17" ht="15" customHeight="1">
      <c r="A986" s="3">
        <v>130783293</v>
      </c>
      <c r="B986" s="55" t="s">
        <v>1205</v>
      </c>
      <c r="C986" s="3">
        <v>43001074</v>
      </c>
      <c r="D986" s="55" t="s">
        <v>1279</v>
      </c>
      <c r="E986" s="53" t="s">
        <v>1280</v>
      </c>
      <c r="F986" s="84">
        <v>43770</v>
      </c>
      <c r="G986" s="84">
        <v>45413</v>
      </c>
      <c r="H986" s="82">
        <f t="shared" si="90"/>
        <v>5</v>
      </c>
      <c r="I986" s="55" t="s">
        <v>83</v>
      </c>
      <c r="J986" s="55" t="s">
        <v>44</v>
      </c>
      <c r="K986" s="55" t="s">
        <v>250</v>
      </c>
      <c r="L986" s="55" t="s">
        <v>251</v>
      </c>
      <c r="M986" s="55" t="s">
        <v>1979</v>
      </c>
      <c r="N986" s="55" t="str">
        <f t="shared" si="86"/>
        <v>NON</v>
      </c>
      <c r="O986" s="55" t="str">
        <f t="shared" si="87"/>
        <v>OUI</v>
      </c>
      <c r="P986" s="55" t="str">
        <f t="shared" si="88"/>
        <v>NON</v>
      </c>
      <c r="Q986" s="55" t="str">
        <f t="shared" si="89"/>
        <v>NON</v>
      </c>
    </row>
    <row r="987" spans="1:17" ht="15" customHeight="1">
      <c r="A987" s="3">
        <v>130783293</v>
      </c>
      <c r="B987" s="55" t="s">
        <v>1205</v>
      </c>
      <c r="C987" s="3">
        <v>43001074</v>
      </c>
      <c r="D987" s="55" t="s">
        <v>1279</v>
      </c>
      <c r="E987" s="53" t="s">
        <v>1280</v>
      </c>
      <c r="F987" s="84">
        <v>43770</v>
      </c>
      <c r="G987" s="84">
        <v>45413</v>
      </c>
      <c r="H987" s="82">
        <f t="shared" si="90"/>
        <v>5</v>
      </c>
      <c r="I987" s="55" t="s">
        <v>83</v>
      </c>
      <c r="J987" s="55" t="s">
        <v>44</v>
      </c>
      <c r="K987" s="55" t="s">
        <v>250</v>
      </c>
      <c r="L987" s="55" t="s">
        <v>251</v>
      </c>
      <c r="M987" s="55" t="s">
        <v>2093</v>
      </c>
      <c r="N987" s="55" t="str">
        <f t="shared" si="86"/>
        <v>NON</v>
      </c>
      <c r="O987" s="55" t="str">
        <f t="shared" si="87"/>
        <v>NON</v>
      </c>
      <c r="P987" s="55" t="str">
        <f t="shared" si="88"/>
        <v>OUI</v>
      </c>
      <c r="Q987" s="55" t="str">
        <f t="shared" si="89"/>
        <v>NON</v>
      </c>
    </row>
    <row r="988" spans="1:17" ht="15" customHeight="1">
      <c r="A988" s="3">
        <v>130783293</v>
      </c>
      <c r="B988" s="55" t="s">
        <v>1205</v>
      </c>
      <c r="C988" s="3">
        <v>43001074</v>
      </c>
      <c r="D988" s="55" t="s">
        <v>1279</v>
      </c>
      <c r="E988" s="53" t="s">
        <v>1280</v>
      </c>
      <c r="F988" s="84">
        <v>43770</v>
      </c>
      <c r="G988" s="84">
        <v>45413</v>
      </c>
      <c r="H988" s="82">
        <f t="shared" si="90"/>
        <v>5</v>
      </c>
      <c r="I988" s="55" t="s">
        <v>83</v>
      </c>
      <c r="J988" s="55" t="s">
        <v>44</v>
      </c>
      <c r="K988" s="55" t="s">
        <v>250</v>
      </c>
      <c r="L988" s="55" t="s">
        <v>251</v>
      </c>
      <c r="M988" s="55" t="s">
        <v>2037</v>
      </c>
      <c r="N988" s="55" t="str">
        <f t="shared" si="86"/>
        <v>NON</v>
      </c>
      <c r="O988" s="55" t="str">
        <f t="shared" si="87"/>
        <v>NON</v>
      </c>
      <c r="P988" s="55" t="str">
        <f t="shared" si="88"/>
        <v>OUI</v>
      </c>
      <c r="Q988" s="55" t="str">
        <f t="shared" si="89"/>
        <v>NON</v>
      </c>
    </row>
    <row r="989" spans="1:17" ht="15" customHeight="1">
      <c r="A989" s="3">
        <v>130783293</v>
      </c>
      <c r="B989" s="55" t="s">
        <v>1205</v>
      </c>
      <c r="C989" s="3">
        <v>43001074</v>
      </c>
      <c r="D989" s="55" t="s">
        <v>1279</v>
      </c>
      <c r="E989" s="53" t="s">
        <v>1280</v>
      </c>
      <c r="F989" s="84">
        <v>43770</v>
      </c>
      <c r="G989" s="84">
        <v>45413</v>
      </c>
      <c r="H989" s="82">
        <f t="shared" si="90"/>
        <v>5</v>
      </c>
      <c r="I989" s="55" t="s">
        <v>83</v>
      </c>
      <c r="J989" s="55" t="s">
        <v>44</v>
      </c>
      <c r="K989" s="55" t="s">
        <v>250</v>
      </c>
      <c r="L989" s="55" t="s">
        <v>251</v>
      </c>
      <c r="M989" s="55" t="s">
        <v>2074</v>
      </c>
      <c r="N989" s="55" t="str">
        <f t="shared" si="86"/>
        <v>NON</v>
      </c>
      <c r="O989" s="55" t="str">
        <f t="shared" si="87"/>
        <v>NON</v>
      </c>
      <c r="P989" s="55" t="str">
        <f t="shared" si="88"/>
        <v>OUI</v>
      </c>
      <c r="Q989" s="55" t="str">
        <f t="shared" si="89"/>
        <v>NON</v>
      </c>
    </row>
    <row r="990" spans="1:17" ht="15" customHeight="1">
      <c r="A990" s="3">
        <v>130783293</v>
      </c>
      <c r="B990" s="55" t="s">
        <v>1205</v>
      </c>
      <c r="C990" s="3">
        <v>43001074</v>
      </c>
      <c r="D990" s="55" t="s">
        <v>1279</v>
      </c>
      <c r="E990" s="53" t="s">
        <v>1280</v>
      </c>
      <c r="F990" s="84">
        <v>43770</v>
      </c>
      <c r="G990" s="84">
        <v>45413</v>
      </c>
      <c r="H990" s="82">
        <f t="shared" si="90"/>
        <v>5</v>
      </c>
      <c r="I990" s="55" t="s">
        <v>83</v>
      </c>
      <c r="J990" s="55" t="s">
        <v>44</v>
      </c>
      <c r="K990" s="55" t="s">
        <v>250</v>
      </c>
      <c r="L990" s="55" t="s">
        <v>251</v>
      </c>
      <c r="M990" s="55" t="s">
        <v>77</v>
      </c>
      <c r="N990" s="55" t="str">
        <f t="shared" si="86"/>
        <v>NON</v>
      </c>
      <c r="O990" s="55" t="str">
        <f t="shared" si="87"/>
        <v>OUI</v>
      </c>
      <c r="P990" s="55" t="str">
        <f t="shared" si="88"/>
        <v>OUI</v>
      </c>
      <c r="Q990" s="55" t="str">
        <f t="shared" si="89"/>
        <v>NON</v>
      </c>
    </row>
    <row r="991" spans="1:17" ht="15" customHeight="1">
      <c r="A991" s="3">
        <v>130783293</v>
      </c>
      <c r="B991" s="55" t="s">
        <v>1205</v>
      </c>
      <c r="C991" s="3">
        <v>43001074</v>
      </c>
      <c r="D991" s="55" t="s">
        <v>1279</v>
      </c>
      <c r="E991" s="53" t="s">
        <v>1280</v>
      </c>
      <c r="F991" s="84">
        <v>43770</v>
      </c>
      <c r="G991" s="84">
        <v>45413</v>
      </c>
      <c r="H991" s="82">
        <f t="shared" si="90"/>
        <v>5</v>
      </c>
      <c r="I991" s="55" t="s">
        <v>83</v>
      </c>
      <c r="J991" s="55" t="s">
        <v>44</v>
      </c>
      <c r="K991" s="55" t="s">
        <v>250</v>
      </c>
      <c r="L991" s="55" t="s">
        <v>251</v>
      </c>
      <c r="M991" s="55" t="s">
        <v>1969</v>
      </c>
      <c r="N991" s="55" t="str">
        <f t="shared" si="86"/>
        <v>NON</v>
      </c>
      <c r="O991" s="55" t="str">
        <f t="shared" si="87"/>
        <v>NON</v>
      </c>
      <c r="P991" s="55" t="str">
        <f t="shared" si="88"/>
        <v>OUI</v>
      </c>
      <c r="Q991" s="55" t="str">
        <f t="shared" si="89"/>
        <v>NON</v>
      </c>
    </row>
    <row r="992" spans="1:17" ht="15" customHeight="1">
      <c r="A992" s="3">
        <v>130783293</v>
      </c>
      <c r="B992" s="55" t="s">
        <v>1205</v>
      </c>
      <c r="C992" s="3">
        <v>43001074</v>
      </c>
      <c r="D992" s="55" t="s">
        <v>1279</v>
      </c>
      <c r="E992" s="53" t="s">
        <v>1280</v>
      </c>
      <c r="F992" s="84">
        <v>43770</v>
      </c>
      <c r="G992" s="84">
        <v>45413</v>
      </c>
      <c r="H992" s="82">
        <f t="shared" si="90"/>
        <v>5</v>
      </c>
      <c r="I992" s="55" t="s">
        <v>83</v>
      </c>
      <c r="J992" s="55" t="s">
        <v>44</v>
      </c>
      <c r="K992" s="55" t="s">
        <v>250</v>
      </c>
      <c r="L992" s="55" t="s">
        <v>251</v>
      </c>
      <c r="M992" s="55" t="s">
        <v>2006</v>
      </c>
      <c r="N992" s="55" t="str">
        <f t="shared" si="86"/>
        <v>NON</v>
      </c>
      <c r="O992" s="55" t="str">
        <f t="shared" si="87"/>
        <v>NON</v>
      </c>
      <c r="P992" s="55" t="str">
        <f t="shared" si="88"/>
        <v>OUI</v>
      </c>
      <c r="Q992" s="55" t="str">
        <f t="shared" si="89"/>
        <v>NON</v>
      </c>
    </row>
    <row r="993" spans="1:17" ht="15" customHeight="1">
      <c r="A993" s="3">
        <v>130783293</v>
      </c>
      <c r="B993" s="55" t="s">
        <v>1205</v>
      </c>
      <c r="C993" s="3">
        <v>43001074</v>
      </c>
      <c r="D993" s="55" t="s">
        <v>1279</v>
      </c>
      <c r="E993" s="53" t="s">
        <v>1280</v>
      </c>
      <c r="F993" s="84">
        <v>43770</v>
      </c>
      <c r="G993" s="84">
        <v>45413</v>
      </c>
      <c r="H993" s="82">
        <f t="shared" si="90"/>
        <v>5</v>
      </c>
      <c r="I993" s="55" t="s">
        <v>83</v>
      </c>
      <c r="J993" s="55" t="s">
        <v>44</v>
      </c>
      <c r="K993" s="55" t="s">
        <v>250</v>
      </c>
      <c r="L993" s="55" t="s">
        <v>251</v>
      </c>
      <c r="M993" s="5" t="s">
        <v>2225</v>
      </c>
      <c r="N993" s="55" t="str">
        <f t="shared" si="86"/>
        <v>NON</v>
      </c>
      <c r="O993" s="55" t="str">
        <f t="shared" si="87"/>
        <v>OUI</v>
      </c>
      <c r="P993" s="55" t="str">
        <f t="shared" si="88"/>
        <v>OUI</v>
      </c>
      <c r="Q993" s="55" t="str">
        <f t="shared" si="89"/>
        <v>NON</v>
      </c>
    </row>
    <row r="994" spans="1:17" ht="15" customHeight="1">
      <c r="A994" s="3">
        <v>130783293</v>
      </c>
      <c r="B994" s="55" t="s">
        <v>1205</v>
      </c>
      <c r="C994" s="3">
        <v>43001074</v>
      </c>
      <c r="D994" s="55" t="s">
        <v>1279</v>
      </c>
      <c r="E994" s="53" t="s">
        <v>1280</v>
      </c>
      <c r="F994" s="84">
        <v>43770</v>
      </c>
      <c r="G994" s="84">
        <v>45413</v>
      </c>
      <c r="H994" s="82">
        <f t="shared" si="90"/>
        <v>5</v>
      </c>
      <c r="I994" s="55" t="s">
        <v>83</v>
      </c>
      <c r="J994" s="55" t="s">
        <v>44</v>
      </c>
      <c r="K994" s="55" t="s">
        <v>250</v>
      </c>
      <c r="L994" s="55" t="s">
        <v>251</v>
      </c>
      <c r="M994" s="54" t="s">
        <v>1664</v>
      </c>
      <c r="N994" s="55" t="str">
        <f t="shared" si="86"/>
        <v>NON</v>
      </c>
      <c r="O994" s="55" t="str">
        <f t="shared" si="87"/>
        <v>NON</v>
      </c>
      <c r="P994" s="55" t="str">
        <f t="shared" si="88"/>
        <v>OUI</v>
      </c>
      <c r="Q994" s="55" t="str">
        <f t="shared" si="89"/>
        <v>NON</v>
      </c>
    </row>
    <row r="995" spans="1:17" ht="15" customHeight="1">
      <c r="A995" s="3">
        <v>130783293</v>
      </c>
      <c r="B995" s="55" t="s">
        <v>1205</v>
      </c>
      <c r="C995" s="3">
        <v>43001074</v>
      </c>
      <c r="D995" s="55" t="s">
        <v>1279</v>
      </c>
      <c r="E995" s="53" t="s">
        <v>1280</v>
      </c>
      <c r="F995" s="84">
        <v>44136</v>
      </c>
      <c r="G995" s="84">
        <v>45778</v>
      </c>
      <c r="H995" s="82">
        <f t="shared" si="90"/>
        <v>5</v>
      </c>
      <c r="I995" s="55" t="s">
        <v>83</v>
      </c>
      <c r="J995" s="55" t="s">
        <v>1429</v>
      </c>
      <c r="K995" s="55" t="s">
        <v>197</v>
      </c>
      <c r="L995" s="55" t="s">
        <v>198</v>
      </c>
      <c r="M995" s="79"/>
      <c r="N995" s="55" t="str">
        <f t="shared" si="86"/>
        <v>OUI</v>
      </c>
      <c r="O995" s="55" t="str">
        <f t="shared" si="87"/>
        <v>NON</v>
      </c>
      <c r="P995" s="55" t="str">
        <f t="shared" si="88"/>
        <v>NON</v>
      </c>
      <c r="Q995" s="55" t="str">
        <f t="shared" si="89"/>
        <v>NON</v>
      </c>
    </row>
    <row r="996" spans="1:17" ht="15" customHeight="1">
      <c r="A996" s="3">
        <v>130783293</v>
      </c>
      <c r="B996" s="55" t="s">
        <v>1205</v>
      </c>
      <c r="C996" s="3">
        <v>43001074</v>
      </c>
      <c r="D996" s="55" t="s">
        <v>1279</v>
      </c>
      <c r="E996" s="53" t="s">
        <v>1280</v>
      </c>
      <c r="F996" s="84">
        <v>44136</v>
      </c>
      <c r="G996" s="84">
        <v>45778</v>
      </c>
      <c r="H996" s="82">
        <f t="shared" si="90"/>
        <v>5</v>
      </c>
      <c r="I996" s="55" t="s">
        <v>83</v>
      </c>
      <c r="J996" s="55" t="s">
        <v>1429</v>
      </c>
      <c r="K996" s="55" t="s">
        <v>199</v>
      </c>
      <c r="L996" s="55"/>
      <c r="M996" s="79"/>
      <c r="N996" s="55" t="str">
        <f t="shared" si="86"/>
        <v>OUI</v>
      </c>
      <c r="O996" s="55" t="str">
        <f t="shared" si="87"/>
        <v>NON</v>
      </c>
      <c r="P996" s="55" t="str">
        <f t="shared" si="88"/>
        <v>NON</v>
      </c>
      <c r="Q996" s="55" t="str">
        <f t="shared" si="89"/>
        <v>NON</v>
      </c>
    </row>
    <row r="997" spans="1:17" ht="15" customHeight="1">
      <c r="A997" s="3">
        <v>130783293</v>
      </c>
      <c r="B997" s="55" t="s">
        <v>1205</v>
      </c>
      <c r="C997" s="3">
        <v>43001074</v>
      </c>
      <c r="D997" s="55" t="s">
        <v>1279</v>
      </c>
      <c r="E997" s="53" t="s">
        <v>1280</v>
      </c>
      <c r="F997" s="84">
        <v>44136</v>
      </c>
      <c r="G997" s="84">
        <v>45778</v>
      </c>
      <c r="H997" s="82">
        <f t="shared" si="90"/>
        <v>5</v>
      </c>
      <c r="I997" s="55" t="s">
        <v>83</v>
      </c>
      <c r="J997" s="55" t="s">
        <v>1429</v>
      </c>
      <c r="K997" s="55" t="s">
        <v>76</v>
      </c>
      <c r="L997" s="55"/>
      <c r="M997" s="79"/>
      <c r="N997" s="55" t="str">
        <f t="shared" si="86"/>
        <v>OUI</v>
      </c>
      <c r="O997" s="55" t="str">
        <f t="shared" si="87"/>
        <v>NON</v>
      </c>
      <c r="P997" s="55" t="str">
        <f t="shared" si="88"/>
        <v>NON</v>
      </c>
      <c r="Q997" s="55" t="str">
        <f t="shared" si="89"/>
        <v>NON</v>
      </c>
    </row>
    <row r="998" spans="1:17" ht="15" customHeight="1">
      <c r="A998" s="3">
        <v>130783293</v>
      </c>
      <c r="B998" s="55" t="s">
        <v>1205</v>
      </c>
      <c r="C998" s="3">
        <v>43001074</v>
      </c>
      <c r="D998" s="55" t="s">
        <v>1279</v>
      </c>
      <c r="E998" s="53" t="s">
        <v>1280</v>
      </c>
      <c r="F998" s="84">
        <v>44136</v>
      </c>
      <c r="G998" s="84">
        <v>45778</v>
      </c>
      <c r="H998" s="82">
        <f t="shared" si="90"/>
        <v>5</v>
      </c>
      <c r="I998" s="55" t="s">
        <v>83</v>
      </c>
      <c r="J998" s="55" t="s">
        <v>1429</v>
      </c>
      <c r="K998" s="55" t="s">
        <v>1288</v>
      </c>
      <c r="L998" s="55"/>
      <c r="M998" s="79"/>
      <c r="N998" s="55" t="str">
        <f t="shared" si="86"/>
        <v>OUI</v>
      </c>
      <c r="O998" s="55" t="str">
        <f t="shared" si="87"/>
        <v>NON</v>
      </c>
      <c r="P998" s="55" t="str">
        <f t="shared" si="88"/>
        <v>NON</v>
      </c>
      <c r="Q998" s="55" t="str">
        <f t="shared" si="89"/>
        <v>NON</v>
      </c>
    </row>
    <row r="999" spans="1:17" ht="15" customHeight="1">
      <c r="A999" s="3">
        <v>130780521</v>
      </c>
      <c r="B999" s="55" t="s">
        <v>1056</v>
      </c>
      <c r="C999" s="3">
        <v>43001288</v>
      </c>
      <c r="D999" s="55" t="s">
        <v>373</v>
      </c>
      <c r="E999" s="53" t="s">
        <v>1065</v>
      </c>
      <c r="F999" s="84">
        <v>44501</v>
      </c>
      <c r="G999" s="84">
        <v>46143</v>
      </c>
      <c r="H999" s="82">
        <f t="shared" si="90"/>
        <v>5</v>
      </c>
      <c r="I999" s="55" t="s">
        <v>83</v>
      </c>
      <c r="J999" s="55" t="s">
        <v>44</v>
      </c>
      <c r="K999" s="55" t="s">
        <v>430</v>
      </c>
      <c r="L999" s="55" t="s">
        <v>431</v>
      </c>
      <c r="M999" s="54" t="s">
        <v>1127</v>
      </c>
      <c r="N999" s="55" t="str">
        <f t="shared" si="86"/>
        <v>NON</v>
      </c>
      <c r="O999" s="55" t="str">
        <f t="shared" si="87"/>
        <v>NON</v>
      </c>
      <c r="P999" s="55" t="str">
        <f t="shared" si="88"/>
        <v>NON</v>
      </c>
      <c r="Q999" s="55" t="str">
        <f t="shared" si="89"/>
        <v>NON</v>
      </c>
    </row>
    <row r="1000" spans="1:17" ht="15" customHeight="1">
      <c r="A1000" s="3">
        <v>130780521</v>
      </c>
      <c r="B1000" s="55" t="s">
        <v>1056</v>
      </c>
      <c r="C1000" s="3">
        <v>43001288</v>
      </c>
      <c r="D1000" s="55" t="s">
        <v>373</v>
      </c>
      <c r="E1000" s="53" t="s">
        <v>1065</v>
      </c>
      <c r="F1000" s="84">
        <v>44501</v>
      </c>
      <c r="G1000" s="84">
        <v>46143</v>
      </c>
      <c r="H1000" s="82">
        <f t="shared" si="90"/>
        <v>5</v>
      </c>
      <c r="I1000" s="55" t="s">
        <v>83</v>
      </c>
      <c r="J1000" s="55" t="s">
        <v>44</v>
      </c>
      <c r="K1000" s="55" t="s">
        <v>430</v>
      </c>
      <c r="L1000" s="55" t="s">
        <v>431</v>
      </c>
      <c r="M1000" s="54" t="s">
        <v>2077</v>
      </c>
      <c r="N1000" s="55" t="str">
        <f t="shared" si="86"/>
        <v>NON</v>
      </c>
      <c r="O1000" s="55" t="str">
        <f t="shared" si="87"/>
        <v>OUI</v>
      </c>
      <c r="P1000" s="55" t="str">
        <f t="shared" si="88"/>
        <v>OUI</v>
      </c>
      <c r="Q1000" s="55" t="str">
        <f t="shared" si="89"/>
        <v>OUI</v>
      </c>
    </row>
    <row r="1001" spans="1:17" ht="15" customHeight="1">
      <c r="A1001" s="3">
        <v>130780521</v>
      </c>
      <c r="B1001" s="55" t="s">
        <v>1056</v>
      </c>
      <c r="C1001" s="3">
        <v>43001288</v>
      </c>
      <c r="D1001" s="55" t="s">
        <v>373</v>
      </c>
      <c r="E1001" s="53" t="s">
        <v>1065</v>
      </c>
      <c r="F1001" s="84">
        <v>44501</v>
      </c>
      <c r="G1001" s="84">
        <v>46143</v>
      </c>
      <c r="H1001" s="82">
        <f t="shared" si="90"/>
        <v>5</v>
      </c>
      <c r="I1001" s="55" t="s">
        <v>83</v>
      </c>
      <c r="J1001" s="55" t="s">
        <v>44</v>
      </c>
      <c r="K1001" s="55" t="s">
        <v>430</v>
      </c>
      <c r="L1001" s="55" t="s">
        <v>431</v>
      </c>
      <c r="M1001" s="54" t="s">
        <v>2003</v>
      </c>
      <c r="N1001" s="55" t="str">
        <f t="shared" si="86"/>
        <v>NON</v>
      </c>
      <c r="O1001" s="55" t="str">
        <f t="shared" si="87"/>
        <v>NON</v>
      </c>
      <c r="P1001" s="55" t="str">
        <f t="shared" si="88"/>
        <v>OUI</v>
      </c>
      <c r="Q1001" s="55" t="str">
        <f t="shared" si="89"/>
        <v>NON</v>
      </c>
    </row>
    <row r="1002" spans="1:17" ht="15" customHeight="1">
      <c r="A1002" s="3">
        <v>130780521</v>
      </c>
      <c r="B1002" s="55" t="s">
        <v>1056</v>
      </c>
      <c r="C1002" s="3">
        <v>43001288</v>
      </c>
      <c r="D1002" s="55" t="s">
        <v>373</v>
      </c>
      <c r="E1002" s="53" t="s">
        <v>1065</v>
      </c>
      <c r="F1002" s="84">
        <v>44501</v>
      </c>
      <c r="G1002" s="84">
        <v>46143</v>
      </c>
      <c r="H1002" s="82">
        <f t="shared" si="90"/>
        <v>5</v>
      </c>
      <c r="I1002" s="55" t="s">
        <v>83</v>
      </c>
      <c r="J1002" s="55" t="s">
        <v>44</v>
      </c>
      <c r="K1002" s="55" t="s">
        <v>430</v>
      </c>
      <c r="L1002" s="55" t="s">
        <v>431</v>
      </c>
      <c r="M1002" s="54" t="s">
        <v>2074</v>
      </c>
      <c r="N1002" s="55" t="str">
        <f t="shared" si="86"/>
        <v>NON</v>
      </c>
      <c r="O1002" s="55" t="str">
        <f t="shared" si="87"/>
        <v>NON</v>
      </c>
      <c r="P1002" s="55" t="str">
        <f t="shared" si="88"/>
        <v>OUI</v>
      </c>
      <c r="Q1002" s="55" t="str">
        <f t="shared" si="89"/>
        <v>NON</v>
      </c>
    </row>
    <row r="1003" spans="1:17" ht="15" customHeight="1">
      <c r="A1003" s="3">
        <v>130780521</v>
      </c>
      <c r="B1003" s="55" t="s">
        <v>1056</v>
      </c>
      <c r="C1003" s="3">
        <v>43001288</v>
      </c>
      <c r="D1003" s="55" t="s">
        <v>1145</v>
      </c>
      <c r="E1003" s="53" t="s">
        <v>1065</v>
      </c>
      <c r="F1003" s="84">
        <v>44501</v>
      </c>
      <c r="G1003" s="84">
        <v>46143</v>
      </c>
      <c r="H1003" s="82">
        <f t="shared" si="90"/>
        <v>5</v>
      </c>
      <c r="I1003" s="55" t="s">
        <v>83</v>
      </c>
      <c r="J1003" s="55" t="s">
        <v>44</v>
      </c>
      <c r="K1003" s="55" t="s">
        <v>95</v>
      </c>
      <c r="L1003" s="55" t="s">
        <v>95</v>
      </c>
      <c r="M1003" s="54" t="s">
        <v>471</v>
      </c>
      <c r="N1003" s="55" t="str">
        <f t="shared" si="86"/>
        <v>NON</v>
      </c>
      <c r="O1003" s="55" t="str">
        <f t="shared" si="87"/>
        <v>OUI</v>
      </c>
      <c r="P1003" s="55" t="str">
        <f t="shared" si="88"/>
        <v>OUI</v>
      </c>
      <c r="Q1003" s="55" t="str">
        <f t="shared" si="89"/>
        <v>OUI</v>
      </c>
    </row>
    <row r="1004" spans="1:17" ht="15" customHeight="1">
      <c r="A1004" s="3">
        <v>130780521</v>
      </c>
      <c r="B1004" s="55" t="s">
        <v>1056</v>
      </c>
      <c r="C1004" s="3">
        <v>43001288</v>
      </c>
      <c r="D1004" s="55" t="s">
        <v>373</v>
      </c>
      <c r="E1004" s="53" t="s">
        <v>1065</v>
      </c>
      <c r="F1004" s="84">
        <v>44501</v>
      </c>
      <c r="G1004" s="84">
        <v>46143</v>
      </c>
      <c r="H1004" s="82">
        <f t="shared" si="90"/>
        <v>5</v>
      </c>
      <c r="I1004" s="55" t="s">
        <v>83</v>
      </c>
      <c r="J1004" s="55" t="s">
        <v>1429</v>
      </c>
      <c r="K1004" s="55" t="s">
        <v>375</v>
      </c>
      <c r="L1004" s="55" t="s">
        <v>376</v>
      </c>
      <c r="M1004" s="79"/>
      <c r="N1004" s="55" t="str">
        <f t="shared" si="86"/>
        <v>OUI</v>
      </c>
      <c r="O1004" s="55" t="str">
        <f t="shared" si="87"/>
        <v>NON</v>
      </c>
      <c r="P1004" s="55" t="str">
        <f t="shared" si="88"/>
        <v>NON</v>
      </c>
      <c r="Q1004" s="55" t="str">
        <f t="shared" si="89"/>
        <v>NON</v>
      </c>
    </row>
    <row r="1005" spans="1:17" ht="15" customHeight="1">
      <c r="A1005" s="3">
        <v>130786742</v>
      </c>
      <c r="B1005" s="55" t="s">
        <v>1545</v>
      </c>
      <c r="C1005" s="3">
        <v>43001524</v>
      </c>
      <c r="D1005" s="55" t="s">
        <v>1566</v>
      </c>
      <c r="E1005" s="53" t="s">
        <v>1571</v>
      </c>
      <c r="F1005" s="84">
        <v>43770</v>
      </c>
      <c r="G1005" s="84">
        <v>45413</v>
      </c>
      <c r="H1005" s="82">
        <f t="shared" si="90"/>
        <v>5</v>
      </c>
      <c r="I1005" s="55" t="s">
        <v>83</v>
      </c>
      <c r="J1005" s="55" t="s">
        <v>1795</v>
      </c>
      <c r="K1005" s="55"/>
      <c r="L1005" s="55"/>
      <c r="M1005" s="55" t="s">
        <v>1841</v>
      </c>
      <c r="N1005" s="55" t="str">
        <f t="shared" si="86"/>
        <v>NON</v>
      </c>
      <c r="O1005" s="55" t="str">
        <f t="shared" si="87"/>
        <v>OUI</v>
      </c>
      <c r="P1005" s="55" t="str">
        <f t="shared" si="88"/>
        <v>OUI</v>
      </c>
      <c r="Q1005" s="55" t="str">
        <f t="shared" si="89"/>
        <v>NON</v>
      </c>
    </row>
    <row r="1006" spans="1:17" ht="15" customHeight="1">
      <c r="A1006" s="3">
        <v>130786742</v>
      </c>
      <c r="B1006" s="55" t="s">
        <v>1545</v>
      </c>
      <c r="C1006" s="3">
        <v>43001524</v>
      </c>
      <c r="D1006" s="55" t="s">
        <v>1566</v>
      </c>
      <c r="E1006" s="116" t="s">
        <v>1571</v>
      </c>
      <c r="F1006" s="84">
        <v>44136</v>
      </c>
      <c r="G1006" s="84">
        <v>45778</v>
      </c>
      <c r="H1006" s="82">
        <f t="shared" si="90"/>
        <v>5</v>
      </c>
      <c r="I1006" s="55" t="s">
        <v>83</v>
      </c>
      <c r="J1006" s="55" t="s">
        <v>1795</v>
      </c>
      <c r="K1006" s="55"/>
      <c r="L1006" s="55"/>
      <c r="M1006" s="55" t="s">
        <v>1845</v>
      </c>
      <c r="N1006" s="55" t="str">
        <f t="shared" si="86"/>
        <v>NON</v>
      </c>
      <c r="O1006" s="55" t="str">
        <f t="shared" si="87"/>
        <v>OUI</v>
      </c>
      <c r="P1006" s="55" t="str">
        <f t="shared" si="88"/>
        <v>OUI</v>
      </c>
      <c r="Q1006" s="55" t="str">
        <f t="shared" si="89"/>
        <v>OUI</v>
      </c>
    </row>
    <row r="1007" spans="1:17" ht="15" customHeight="1">
      <c r="A1007" s="3">
        <v>130786742</v>
      </c>
      <c r="B1007" s="55" t="s">
        <v>1545</v>
      </c>
      <c r="C1007" s="3">
        <v>43001524</v>
      </c>
      <c r="D1007" s="55" t="s">
        <v>1566</v>
      </c>
      <c r="E1007" s="116" t="s">
        <v>1571</v>
      </c>
      <c r="F1007" s="84">
        <v>43770</v>
      </c>
      <c r="G1007" s="84">
        <v>45413</v>
      </c>
      <c r="H1007" s="82">
        <f t="shared" si="90"/>
        <v>5</v>
      </c>
      <c r="I1007" s="55" t="s">
        <v>83</v>
      </c>
      <c r="J1007" s="55" t="s">
        <v>1800</v>
      </c>
      <c r="K1007" s="55"/>
      <c r="L1007" s="55"/>
      <c r="M1007" s="79"/>
      <c r="N1007" s="55" t="str">
        <f t="shared" si="86"/>
        <v>OUI</v>
      </c>
      <c r="O1007" s="55" t="str">
        <f t="shared" si="87"/>
        <v>NON</v>
      </c>
      <c r="P1007" s="55" t="str">
        <f t="shared" si="88"/>
        <v>NON</v>
      </c>
      <c r="Q1007" s="55" t="str">
        <f t="shared" si="89"/>
        <v>NON</v>
      </c>
    </row>
    <row r="1008" spans="1:17" ht="15" customHeight="1">
      <c r="A1008" s="3">
        <v>130786742</v>
      </c>
      <c r="B1008" s="55" t="s">
        <v>1545</v>
      </c>
      <c r="C1008" s="3">
        <v>43001524</v>
      </c>
      <c r="D1008" s="55" t="s">
        <v>1566</v>
      </c>
      <c r="E1008" s="116" t="s">
        <v>1571</v>
      </c>
      <c r="F1008" s="84">
        <v>43770</v>
      </c>
      <c r="G1008" s="84">
        <v>45413</v>
      </c>
      <c r="H1008" s="82">
        <f t="shared" si="90"/>
        <v>5</v>
      </c>
      <c r="I1008" s="55" t="s">
        <v>83</v>
      </c>
      <c r="J1008" s="55" t="s">
        <v>1800</v>
      </c>
      <c r="K1008" s="55"/>
      <c r="L1008" s="55"/>
      <c r="M1008" s="79"/>
      <c r="N1008" s="55" t="str">
        <f t="shared" si="86"/>
        <v>OUI</v>
      </c>
      <c r="O1008" s="55" t="str">
        <f t="shared" si="87"/>
        <v>NON</v>
      </c>
      <c r="P1008" s="55" t="str">
        <f t="shared" si="88"/>
        <v>NON</v>
      </c>
      <c r="Q1008" s="55" t="str">
        <f t="shared" si="89"/>
        <v>NON</v>
      </c>
    </row>
    <row r="1009" spans="1:17" ht="15" customHeight="1">
      <c r="A1009" s="3">
        <v>130786742</v>
      </c>
      <c r="B1009" s="55" t="s">
        <v>1545</v>
      </c>
      <c r="C1009" s="3">
        <v>43001524</v>
      </c>
      <c r="D1009" s="55" t="s">
        <v>1566</v>
      </c>
      <c r="E1009" s="53" t="s">
        <v>1571</v>
      </c>
      <c r="F1009" s="84">
        <v>44136</v>
      </c>
      <c r="G1009" s="84">
        <v>45778</v>
      </c>
      <c r="H1009" s="82">
        <f t="shared" si="90"/>
        <v>5</v>
      </c>
      <c r="I1009" s="55" t="s">
        <v>83</v>
      </c>
      <c r="J1009" s="55" t="s">
        <v>44</v>
      </c>
      <c r="K1009" s="55" t="s">
        <v>1199</v>
      </c>
      <c r="L1009" s="55" t="s">
        <v>260</v>
      </c>
      <c r="M1009" s="55" t="s">
        <v>2445</v>
      </c>
      <c r="N1009" s="55" t="str">
        <f t="shared" si="86"/>
        <v>NON</v>
      </c>
      <c r="O1009" s="55" t="str">
        <f t="shared" si="87"/>
        <v>NON</v>
      </c>
      <c r="P1009" s="55" t="str">
        <f t="shared" si="88"/>
        <v>OUI</v>
      </c>
      <c r="Q1009" s="55" t="str">
        <f t="shared" si="89"/>
        <v>NON</v>
      </c>
    </row>
    <row r="1010" spans="1:17" ht="15" customHeight="1">
      <c r="A1010" s="3">
        <v>50000348</v>
      </c>
      <c r="B1010" s="55" t="s">
        <v>844</v>
      </c>
      <c r="C1010" s="3">
        <v>93000132</v>
      </c>
      <c r="D1010" s="55" t="s">
        <v>849</v>
      </c>
      <c r="E1010" s="53" t="s">
        <v>850</v>
      </c>
      <c r="F1010" s="84">
        <v>44501</v>
      </c>
      <c r="G1010" s="84">
        <v>46143</v>
      </c>
      <c r="H1010" s="82">
        <f t="shared" si="90"/>
        <v>5</v>
      </c>
      <c r="I1010" s="55" t="s">
        <v>83</v>
      </c>
      <c r="J1010" s="55" t="s">
        <v>44</v>
      </c>
      <c r="K1010" s="55" t="s">
        <v>194</v>
      </c>
      <c r="L1010" s="55" t="s">
        <v>433</v>
      </c>
      <c r="M1010" s="55" t="s">
        <v>2019</v>
      </c>
      <c r="N1010" s="55" t="str">
        <f t="shared" si="86"/>
        <v>NON</v>
      </c>
      <c r="O1010" s="55" t="str">
        <f t="shared" si="87"/>
        <v>OUI</v>
      </c>
      <c r="P1010" s="55" t="str">
        <f t="shared" si="88"/>
        <v>OUI</v>
      </c>
      <c r="Q1010" s="55" t="str">
        <f t="shared" si="89"/>
        <v>NON</v>
      </c>
    </row>
    <row r="1011" spans="1:17" ht="15" customHeight="1">
      <c r="A1011" s="3">
        <v>50000348</v>
      </c>
      <c r="B1011" s="55" t="s">
        <v>844</v>
      </c>
      <c r="C1011" s="3">
        <v>93000132</v>
      </c>
      <c r="D1011" s="55" t="s">
        <v>849</v>
      </c>
      <c r="E1011" s="53" t="s">
        <v>850</v>
      </c>
      <c r="F1011" s="84">
        <v>44501</v>
      </c>
      <c r="G1011" s="84">
        <v>46143</v>
      </c>
      <c r="H1011" s="82">
        <f t="shared" si="90"/>
        <v>5</v>
      </c>
      <c r="I1011" s="55" t="s">
        <v>83</v>
      </c>
      <c r="J1011" s="55" t="s">
        <v>44</v>
      </c>
      <c r="K1011" s="55" t="s">
        <v>194</v>
      </c>
      <c r="L1011" s="55" t="s">
        <v>433</v>
      </c>
      <c r="M1011" s="55" t="s">
        <v>2099</v>
      </c>
      <c r="N1011" s="55" t="str">
        <f t="shared" si="86"/>
        <v>NON</v>
      </c>
      <c r="O1011" s="55" t="str">
        <f t="shared" si="87"/>
        <v>NON</v>
      </c>
      <c r="P1011" s="55" t="str">
        <f t="shared" si="88"/>
        <v>OUI</v>
      </c>
      <c r="Q1011" s="55" t="str">
        <f t="shared" si="89"/>
        <v>OUI</v>
      </c>
    </row>
    <row r="1012" spans="1:17" ht="15" customHeight="1">
      <c r="A1012" s="3">
        <v>50000348</v>
      </c>
      <c r="B1012" s="55" t="s">
        <v>844</v>
      </c>
      <c r="C1012" s="3">
        <v>93000132</v>
      </c>
      <c r="D1012" s="55" t="s">
        <v>849</v>
      </c>
      <c r="E1012" s="53" t="s">
        <v>850</v>
      </c>
      <c r="F1012" s="84">
        <v>43040</v>
      </c>
      <c r="G1012" s="84">
        <v>44682</v>
      </c>
      <c r="H1012" s="82">
        <f t="shared" si="90"/>
        <v>5</v>
      </c>
      <c r="I1012" s="55" t="s">
        <v>83</v>
      </c>
      <c r="J1012" s="55" t="s">
        <v>1429</v>
      </c>
      <c r="K1012" s="55" t="s">
        <v>192</v>
      </c>
      <c r="L1012" s="55" t="s">
        <v>194</v>
      </c>
      <c r="M1012" s="79"/>
      <c r="N1012" s="55" t="str">
        <f t="shared" si="86"/>
        <v>OUI</v>
      </c>
      <c r="O1012" s="55" t="str">
        <f t="shared" si="87"/>
        <v>NON</v>
      </c>
      <c r="P1012" s="55" t="str">
        <f t="shared" si="88"/>
        <v>NON</v>
      </c>
      <c r="Q1012" s="55" t="str">
        <f t="shared" si="89"/>
        <v>NON</v>
      </c>
    </row>
    <row r="1013" spans="1:17" ht="15" customHeight="1">
      <c r="A1013" s="3">
        <v>130783293</v>
      </c>
      <c r="B1013" s="55" t="s">
        <v>1205</v>
      </c>
      <c r="C1013" s="3">
        <v>93000190</v>
      </c>
      <c r="D1013" s="55" t="s">
        <v>1232</v>
      </c>
      <c r="E1013" s="53" t="s">
        <v>1233</v>
      </c>
      <c r="F1013" s="84">
        <v>43770</v>
      </c>
      <c r="G1013" s="84">
        <v>45413</v>
      </c>
      <c r="H1013" s="82">
        <f t="shared" si="90"/>
        <v>5</v>
      </c>
      <c r="I1013" s="55" t="s">
        <v>83</v>
      </c>
      <c r="J1013" s="55" t="s">
        <v>44</v>
      </c>
      <c r="K1013" s="55" t="s">
        <v>15</v>
      </c>
      <c r="L1013" s="55" t="s">
        <v>17</v>
      </c>
      <c r="M1013" s="55" t="s">
        <v>47</v>
      </c>
      <c r="N1013" s="55" t="str">
        <f t="shared" si="86"/>
        <v>NON</v>
      </c>
      <c r="O1013" s="55" t="str">
        <f t="shared" si="87"/>
        <v>NON</v>
      </c>
      <c r="P1013" s="55" t="str">
        <f t="shared" si="88"/>
        <v>OUI</v>
      </c>
      <c r="Q1013" s="55" t="str">
        <f t="shared" si="89"/>
        <v>NON</v>
      </c>
    </row>
    <row r="1014" spans="1:17" ht="15" customHeight="1">
      <c r="A1014" s="3">
        <v>130783293</v>
      </c>
      <c r="B1014" s="55" t="s">
        <v>1205</v>
      </c>
      <c r="C1014" s="3">
        <v>93000190</v>
      </c>
      <c r="D1014" s="55" t="s">
        <v>1232</v>
      </c>
      <c r="E1014" s="53" t="s">
        <v>1233</v>
      </c>
      <c r="F1014" s="84">
        <v>43770</v>
      </c>
      <c r="G1014" s="84">
        <v>45413</v>
      </c>
      <c r="H1014" s="82">
        <f t="shared" si="90"/>
        <v>5</v>
      </c>
      <c r="I1014" s="55" t="s">
        <v>83</v>
      </c>
      <c r="J1014" s="55" t="s">
        <v>44</v>
      </c>
      <c r="K1014" s="55" t="s">
        <v>15</v>
      </c>
      <c r="L1014" s="55" t="s">
        <v>17</v>
      </c>
      <c r="M1014" s="54" t="s">
        <v>92</v>
      </c>
      <c r="N1014" s="55" t="str">
        <f t="shared" si="86"/>
        <v>NON</v>
      </c>
      <c r="O1014" s="55" t="str">
        <f t="shared" si="87"/>
        <v>NON</v>
      </c>
      <c r="P1014" s="55" t="str">
        <f t="shared" si="88"/>
        <v>OUI</v>
      </c>
      <c r="Q1014" s="55" t="str">
        <f t="shared" si="89"/>
        <v>NON</v>
      </c>
    </row>
    <row r="1015" spans="1:17" ht="15" customHeight="1">
      <c r="A1015" s="3">
        <v>130783293</v>
      </c>
      <c r="B1015" s="55" t="s">
        <v>1205</v>
      </c>
      <c r="C1015" s="3">
        <v>93000190</v>
      </c>
      <c r="D1015" s="55" t="s">
        <v>1232</v>
      </c>
      <c r="E1015" s="53" t="s">
        <v>1233</v>
      </c>
      <c r="F1015" s="84">
        <v>43040</v>
      </c>
      <c r="G1015" s="84">
        <v>44682</v>
      </c>
      <c r="H1015" s="82">
        <f t="shared" si="90"/>
        <v>5</v>
      </c>
      <c r="I1015" s="55" t="s">
        <v>83</v>
      </c>
      <c r="J1015" s="55" t="s">
        <v>1429</v>
      </c>
      <c r="K1015" s="55" t="s">
        <v>24</v>
      </c>
      <c r="L1015" s="55" t="s">
        <v>90</v>
      </c>
      <c r="M1015" s="79"/>
      <c r="N1015" s="55" t="str">
        <f t="shared" si="86"/>
        <v>OUI</v>
      </c>
      <c r="O1015" s="55" t="str">
        <f t="shared" si="87"/>
        <v>NON</v>
      </c>
      <c r="P1015" s="55" t="str">
        <f t="shared" si="88"/>
        <v>NON</v>
      </c>
      <c r="Q1015" s="55" t="str">
        <f t="shared" si="89"/>
        <v>NON</v>
      </c>
    </row>
    <row r="1016" spans="1:17" ht="15" customHeight="1">
      <c r="A1016" s="3">
        <v>130783293</v>
      </c>
      <c r="B1016" s="55" t="s">
        <v>1205</v>
      </c>
      <c r="C1016" s="3">
        <v>93000190</v>
      </c>
      <c r="D1016" s="55" t="s">
        <v>1232</v>
      </c>
      <c r="E1016" s="53" t="s">
        <v>1233</v>
      </c>
      <c r="F1016" s="84">
        <v>43040</v>
      </c>
      <c r="G1016" s="84">
        <v>44682</v>
      </c>
      <c r="H1016" s="82">
        <f t="shared" si="90"/>
        <v>5</v>
      </c>
      <c r="I1016" s="55" t="s">
        <v>83</v>
      </c>
      <c r="J1016" s="55" t="s">
        <v>1429</v>
      </c>
      <c r="K1016" s="55" t="s">
        <v>20</v>
      </c>
      <c r="L1016" s="55" t="s">
        <v>745</v>
      </c>
      <c r="M1016" s="79"/>
      <c r="N1016" s="55" t="str">
        <f t="shared" si="86"/>
        <v>OUI</v>
      </c>
      <c r="O1016" s="55" t="str">
        <f t="shared" si="87"/>
        <v>NON</v>
      </c>
      <c r="P1016" s="55" t="str">
        <f t="shared" si="88"/>
        <v>NON</v>
      </c>
      <c r="Q1016" s="55" t="str">
        <f t="shared" si="89"/>
        <v>NON</v>
      </c>
    </row>
    <row r="1017" spans="1:17" ht="15" customHeight="1">
      <c r="A1017" s="3">
        <v>130786742</v>
      </c>
      <c r="B1017" s="55" t="s">
        <v>1545</v>
      </c>
      <c r="C1017" s="3">
        <v>43000572</v>
      </c>
      <c r="D1017" s="55" t="s">
        <v>1559</v>
      </c>
      <c r="E1017" s="53" t="s">
        <v>1560</v>
      </c>
      <c r="F1017" s="84">
        <v>44501</v>
      </c>
      <c r="G1017" s="84">
        <v>46143</v>
      </c>
      <c r="H1017" s="82">
        <f t="shared" si="90"/>
        <v>5</v>
      </c>
      <c r="I1017" s="55" t="s">
        <v>83</v>
      </c>
      <c r="J1017" s="55" t="s">
        <v>44</v>
      </c>
      <c r="K1017" s="55" t="s">
        <v>254</v>
      </c>
      <c r="L1017" s="55" t="s">
        <v>255</v>
      </c>
      <c r="M1017" s="55" t="s">
        <v>2003</v>
      </c>
      <c r="N1017" s="55" t="str">
        <f t="shared" si="86"/>
        <v>NON</v>
      </c>
      <c r="O1017" s="55" t="str">
        <f t="shared" si="87"/>
        <v>NON</v>
      </c>
      <c r="P1017" s="55" t="str">
        <f t="shared" si="88"/>
        <v>OUI</v>
      </c>
      <c r="Q1017" s="55" t="str">
        <f t="shared" si="89"/>
        <v>NON</v>
      </c>
    </row>
    <row r="1018" spans="1:17" ht="15" customHeight="1">
      <c r="A1018" s="3">
        <v>130786742</v>
      </c>
      <c r="B1018" s="55" t="s">
        <v>1545</v>
      </c>
      <c r="C1018" s="3">
        <v>43000572</v>
      </c>
      <c r="D1018" s="55" t="s">
        <v>1559</v>
      </c>
      <c r="E1018" s="53" t="s">
        <v>1560</v>
      </c>
      <c r="F1018" s="84">
        <v>44501</v>
      </c>
      <c r="G1018" s="84">
        <v>46143</v>
      </c>
      <c r="H1018" s="82">
        <f t="shared" si="90"/>
        <v>5</v>
      </c>
      <c r="I1018" s="55" t="s">
        <v>83</v>
      </c>
      <c r="J1018" s="55" t="s">
        <v>44</v>
      </c>
      <c r="K1018" s="55" t="s">
        <v>254</v>
      </c>
      <c r="L1018" s="55" t="s">
        <v>255</v>
      </c>
      <c r="M1018" s="55" t="s">
        <v>1951</v>
      </c>
      <c r="N1018" s="55" t="str">
        <f t="shared" si="86"/>
        <v>NON</v>
      </c>
      <c r="O1018" s="55" t="str">
        <f t="shared" si="87"/>
        <v>NON</v>
      </c>
      <c r="P1018" s="55" t="str">
        <f t="shared" si="88"/>
        <v>OUI</v>
      </c>
      <c r="Q1018" s="55" t="str">
        <f t="shared" si="89"/>
        <v>NON</v>
      </c>
    </row>
    <row r="1019" spans="1:17" ht="15" customHeight="1">
      <c r="A1019" s="3">
        <v>130786742</v>
      </c>
      <c r="B1019" s="55" t="s">
        <v>1545</v>
      </c>
      <c r="C1019" s="3">
        <v>43000572</v>
      </c>
      <c r="D1019" s="55" t="s">
        <v>1559</v>
      </c>
      <c r="E1019" s="53" t="s">
        <v>1560</v>
      </c>
      <c r="F1019" s="84">
        <v>44501</v>
      </c>
      <c r="G1019" s="84">
        <v>46143</v>
      </c>
      <c r="H1019" s="82">
        <f t="shared" si="90"/>
        <v>5</v>
      </c>
      <c r="I1019" s="55" t="s">
        <v>83</v>
      </c>
      <c r="J1019" s="55" t="s">
        <v>44</v>
      </c>
      <c r="K1019" s="55" t="s">
        <v>254</v>
      </c>
      <c r="L1019" s="55" t="s">
        <v>255</v>
      </c>
      <c r="M1019" s="55" t="s">
        <v>587</v>
      </c>
      <c r="N1019" s="55" t="str">
        <f t="shared" si="86"/>
        <v>NON</v>
      </c>
      <c r="O1019" s="55" t="str">
        <f t="shared" si="87"/>
        <v>NON</v>
      </c>
      <c r="P1019" s="55" t="str">
        <f t="shared" si="88"/>
        <v>OUI</v>
      </c>
      <c r="Q1019" s="55" t="str">
        <f t="shared" si="89"/>
        <v>NON</v>
      </c>
    </row>
    <row r="1020" spans="1:17" ht="15" customHeight="1">
      <c r="A1020" s="3">
        <v>130786742</v>
      </c>
      <c r="B1020" s="55" t="s">
        <v>1545</v>
      </c>
      <c r="C1020" s="3">
        <v>43000572</v>
      </c>
      <c r="D1020" s="55" t="s">
        <v>1559</v>
      </c>
      <c r="E1020" s="53" t="s">
        <v>1560</v>
      </c>
      <c r="F1020" s="84">
        <v>44501</v>
      </c>
      <c r="G1020" s="84">
        <v>46143</v>
      </c>
      <c r="H1020" s="82">
        <f t="shared" si="90"/>
        <v>5</v>
      </c>
      <c r="I1020" s="55" t="s">
        <v>83</v>
      </c>
      <c r="J1020" s="55" t="s">
        <v>44</v>
      </c>
      <c r="K1020" s="55" t="s">
        <v>254</v>
      </c>
      <c r="L1020" s="55" t="s">
        <v>255</v>
      </c>
      <c r="M1020" s="55" t="s">
        <v>1041</v>
      </c>
      <c r="N1020" s="55" t="str">
        <f t="shared" si="86"/>
        <v>NON</v>
      </c>
      <c r="O1020" s="55" t="str">
        <f t="shared" si="87"/>
        <v>OUI</v>
      </c>
      <c r="P1020" s="55" t="str">
        <f t="shared" si="88"/>
        <v>OUI</v>
      </c>
      <c r="Q1020" s="55" t="str">
        <f t="shared" si="89"/>
        <v>OUI</v>
      </c>
    </row>
    <row r="1021" spans="1:17" ht="15" customHeight="1">
      <c r="A1021" s="3">
        <v>130786742</v>
      </c>
      <c r="B1021" s="55" t="s">
        <v>1545</v>
      </c>
      <c r="C1021" s="3">
        <v>43000572</v>
      </c>
      <c r="D1021" s="55" t="s">
        <v>1559</v>
      </c>
      <c r="E1021" s="53" t="s">
        <v>1560</v>
      </c>
      <c r="F1021" s="84">
        <v>43770</v>
      </c>
      <c r="G1021" s="84">
        <v>45413</v>
      </c>
      <c r="H1021" s="82">
        <f t="shared" si="90"/>
        <v>5</v>
      </c>
      <c r="I1021" s="55" t="s">
        <v>83</v>
      </c>
      <c r="J1021" s="55" t="s">
        <v>1429</v>
      </c>
      <c r="K1021" s="55" t="s">
        <v>222</v>
      </c>
      <c r="L1021" s="55" t="s">
        <v>223</v>
      </c>
      <c r="M1021" s="79"/>
      <c r="N1021" s="55" t="str">
        <f t="shared" si="86"/>
        <v>OUI</v>
      </c>
      <c r="O1021" s="55" t="str">
        <f t="shared" si="87"/>
        <v>NON</v>
      </c>
      <c r="P1021" s="55" t="str">
        <f t="shared" si="88"/>
        <v>NON</v>
      </c>
      <c r="Q1021" s="55" t="str">
        <f t="shared" si="89"/>
        <v>NON</v>
      </c>
    </row>
    <row r="1022" spans="1:17" ht="15" customHeight="1">
      <c r="A1022" s="2">
        <v>830100574</v>
      </c>
      <c r="B1022" s="55" t="s">
        <v>1572</v>
      </c>
      <c r="C1022" s="3">
        <v>43000593</v>
      </c>
      <c r="D1022" s="55" t="s">
        <v>1583</v>
      </c>
      <c r="E1022" s="116" t="s">
        <v>1584</v>
      </c>
      <c r="F1022" s="84">
        <v>44136</v>
      </c>
      <c r="G1022" s="84">
        <v>45778</v>
      </c>
      <c r="H1022" s="82">
        <f t="shared" si="90"/>
        <v>5</v>
      </c>
      <c r="I1022" s="55" t="s">
        <v>83</v>
      </c>
      <c r="J1022" s="55" t="s">
        <v>44</v>
      </c>
      <c r="K1022" s="55" t="s">
        <v>274</v>
      </c>
      <c r="L1022" s="55" t="s">
        <v>260</v>
      </c>
      <c r="M1022" s="55" t="s">
        <v>2446</v>
      </c>
      <c r="N1022" s="55" t="str">
        <f t="shared" si="86"/>
        <v>NON</v>
      </c>
      <c r="O1022" s="55" t="str">
        <f t="shared" si="87"/>
        <v>NON</v>
      </c>
      <c r="P1022" s="55" t="str">
        <f t="shared" si="88"/>
        <v>OUI</v>
      </c>
      <c r="Q1022" s="55" t="str">
        <f t="shared" si="89"/>
        <v>OUI</v>
      </c>
    </row>
    <row r="1023" spans="1:17" ht="15" customHeight="1">
      <c r="A1023" s="2">
        <v>830100574</v>
      </c>
      <c r="B1023" s="55" t="s">
        <v>1572</v>
      </c>
      <c r="C1023" s="3">
        <v>43000593</v>
      </c>
      <c r="D1023" s="55" t="s">
        <v>1583</v>
      </c>
      <c r="E1023" s="116" t="s">
        <v>1584</v>
      </c>
      <c r="F1023" s="84">
        <v>43770</v>
      </c>
      <c r="G1023" s="84">
        <v>45413</v>
      </c>
      <c r="H1023" s="82">
        <f t="shared" si="90"/>
        <v>5</v>
      </c>
      <c r="I1023" s="55" t="s">
        <v>83</v>
      </c>
      <c r="J1023" s="55" t="s">
        <v>44</v>
      </c>
      <c r="K1023" s="55" t="s">
        <v>129</v>
      </c>
      <c r="L1023" s="55" t="s">
        <v>128</v>
      </c>
      <c r="M1023" s="55" t="s">
        <v>467</v>
      </c>
      <c r="N1023" s="55" t="str">
        <f t="shared" si="86"/>
        <v>NON</v>
      </c>
      <c r="O1023" s="55" t="str">
        <f t="shared" si="87"/>
        <v>OUI</v>
      </c>
      <c r="P1023" s="55" t="str">
        <f t="shared" si="88"/>
        <v>OUI</v>
      </c>
      <c r="Q1023" s="55" t="str">
        <f t="shared" si="89"/>
        <v>OUI</v>
      </c>
    </row>
    <row r="1024" spans="1:17" ht="15" customHeight="1">
      <c r="A1024" s="2">
        <v>830100574</v>
      </c>
      <c r="B1024" s="55" t="s">
        <v>1572</v>
      </c>
      <c r="C1024" s="3">
        <v>43000593</v>
      </c>
      <c r="D1024" s="55" t="s">
        <v>1583</v>
      </c>
      <c r="E1024" s="116" t="s">
        <v>1584</v>
      </c>
      <c r="F1024" s="84">
        <v>43770</v>
      </c>
      <c r="G1024" s="84">
        <v>45413</v>
      </c>
      <c r="H1024" s="82">
        <f t="shared" si="90"/>
        <v>5</v>
      </c>
      <c r="I1024" s="55" t="s">
        <v>83</v>
      </c>
      <c r="J1024" s="55" t="s">
        <v>44</v>
      </c>
      <c r="K1024" s="55" t="s">
        <v>129</v>
      </c>
      <c r="L1024" s="55" t="s">
        <v>128</v>
      </c>
      <c r="M1024" s="55" t="s">
        <v>1959</v>
      </c>
      <c r="N1024" s="55" t="str">
        <f t="shared" si="86"/>
        <v>NON</v>
      </c>
      <c r="O1024" s="55" t="str">
        <f t="shared" si="87"/>
        <v>OUI</v>
      </c>
      <c r="P1024" s="55" t="str">
        <f t="shared" si="88"/>
        <v>OUI</v>
      </c>
      <c r="Q1024" s="55" t="str">
        <f t="shared" si="89"/>
        <v>NON</v>
      </c>
    </row>
    <row r="1025" spans="1:17" ht="15" customHeight="1">
      <c r="A1025" s="2">
        <v>830100574</v>
      </c>
      <c r="B1025" s="55" t="s">
        <v>1572</v>
      </c>
      <c r="C1025" s="3">
        <v>43000593</v>
      </c>
      <c r="D1025" s="55" t="s">
        <v>1583</v>
      </c>
      <c r="E1025" s="116" t="s">
        <v>1584</v>
      </c>
      <c r="F1025" s="84">
        <v>43770</v>
      </c>
      <c r="G1025" s="84">
        <v>45413</v>
      </c>
      <c r="H1025" s="82">
        <f t="shared" si="90"/>
        <v>5</v>
      </c>
      <c r="I1025" s="55" t="s">
        <v>83</v>
      </c>
      <c r="J1025" s="55" t="s">
        <v>44</v>
      </c>
      <c r="K1025" s="55" t="s">
        <v>129</v>
      </c>
      <c r="L1025" s="55" t="s">
        <v>128</v>
      </c>
      <c r="M1025" s="55" t="s">
        <v>1953</v>
      </c>
      <c r="N1025" s="55" t="str">
        <f t="shared" ref="N1025:N1088" si="91">IF(ISNUMBER(SEARCH("2G",J1025)),"OUI","NON")</f>
        <v>NON</v>
      </c>
      <c r="O1025" s="55" t="str">
        <f t="shared" ref="O1025:O1088" si="92">IF(ISNUMBER(SEARCH("P1",M1025)),"OUI","NON")</f>
        <v>NON</v>
      </c>
      <c r="P1025" s="55" t="str">
        <f t="shared" ref="P1025:P1088" si="93">IF(ISNUMBER(SEARCH("P2",M1025)),"OUI","NON")</f>
        <v>OUI</v>
      </c>
      <c r="Q1025" s="55" t="str">
        <f t="shared" ref="Q1025:Q1088" si="94">IF(ISNUMBER(SEARCH("P3",M1025)),"OUI","NON")</f>
        <v>NON</v>
      </c>
    </row>
    <row r="1026" spans="1:17" ht="15" customHeight="1">
      <c r="A1026" s="2">
        <v>830100574</v>
      </c>
      <c r="B1026" s="55" t="s">
        <v>1572</v>
      </c>
      <c r="C1026" s="3">
        <v>43000593</v>
      </c>
      <c r="D1026" s="55" t="s">
        <v>1583</v>
      </c>
      <c r="E1026" s="116" t="s">
        <v>1584</v>
      </c>
      <c r="F1026" s="84">
        <v>43040</v>
      </c>
      <c r="G1026" s="84">
        <v>44682</v>
      </c>
      <c r="H1026" s="82">
        <f t="shared" si="90"/>
        <v>5</v>
      </c>
      <c r="I1026" s="55" t="s">
        <v>83</v>
      </c>
      <c r="J1026" s="55" t="s">
        <v>1429</v>
      </c>
      <c r="K1026" s="55" t="s">
        <v>268</v>
      </c>
      <c r="L1026" s="55"/>
      <c r="M1026" s="79"/>
      <c r="N1026" s="55" t="str">
        <f t="shared" si="91"/>
        <v>OUI</v>
      </c>
      <c r="O1026" s="55" t="str">
        <f t="shared" si="92"/>
        <v>NON</v>
      </c>
      <c r="P1026" s="55" t="str">
        <f t="shared" si="93"/>
        <v>NON</v>
      </c>
      <c r="Q1026" s="55" t="str">
        <f t="shared" si="94"/>
        <v>NON</v>
      </c>
    </row>
    <row r="1027" spans="1:17" ht="15" customHeight="1">
      <c r="A1027" s="2">
        <v>830100574</v>
      </c>
      <c r="B1027" s="55" t="s">
        <v>1572</v>
      </c>
      <c r="C1027" s="3">
        <v>43000593</v>
      </c>
      <c r="D1027" s="55" t="s">
        <v>1583</v>
      </c>
      <c r="E1027" s="116" t="s">
        <v>1584</v>
      </c>
      <c r="F1027" s="84">
        <v>43040</v>
      </c>
      <c r="G1027" s="84">
        <v>44682</v>
      </c>
      <c r="H1027" s="82">
        <f t="shared" si="90"/>
        <v>5</v>
      </c>
      <c r="I1027" s="55" t="s">
        <v>83</v>
      </c>
      <c r="J1027" s="55" t="s">
        <v>1429</v>
      </c>
      <c r="K1027" s="55" t="s">
        <v>128</v>
      </c>
      <c r="L1027" s="55" t="s">
        <v>129</v>
      </c>
      <c r="M1027" s="79"/>
      <c r="N1027" s="55" t="str">
        <f t="shared" si="91"/>
        <v>OUI</v>
      </c>
      <c r="O1027" s="55" t="str">
        <f t="shared" si="92"/>
        <v>NON</v>
      </c>
      <c r="P1027" s="55" t="str">
        <f t="shared" si="93"/>
        <v>NON</v>
      </c>
      <c r="Q1027" s="55" t="str">
        <f t="shared" si="94"/>
        <v>NON</v>
      </c>
    </row>
    <row r="1028" spans="1:17" ht="15" customHeight="1">
      <c r="A1028" s="3">
        <v>130002827</v>
      </c>
      <c r="B1028" s="55" t="s">
        <v>283</v>
      </c>
      <c r="C1028" s="3">
        <v>93000359</v>
      </c>
      <c r="D1028" s="55" t="s">
        <v>324</v>
      </c>
      <c r="E1028" s="116" t="s">
        <v>325</v>
      </c>
      <c r="F1028" s="84">
        <v>43770</v>
      </c>
      <c r="G1028" s="84">
        <v>45413</v>
      </c>
      <c r="H1028" s="82">
        <f t="shared" si="90"/>
        <v>5</v>
      </c>
      <c r="I1028" s="55" t="s">
        <v>83</v>
      </c>
      <c r="J1028" s="55" t="s">
        <v>44</v>
      </c>
      <c r="K1028" s="55" t="s">
        <v>236</v>
      </c>
      <c r="L1028" s="55"/>
      <c r="M1028" s="55" t="s">
        <v>326</v>
      </c>
      <c r="N1028" s="55" t="str">
        <f t="shared" si="91"/>
        <v>NON</v>
      </c>
      <c r="O1028" s="55" t="str">
        <f t="shared" si="92"/>
        <v>OUI</v>
      </c>
      <c r="P1028" s="55" t="str">
        <f t="shared" si="93"/>
        <v>NON</v>
      </c>
      <c r="Q1028" s="55" t="str">
        <f t="shared" si="94"/>
        <v>NON</v>
      </c>
    </row>
    <row r="1029" spans="1:17" ht="15" customHeight="1">
      <c r="A1029" s="3">
        <v>130783293</v>
      </c>
      <c r="B1029" s="55" t="s">
        <v>1205</v>
      </c>
      <c r="C1029" s="3">
        <v>43002016</v>
      </c>
      <c r="D1029" s="55" t="s">
        <v>1269</v>
      </c>
      <c r="E1029" s="53" t="s">
        <v>1270</v>
      </c>
      <c r="F1029" s="84">
        <v>44136</v>
      </c>
      <c r="G1029" s="84">
        <v>45778</v>
      </c>
      <c r="H1029" s="82">
        <f t="shared" si="90"/>
        <v>5</v>
      </c>
      <c r="I1029" s="55" t="s">
        <v>83</v>
      </c>
      <c r="J1029" s="55" t="s">
        <v>44</v>
      </c>
      <c r="K1029" s="55" t="s">
        <v>1052</v>
      </c>
      <c r="L1029" s="55" t="s">
        <v>260</v>
      </c>
      <c r="M1029" s="54" t="s">
        <v>2407</v>
      </c>
      <c r="N1029" s="55" t="str">
        <f t="shared" si="91"/>
        <v>NON</v>
      </c>
      <c r="O1029" s="55" t="str">
        <f t="shared" si="92"/>
        <v>NON</v>
      </c>
      <c r="P1029" s="55" t="str">
        <f t="shared" si="93"/>
        <v>OUI</v>
      </c>
      <c r="Q1029" s="55" t="str">
        <f t="shared" si="94"/>
        <v>OUI</v>
      </c>
    </row>
    <row r="1030" spans="1:17" ht="15" customHeight="1">
      <c r="A1030" s="3">
        <v>130783293</v>
      </c>
      <c r="B1030" s="55" t="s">
        <v>1205</v>
      </c>
      <c r="C1030" s="3">
        <v>43002016</v>
      </c>
      <c r="D1030" s="55" t="s">
        <v>1269</v>
      </c>
      <c r="E1030" s="53" t="s">
        <v>1270</v>
      </c>
      <c r="F1030" s="84">
        <v>43770</v>
      </c>
      <c r="G1030" s="84">
        <v>45413</v>
      </c>
      <c r="H1030" s="82">
        <f t="shared" si="90"/>
        <v>5</v>
      </c>
      <c r="I1030" s="55" t="s">
        <v>83</v>
      </c>
      <c r="J1030" s="55" t="s">
        <v>44</v>
      </c>
      <c r="K1030" s="55" t="s">
        <v>50</v>
      </c>
      <c r="L1030" s="55" t="s">
        <v>246</v>
      </c>
      <c r="M1030" s="54" t="s">
        <v>56</v>
      </c>
      <c r="N1030" s="55" t="str">
        <f t="shared" si="91"/>
        <v>NON</v>
      </c>
      <c r="O1030" s="55" t="str">
        <f t="shared" si="92"/>
        <v>OUI</v>
      </c>
      <c r="P1030" s="55" t="str">
        <f t="shared" si="93"/>
        <v>OUI</v>
      </c>
      <c r="Q1030" s="55" t="str">
        <f t="shared" si="94"/>
        <v>OUI</v>
      </c>
    </row>
    <row r="1031" spans="1:17" ht="15" customHeight="1">
      <c r="A1031" s="3">
        <v>130783293</v>
      </c>
      <c r="B1031" s="55" t="s">
        <v>1205</v>
      </c>
      <c r="C1031" s="3">
        <v>43002016</v>
      </c>
      <c r="D1031" s="55" t="s">
        <v>1269</v>
      </c>
      <c r="E1031" s="53" t="s">
        <v>1270</v>
      </c>
      <c r="F1031" s="84">
        <v>43770</v>
      </c>
      <c r="G1031" s="84">
        <v>45413</v>
      </c>
      <c r="H1031" s="82">
        <f t="shared" si="90"/>
        <v>5</v>
      </c>
      <c r="I1031" s="55" t="s">
        <v>83</v>
      </c>
      <c r="J1031" s="55" t="s">
        <v>1429</v>
      </c>
      <c r="K1031" s="55" t="s">
        <v>20</v>
      </c>
      <c r="L1031" s="55" t="s">
        <v>745</v>
      </c>
      <c r="M1031" s="79"/>
      <c r="N1031" s="55" t="str">
        <f t="shared" si="91"/>
        <v>OUI</v>
      </c>
      <c r="O1031" s="55" t="str">
        <f t="shared" si="92"/>
        <v>NON</v>
      </c>
      <c r="P1031" s="55" t="str">
        <f t="shared" si="93"/>
        <v>NON</v>
      </c>
      <c r="Q1031" s="55" t="str">
        <f t="shared" si="94"/>
        <v>NON</v>
      </c>
    </row>
    <row r="1032" spans="1:17" ht="15" customHeight="1">
      <c r="A1032" s="2">
        <v>130000074</v>
      </c>
      <c r="B1032" s="55" t="s">
        <v>1734</v>
      </c>
      <c r="C1032" s="3">
        <v>93000387</v>
      </c>
      <c r="D1032" s="55" t="s">
        <v>1745</v>
      </c>
      <c r="E1032" s="53" t="s">
        <v>1270</v>
      </c>
      <c r="F1032" s="84">
        <v>43770</v>
      </c>
      <c r="G1032" s="84">
        <v>45413</v>
      </c>
      <c r="H1032" s="82">
        <f t="shared" si="90"/>
        <v>5</v>
      </c>
      <c r="I1032" s="55" t="s">
        <v>16</v>
      </c>
      <c r="J1032" s="55" t="s">
        <v>44</v>
      </c>
      <c r="K1032" s="55" t="s">
        <v>1916</v>
      </c>
      <c r="L1032" s="55" t="s">
        <v>246</v>
      </c>
      <c r="M1032" s="55" t="s">
        <v>1931</v>
      </c>
      <c r="N1032" s="55" t="str">
        <f t="shared" si="91"/>
        <v>NON</v>
      </c>
      <c r="O1032" s="55" t="str">
        <f t="shared" si="92"/>
        <v>NON</v>
      </c>
      <c r="P1032" s="55" t="str">
        <f t="shared" si="93"/>
        <v>OUI</v>
      </c>
      <c r="Q1032" s="55" t="str">
        <f t="shared" si="94"/>
        <v>OUI</v>
      </c>
    </row>
    <row r="1033" spans="1:17" ht="15" customHeight="1">
      <c r="A1033" s="2">
        <v>130000019</v>
      </c>
      <c r="B1033" s="55" t="s">
        <v>1908</v>
      </c>
      <c r="C1033" s="3">
        <v>43001427</v>
      </c>
      <c r="D1033" s="55" t="s">
        <v>1908</v>
      </c>
      <c r="E1033" s="53" t="s">
        <v>1270</v>
      </c>
      <c r="F1033" s="84">
        <v>43770</v>
      </c>
      <c r="G1033" s="84">
        <v>45413</v>
      </c>
      <c r="H1033" s="82">
        <f t="shared" si="90"/>
        <v>5</v>
      </c>
      <c r="I1033" s="55" t="s">
        <v>16</v>
      </c>
      <c r="J1033" s="55" t="s">
        <v>44</v>
      </c>
      <c r="K1033" s="55" t="s">
        <v>1916</v>
      </c>
      <c r="L1033" s="55"/>
      <c r="M1033" s="55" t="s">
        <v>53</v>
      </c>
      <c r="N1033" s="55" t="str">
        <f t="shared" si="91"/>
        <v>NON</v>
      </c>
      <c r="O1033" s="55" t="str">
        <f t="shared" si="92"/>
        <v>OUI</v>
      </c>
      <c r="P1033" s="55" t="str">
        <f t="shared" si="93"/>
        <v>OUI</v>
      </c>
      <c r="Q1033" s="55" t="str">
        <f t="shared" si="94"/>
        <v>NON</v>
      </c>
    </row>
    <row r="1034" spans="1:17" ht="15" customHeight="1">
      <c r="A1034" s="2">
        <v>130000019</v>
      </c>
      <c r="B1034" s="55" t="s">
        <v>1908</v>
      </c>
      <c r="C1034" s="3">
        <v>43001427</v>
      </c>
      <c r="D1034" s="55" t="s">
        <v>1908</v>
      </c>
      <c r="E1034" s="53" t="s">
        <v>1270</v>
      </c>
      <c r="F1034" s="84">
        <v>44501</v>
      </c>
      <c r="G1034" s="84">
        <v>46143</v>
      </c>
      <c r="H1034" s="82">
        <f t="shared" si="90"/>
        <v>5</v>
      </c>
      <c r="I1034" s="55" t="s">
        <v>16</v>
      </c>
      <c r="J1034" s="55" t="s">
        <v>1429</v>
      </c>
      <c r="K1034" s="55" t="s">
        <v>20</v>
      </c>
      <c r="L1034" s="55"/>
      <c r="M1034" s="79"/>
      <c r="N1034" s="55" t="str">
        <f t="shared" si="91"/>
        <v>OUI</v>
      </c>
      <c r="O1034" s="55" t="str">
        <f t="shared" si="92"/>
        <v>NON</v>
      </c>
      <c r="P1034" s="55" t="str">
        <f t="shared" si="93"/>
        <v>NON</v>
      </c>
      <c r="Q1034" s="55" t="str">
        <f t="shared" si="94"/>
        <v>NON</v>
      </c>
    </row>
    <row r="1035" spans="1:17" ht="15" customHeight="1">
      <c r="A1035" s="3">
        <v>130001647</v>
      </c>
      <c r="B1035" s="55" t="s">
        <v>1676</v>
      </c>
      <c r="C1035" s="3">
        <v>43000874</v>
      </c>
      <c r="D1035" s="55" t="s">
        <v>1711</v>
      </c>
      <c r="E1035" s="53" t="s">
        <v>1712</v>
      </c>
      <c r="F1035" s="84">
        <v>43770</v>
      </c>
      <c r="G1035" s="84">
        <v>45413</v>
      </c>
      <c r="H1035" s="82">
        <f t="shared" si="90"/>
        <v>5</v>
      </c>
      <c r="I1035" s="55" t="s">
        <v>83</v>
      </c>
      <c r="J1035" s="55" t="s">
        <v>44</v>
      </c>
      <c r="K1035" s="55" t="s">
        <v>421</v>
      </c>
      <c r="L1035" s="55" t="s">
        <v>322</v>
      </c>
      <c r="M1035" s="55" t="s">
        <v>422</v>
      </c>
      <c r="N1035" s="55" t="str">
        <f t="shared" si="91"/>
        <v>NON</v>
      </c>
      <c r="O1035" s="55" t="str">
        <f t="shared" si="92"/>
        <v>NON</v>
      </c>
      <c r="P1035" s="55" t="str">
        <f t="shared" si="93"/>
        <v>OUI</v>
      </c>
      <c r="Q1035" s="55" t="str">
        <f t="shared" si="94"/>
        <v>OUI</v>
      </c>
    </row>
    <row r="1036" spans="1:17" ht="15" customHeight="1">
      <c r="A1036" s="3">
        <v>130001647</v>
      </c>
      <c r="B1036" s="55" t="s">
        <v>1676</v>
      </c>
      <c r="C1036" s="3">
        <v>43000874</v>
      </c>
      <c r="D1036" s="55" t="s">
        <v>1711</v>
      </c>
      <c r="E1036" s="53" t="s">
        <v>1712</v>
      </c>
      <c r="F1036" s="84">
        <v>44136</v>
      </c>
      <c r="G1036" s="84">
        <v>45778</v>
      </c>
      <c r="H1036" s="82">
        <f t="shared" si="90"/>
        <v>5</v>
      </c>
      <c r="I1036" s="55" t="s">
        <v>83</v>
      </c>
      <c r="J1036" s="55" t="s">
        <v>1429</v>
      </c>
      <c r="K1036" s="55" t="s">
        <v>385</v>
      </c>
      <c r="L1036" s="55" t="s">
        <v>386</v>
      </c>
      <c r="M1036" s="79"/>
      <c r="N1036" s="55" t="str">
        <f t="shared" si="91"/>
        <v>OUI</v>
      </c>
      <c r="O1036" s="55" t="str">
        <f t="shared" si="92"/>
        <v>NON</v>
      </c>
      <c r="P1036" s="55" t="str">
        <f t="shared" si="93"/>
        <v>NON</v>
      </c>
      <c r="Q1036" s="55" t="str">
        <f t="shared" si="94"/>
        <v>NON</v>
      </c>
    </row>
    <row r="1037" spans="1:17" ht="15" customHeight="1">
      <c r="A1037" s="3">
        <v>130001647</v>
      </c>
      <c r="B1037" s="55" t="s">
        <v>1676</v>
      </c>
      <c r="C1037" s="3">
        <v>43000765</v>
      </c>
      <c r="D1037" s="55" t="s">
        <v>1241</v>
      </c>
      <c r="E1037" s="53" t="s">
        <v>1697</v>
      </c>
      <c r="F1037" s="84">
        <v>44136</v>
      </c>
      <c r="G1037" s="84">
        <v>45778</v>
      </c>
      <c r="H1037" s="82">
        <f t="shared" si="90"/>
        <v>5</v>
      </c>
      <c r="I1037" s="55" t="s">
        <v>83</v>
      </c>
      <c r="J1037" s="55" t="s">
        <v>44</v>
      </c>
      <c r="K1037" s="55" t="s">
        <v>1142</v>
      </c>
      <c r="L1037" s="55" t="s">
        <v>260</v>
      </c>
      <c r="M1037" s="55" t="s">
        <v>2429</v>
      </c>
      <c r="N1037" s="55" t="str">
        <f t="shared" si="91"/>
        <v>NON</v>
      </c>
      <c r="O1037" s="55" t="str">
        <f t="shared" si="92"/>
        <v>NON</v>
      </c>
      <c r="P1037" s="55" t="str">
        <f t="shared" si="93"/>
        <v>OUI</v>
      </c>
      <c r="Q1037" s="55" t="str">
        <f t="shared" si="94"/>
        <v>OUI</v>
      </c>
    </row>
    <row r="1038" spans="1:17" ht="15" customHeight="1">
      <c r="A1038" s="3">
        <v>130001647</v>
      </c>
      <c r="B1038" s="55" t="s">
        <v>1676</v>
      </c>
      <c r="C1038" s="3">
        <v>43000765</v>
      </c>
      <c r="D1038" s="55" t="s">
        <v>1241</v>
      </c>
      <c r="E1038" s="53" t="s">
        <v>1697</v>
      </c>
      <c r="F1038" s="84">
        <v>44501</v>
      </c>
      <c r="G1038" s="84">
        <v>46143</v>
      </c>
      <c r="H1038" s="82">
        <f t="shared" si="90"/>
        <v>5</v>
      </c>
      <c r="I1038" s="55" t="s">
        <v>83</v>
      </c>
      <c r="J1038" s="55" t="s">
        <v>44</v>
      </c>
      <c r="K1038" s="55" t="s">
        <v>95</v>
      </c>
      <c r="L1038" s="55" t="s">
        <v>96</v>
      </c>
      <c r="M1038" s="55" t="s">
        <v>2100</v>
      </c>
      <c r="N1038" s="55" t="str">
        <f t="shared" si="91"/>
        <v>NON</v>
      </c>
      <c r="O1038" s="55" t="str">
        <f t="shared" si="92"/>
        <v>OUI</v>
      </c>
      <c r="P1038" s="55" t="str">
        <f t="shared" si="93"/>
        <v>OUI</v>
      </c>
      <c r="Q1038" s="55" t="str">
        <f t="shared" si="94"/>
        <v>NON</v>
      </c>
    </row>
    <row r="1039" spans="1:17" ht="15" customHeight="1">
      <c r="A1039" s="3">
        <v>130001647</v>
      </c>
      <c r="B1039" s="55" t="s">
        <v>1676</v>
      </c>
      <c r="C1039" s="3">
        <v>43000765</v>
      </c>
      <c r="D1039" s="55" t="s">
        <v>1241</v>
      </c>
      <c r="E1039" s="53" t="s">
        <v>1697</v>
      </c>
      <c r="F1039" s="84">
        <v>44501</v>
      </c>
      <c r="G1039" s="84">
        <v>46143</v>
      </c>
      <c r="H1039" s="82">
        <f t="shared" si="90"/>
        <v>5</v>
      </c>
      <c r="I1039" s="55" t="s">
        <v>83</v>
      </c>
      <c r="J1039" s="55" t="s">
        <v>44</v>
      </c>
      <c r="K1039" s="55" t="s">
        <v>95</v>
      </c>
      <c r="L1039" s="55" t="s">
        <v>96</v>
      </c>
      <c r="M1039" s="55" t="s">
        <v>2028</v>
      </c>
      <c r="N1039" s="55" t="str">
        <f t="shared" si="91"/>
        <v>NON</v>
      </c>
      <c r="O1039" s="55" t="str">
        <f t="shared" si="92"/>
        <v>NON</v>
      </c>
      <c r="P1039" s="55" t="str">
        <f t="shared" si="93"/>
        <v>OUI</v>
      </c>
      <c r="Q1039" s="55" t="str">
        <f t="shared" si="94"/>
        <v>NON</v>
      </c>
    </row>
    <row r="1040" spans="1:17" ht="15" customHeight="1">
      <c r="A1040" s="3">
        <v>130001647</v>
      </c>
      <c r="B1040" s="55" t="s">
        <v>1676</v>
      </c>
      <c r="C1040" s="3">
        <v>43000765</v>
      </c>
      <c r="D1040" s="55" t="s">
        <v>1241</v>
      </c>
      <c r="E1040" s="116" t="s">
        <v>1697</v>
      </c>
      <c r="F1040" s="84">
        <v>44501</v>
      </c>
      <c r="G1040" s="84">
        <v>46143</v>
      </c>
      <c r="H1040" s="82">
        <f t="shared" si="90"/>
        <v>5</v>
      </c>
      <c r="I1040" s="55" t="s">
        <v>83</v>
      </c>
      <c r="J1040" s="55" t="s">
        <v>44</v>
      </c>
      <c r="K1040" s="55" t="s">
        <v>95</v>
      </c>
      <c r="L1040" s="55" t="s">
        <v>96</v>
      </c>
      <c r="M1040" s="55" t="s">
        <v>315</v>
      </c>
      <c r="N1040" s="55" t="str">
        <f t="shared" si="91"/>
        <v>NON</v>
      </c>
      <c r="O1040" s="55" t="str">
        <f t="shared" si="92"/>
        <v>OUI</v>
      </c>
      <c r="P1040" s="55" t="str">
        <f t="shared" si="93"/>
        <v>OUI</v>
      </c>
      <c r="Q1040" s="55" t="str">
        <f t="shared" si="94"/>
        <v>OUI</v>
      </c>
    </row>
    <row r="1041" spans="1:17" s="73" customFormat="1" ht="15" customHeight="1">
      <c r="A1041" s="3">
        <v>130001647</v>
      </c>
      <c r="B1041" s="55" t="s">
        <v>1676</v>
      </c>
      <c r="C1041" s="3">
        <v>43000765</v>
      </c>
      <c r="D1041" s="55" t="s">
        <v>1241</v>
      </c>
      <c r="E1041" s="53" t="s">
        <v>1697</v>
      </c>
      <c r="F1041" s="84">
        <v>44501</v>
      </c>
      <c r="G1041" s="84">
        <v>46143</v>
      </c>
      <c r="H1041" s="82">
        <f t="shared" ref="H1041:H1104" si="95">DATEDIF(F1041,G1041,"y")+1</f>
        <v>5</v>
      </c>
      <c r="I1041" s="55" t="s">
        <v>83</v>
      </c>
      <c r="J1041" s="55" t="s">
        <v>44</v>
      </c>
      <c r="K1041" s="55" t="s">
        <v>95</v>
      </c>
      <c r="L1041" s="55" t="s">
        <v>96</v>
      </c>
      <c r="M1041" s="55" t="s">
        <v>734</v>
      </c>
      <c r="N1041" s="55" t="str">
        <f t="shared" si="91"/>
        <v>NON</v>
      </c>
      <c r="O1041" s="55" t="str">
        <f t="shared" si="92"/>
        <v>NON</v>
      </c>
      <c r="P1041" s="55" t="str">
        <f t="shared" si="93"/>
        <v>OUI</v>
      </c>
      <c r="Q1041" s="55" t="str">
        <f t="shared" si="94"/>
        <v>NON</v>
      </c>
    </row>
    <row r="1042" spans="1:17" s="73" customFormat="1" ht="15" customHeight="1">
      <c r="A1042" s="3">
        <v>130001647</v>
      </c>
      <c r="B1042" s="55" t="s">
        <v>1676</v>
      </c>
      <c r="C1042" s="3">
        <v>43000765</v>
      </c>
      <c r="D1042" s="55" t="s">
        <v>1241</v>
      </c>
      <c r="E1042" s="116" t="s">
        <v>1697</v>
      </c>
      <c r="F1042" s="84">
        <v>44501</v>
      </c>
      <c r="G1042" s="84">
        <v>46143</v>
      </c>
      <c r="H1042" s="82">
        <f t="shared" si="95"/>
        <v>5</v>
      </c>
      <c r="I1042" s="55" t="s">
        <v>83</v>
      </c>
      <c r="J1042" s="55" t="s">
        <v>44</v>
      </c>
      <c r="K1042" s="55" t="s">
        <v>95</v>
      </c>
      <c r="L1042" s="55" t="s">
        <v>96</v>
      </c>
      <c r="M1042" s="55" t="s">
        <v>1951</v>
      </c>
      <c r="N1042" s="55" t="str">
        <f t="shared" si="91"/>
        <v>NON</v>
      </c>
      <c r="O1042" s="55" t="str">
        <f t="shared" si="92"/>
        <v>NON</v>
      </c>
      <c r="P1042" s="55" t="str">
        <f t="shared" si="93"/>
        <v>OUI</v>
      </c>
      <c r="Q1042" s="55" t="str">
        <f t="shared" si="94"/>
        <v>NON</v>
      </c>
    </row>
    <row r="1043" spans="1:17" s="73" customFormat="1" ht="15" customHeight="1">
      <c r="A1043" s="3">
        <v>130001647</v>
      </c>
      <c r="B1043" s="55" t="s">
        <v>1676</v>
      </c>
      <c r="C1043" s="3">
        <v>43000765</v>
      </c>
      <c r="D1043" s="55" t="s">
        <v>1241</v>
      </c>
      <c r="E1043" s="116" t="s">
        <v>1697</v>
      </c>
      <c r="F1043" s="84">
        <v>44501</v>
      </c>
      <c r="G1043" s="84">
        <v>46143</v>
      </c>
      <c r="H1043" s="82">
        <f t="shared" si="95"/>
        <v>5</v>
      </c>
      <c r="I1043" s="55" t="s">
        <v>83</v>
      </c>
      <c r="J1043" s="55" t="s">
        <v>44</v>
      </c>
      <c r="K1043" s="55" t="s">
        <v>95</v>
      </c>
      <c r="L1043" s="55" t="s">
        <v>96</v>
      </c>
      <c r="M1043" s="55" t="s">
        <v>2050</v>
      </c>
      <c r="N1043" s="55" t="str">
        <f t="shared" si="91"/>
        <v>NON</v>
      </c>
      <c r="O1043" s="55" t="str">
        <f t="shared" si="92"/>
        <v>NON</v>
      </c>
      <c r="P1043" s="55" t="str">
        <f t="shared" si="93"/>
        <v>OUI</v>
      </c>
      <c r="Q1043" s="55" t="str">
        <f t="shared" si="94"/>
        <v>NON</v>
      </c>
    </row>
    <row r="1044" spans="1:17" s="73" customFormat="1" ht="15" customHeight="1">
      <c r="A1044" s="3">
        <v>130001647</v>
      </c>
      <c r="B1044" s="55" t="s">
        <v>1676</v>
      </c>
      <c r="C1044" s="3">
        <v>43000765</v>
      </c>
      <c r="D1044" s="55" t="s">
        <v>1241</v>
      </c>
      <c r="E1044" s="116" t="s">
        <v>1697</v>
      </c>
      <c r="F1044" s="84">
        <v>44501</v>
      </c>
      <c r="G1044" s="84">
        <v>46143</v>
      </c>
      <c r="H1044" s="82">
        <f t="shared" si="95"/>
        <v>5</v>
      </c>
      <c r="I1044" s="55" t="s">
        <v>83</v>
      </c>
      <c r="J1044" s="55" t="s">
        <v>44</v>
      </c>
      <c r="K1044" s="55" t="s">
        <v>95</v>
      </c>
      <c r="L1044" s="55" t="s">
        <v>96</v>
      </c>
      <c r="M1044" s="55" t="s">
        <v>2034</v>
      </c>
      <c r="N1044" s="55" t="str">
        <f t="shared" si="91"/>
        <v>NON</v>
      </c>
      <c r="O1044" s="55" t="str">
        <f t="shared" si="92"/>
        <v>OUI</v>
      </c>
      <c r="P1044" s="55" t="str">
        <f t="shared" si="93"/>
        <v>OUI</v>
      </c>
      <c r="Q1044" s="55" t="str">
        <f t="shared" si="94"/>
        <v>NON</v>
      </c>
    </row>
    <row r="1045" spans="1:17" ht="15" customHeight="1">
      <c r="A1045" s="3">
        <v>130001647</v>
      </c>
      <c r="B1045" s="55" t="s">
        <v>1676</v>
      </c>
      <c r="C1045" s="3">
        <v>43000765</v>
      </c>
      <c r="D1045" s="55" t="s">
        <v>1241</v>
      </c>
      <c r="E1045" s="116" t="s">
        <v>1697</v>
      </c>
      <c r="F1045" s="84">
        <v>44501</v>
      </c>
      <c r="G1045" s="84">
        <v>46143</v>
      </c>
      <c r="H1045" s="82">
        <f t="shared" si="95"/>
        <v>5</v>
      </c>
      <c r="I1045" s="55" t="s">
        <v>83</v>
      </c>
      <c r="J1045" s="55" t="s">
        <v>44</v>
      </c>
      <c r="K1045" s="55" t="s">
        <v>95</v>
      </c>
      <c r="L1045" s="55" t="s">
        <v>96</v>
      </c>
      <c r="M1045" s="55" t="s">
        <v>1996</v>
      </c>
      <c r="N1045" s="55" t="str">
        <f t="shared" si="91"/>
        <v>NON</v>
      </c>
      <c r="O1045" s="55" t="str">
        <f t="shared" si="92"/>
        <v>NON</v>
      </c>
      <c r="P1045" s="55" t="str">
        <f t="shared" si="93"/>
        <v>OUI</v>
      </c>
      <c r="Q1045" s="55" t="str">
        <f t="shared" si="94"/>
        <v>NON</v>
      </c>
    </row>
    <row r="1046" spans="1:17" ht="15" customHeight="1">
      <c r="A1046" s="3">
        <v>130001647</v>
      </c>
      <c r="B1046" s="55" t="s">
        <v>1676</v>
      </c>
      <c r="C1046" s="3">
        <v>43000765</v>
      </c>
      <c r="D1046" s="55" t="s">
        <v>1241</v>
      </c>
      <c r="E1046" s="53" t="s">
        <v>1697</v>
      </c>
      <c r="F1046" s="84">
        <v>44501</v>
      </c>
      <c r="G1046" s="84">
        <v>46143</v>
      </c>
      <c r="H1046" s="82">
        <f t="shared" si="95"/>
        <v>5</v>
      </c>
      <c r="I1046" s="55" t="s">
        <v>83</v>
      </c>
      <c r="J1046" s="55" t="s">
        <v>44</v>
      </c>
      <c r="K1046" s="55" t="s">
        <v>95</v>
      </c>
      <c r="L1046" s="55" t="s">
        <v>96</v>
      </c>
      <c r="M1046" s="55" t="s">
        <v>1983</v>
      </c>
      <c r="N1046" s="55" t="str">
        <f t="shared" si="91"/>
        <v>NON</v>
      </c>
      <c r="O1046" s="55" t="str">
        <f t="shared" si="92"/>
        <v>OUI</v>
      </c>
      <c r="P1046" s="55" t="str">
        <f t="shared" si="93"/>
        <v>OUI</v>
      </c>
      <c r="Q1046" s="55" t="str">
        <f t="shared" si="94"/>
        <v>NON</v>
      </c>
    </row>
    <row r="1047" spans="1:17" ht="15" customHeight="1">
      <c r="A1047" s="3">
        <v>130001647</v>
      </c>
      <c r="B1047" s="55" t="s">
        <v>1676</v>
      </c>
      <c r="C1047" s="3">
        <v>43000765</v>
      </c>
      <c r="D1047" s="55" t="s">
        <v>1241</v>
      </c>
      <c r="E1047" s="53" t="s">
        <v>1697</v>
      </c>
      <c r="F1047" s="84">
        <v>44501</v>
      </c>
      <c r="G1047" s="84">
        <v>46143</v>
      </c>
      <c r="H1047" s="82">
        <f t="shared" si="95"/>
        <v>5</v>
      </c>
      <c r="I1047" s="55" t="s">
        <v>83</v>
      </c>
      <c r="J1047" s="55" t="s">
        <v>44</v>
      </c>
      <c r="K1047" s="55" t="s">
        <v>95</v>
      </c>
      <c r="L1047" s="55" t="s">
        <v>96</v>
      </c>
      <c r="M1047" s="17" t="s">
        <v>832</v>
      </c>
      <c r="N1047" s="55" t="str">
        <f t="shared" si="91"/>
        <v>NON</v>
      </c>
      <c r="O1047" s="55" t="str">
        <f t="shared" si="92"/>
        <v>NON</v>
      </c>
      <c r="P1047" s="55" t="str">
        <f t="shared" si="93"/>
        <v>OUI</v>
      </c>
      <c r="Q1047" s="55" t="str">
        <f t="shared" si="94"/>
        <v>NON</v>
      </c>
    </row>
    <row r="1048" spans="1:17" ht="15" customHeight="1">
      <c r="A1048" s="3">
        <v>130001647</v>
      </c>
      <c r="B1048" s="55" t="s">
        <v>1676</v>
      </c>
      <c r="C1048" s="3">
        <v>43000765</v>
      </c>
      <c r="D1048" s="55" t="s">
        <v>1241</v>
      </c>
      <c r="E1048" s="53" t="s">
        <v>1697</v>
      </c>
      <c r="F1048" s="84">
        <v>43405</v>
      </c>
      <c r="G1048" s="84">
        <v>45047</v>
      </c>
      <c r="H1048" s="82">
        <f t="shared" si="95"/>
        <v>5</v>
      </c>
      <c r="I1048" s="55" t="s">
        <v>83</v>
      </c>
      <c r="J1048" s="55" t="s">
        <v>44</v>
      </c>
      <c r="K1048" s="55" t="s">
        <v>233</v>
      </c>
      <c r="L1048" s="55" t="s">
        <v>234</v>
      </c>
      <c r="M1048" s="55" t="s">
        <v>1309</v>
      </c>
      <c r="N1048" s="55" t="str">
        <f t="shared" si="91"/>
        <v>NON</v>
      </c>
      <c r="O1048" s="55" t="str">
        <f t="shared" si="92"/>
        <v>OUI</v>
      </c>
      <c r="P1048" s="55" t="str">
        <f t="shared" si="93"/>
        <v>NON</v>
      </c>
      <c r="Q1048" s="55" t="str">
        <f t="shared" si="94"/>
        <v>NON</v>
      </c>
    </row>
    <row r="1049" spans="1:17" ht="15" customHeight="1">
      <c r="A1049" s="3">
        <v>130001647</v>
      </c>
      <c r="B1049" s="55" t="s">
        <v>1676</v>
      </c>
      <c r="C1049" s="3">
        <v>43000765</v>
      </c>
      <c r="D1049" s="55" t="s">
        <v>1241</v>
      </c>
      <c r="E1049" s="116" t="s">
        <v>1697</v>
      </c>
      <c r="F1049" s="84">
        <v>43770</v>
      </c>
      <c r="G1049" s="84">
        <v>45413</v>
      </c>
      <c r="H1049" s="82">
        <f t="shared" si="95"/>
        <v>5</v>
      </c>
      <c r="I1049" s="55" t="s">
        <v>83</v>
      </c>
      <c r="J1049" s="55" t="s">
        <v>1429</v>
      </c>
      <c r="K1049" s="55" t="s">
        <v>102</v>
      </c>
      <c r="L1049" s="55"/>
      <c r="M1049" s="79"/>
      <c r="N1049" s="55" t="str">
        <f t="shared" si="91"/>
        <v>OUI</v>
      </c>
      <c r="O1049" s="55" t="str">
        <f t="shared" si="92"/>
        <v>NON</v>
      </c>
      <c r="P1049" s="55" t="str">
        <f t="shared" si="93"/>
        <v>NON</v>
      </c>
      <c r="Q1049" s="55" t="str">
        <f t="shared" si="94"/>
        <v>NON</v>
      </c>
    </row>
    <row r="1050" spans="1:17" ht="15" customHeight="1">
      <c r="A1050" s="3">
        <v>130001647</v>
      </c>
      <c r="B1050" s="55" t="s">
        <v>1676</v>
      </c>
      <c r="C1050" s="3">
        <v>43000765</v>
      </c>
      <c r="D1050" s="55" t="s">
        <v>1241</v>
      </c>
      <c r="E1050" s="116" t="s">
        <v>1697</v>
      </c>
      <c r="F1050" s="84">
        <v>43770</v>
      </c>
      <c r="G1050" s="84">
        <v>45413</v>
      </c>
      <c r="H1050" s="82">
        <f t="shared" si="95"/>
        <v>5</v>
      </c>
      <c r="I1050" s="55" t="s">
        <v>83</v>
      </c>
      <c r="J1050" s="55" t="s">
        <v>1429</v>
      </c>
      <c r="K1050" s="55" t="s">
        <v>362</v>
      </c>
      <c r="L1050" s="55" t="s">
        <v>363</v>
      </c>
      <c r="M1050" s="79"/>
      <c r="N1050" s="55" t="str">
        <f t="shared" si="91"/>
        <v>OUI</v>
      </c>
      <c r="O1050" s="55" t="str">
        <f t="shared" si="92"/>
        <v>NON</v>
      </c>
      <c r="P1050" s="55" t="str">
        <f t="shared" si="93"/>
        <v>NON</v>
      </c>
      <c r="Q1050" s="55" t="str">
        <f t="shared" si="94"/>
        <v>NON</v>
      </c>
    </row>
    <row r="1051" spans="1:17" s="73" customFormat="1" ht="15" customHeight="1">
      <c r="A1051" s="3">
        <v>130001647</v>
      </c>
      <c r="B1051" s="55" t="s">
        <v>1676</v>
      </c>
      <c r="C1051" s="3">
        <v>43000765</v>
      </c>
      <c r="D1051" s="55" t="s">
        <v>1241</v>
      </c>
      <c r="E1051" s="116" t="s">
        <v>1697</v>
      </c>
      <c r="F1051" s="84">
        <v>43770</v>
      </c>
      <c r="G1051" s="84">
        <v>45413</v>
      </c>
      <c r="H1051" s="82">
        <f t="shared" si="95"/>
        <v>5</v>
      </c>
      <c r="I1051" s="55" t="s">
        <v>83</v>
      </c>
      <c r="J1051" s="55" t="s">
        <v>1429</v>
      </c>
      <c r="K1051" s="55" t="s">
        <v>205</v>
      </c>
      <c r="L1051" s="55" t="s">
        <v>206</v>
      </c>
      <c r="M1051" s="79"/>
      <c r="N1051" s="55" t="str">
        <f t="shared" si="91"/>
        <v>OUI</v>
      </c>
      <c r="O1051" s="55" t="str">
        <f t="shared" si="92"/>
        <v>NON</v>
      </c>
      <c r="P1051" s="55" t="str">
        <f t="shared" si="93"/>
        <v>NON</v>
      </c>
      <c r="Q1051" s="55" t="str">
        <f t="shared" si="94"/>
        <v>NON</v>
      </c>
    </row>
    <row r="1052" spans="1:17" ht="15" customHeight="1">
      <c r="A1052" s="3">
        <v>130001647</v>
      </c>
      <c r="B1052" s="55" t="s">
        <v>1676</v>
      </c>
      <c r="C1052" s="3">
        <v>43000765</v>
      </c>
      <c r="D1052" s="55" t="s">
        <v>1241</v>
      </c>
      <c r="E1052" s="116" t="s">
        <v>1697</v>
      </c>
      <c r="F1052" s="84">
        <v>43770</v>
      </c>
      <c r="G1052" s="84">
        <v>45413</v>
      </c>
      <c r="H1052" s="82">
        <f t="shared" si="95"/>
        <v>5</v>
      </c>
      <c r="I1052" s="55" t="s">
        <v>83</v>
      </c>
      <c r="J1052" s="55" t="s">
        <v>1429</v>
      </c>
      <c r="K1052" s="55" t="s">
        <v>104</v>
      </c>
      <c r="L1052" s="55" t="s">
        <v>105</v>
      </c>
      <c r="M1052" s="79"/>
      <c r="N1052" s="55" t="str">
        <f t="shared" si="91"/>
        <v>OUI</v>
      </c>
      <c r="O1052" s="55" t="str">
        <f t="shared" si="92"/>
        <v>NON</v>
      </c>
      <c r="P1052" s="55" t="str">
        <f t="shared" si="93"/>
        <v>NON</v>
      </c>
      <c r="Q1052" s="55" t="str">
        <f t="shared" si="94"/>
        <v>NON</v>
      </c>
    </row>
    <row r="1053" spans="1:17" ht="15" customHeight="1">
      <c r="A1053" s="3">
        <v>130001647</v>
      </c>
      <c r="B1053" s="55" t="s">
        <v>1676</v>
      </c>
      <c r="C1053" s="3">
        <v>43000765</v>
      </c>
      <c r="D1053" s="55" t="s">
        <v>1241</v>
      </c>
      <c r="E1053" s="53" t="s">
        <v>1697</v>
      </c>
      <c r="F1053" s="84">
        <v>43770</v>
      </c>
      <c r="G1053" s="84">
        <v>45413</v>
      </c>
      <c r="H1053" s="82">
        <f t="shared" si="95"/>
        <v>5</v>
      </c>
      <c r="I1053" s="55" t="s">
        <v>83</v>
      </c>
      <c r="J1053" s="55" t="s">
        <v>1429</v>
      </c>
      <c r="K1053" s="55" t="s">
        <v>776</v>
      </c>
      <c r="L1053" s="55" t="s">
        <v>95</v>
      </c>
      <c r="M1053" s="79"/>
      <c r="N1053" s="55" t="str">
        <f t="shared" si="91"/>
        <v>OUI</v>
      </c>
      <c r="O1053" s="55" t="str">
        <f t="shared" si="92"/>
        <v>NON</v>
      </c>
      <c r="P1053" s="55" t="str">
        <f t="shared" si="93"/>
        <v>NON</v>
      </c>
      <c r="Q1053" s="55" t="str">
        <f t="shared" si="94"/>
        <v>NON</v>
      </c>
    </row>
    <row r="1054" spans="1:17" ht="15" customHeight="1">
      <c r="A1054" s="3">
        <v>130001647</v>
      </c>
      <c r="B1054" s="55" t="s">
        <v>1676</v>
      </c>
      <c r="C1054" s="3">
        <v>43000765</v>
      </c>
      <c r="D1054" s="55" t="s">
        <v>1241</v>
      </c>
      <c r="E1054" s="53" t="s">
        <v>1697</v>
      </c>
      <c r="F1054" s="84">
        <v>43770</v>
      </c>
      <c r="G1054" s="84">
        <v>45413</v>
      </c>
      <c r="H1054" s="82">
        <f t="shared" si="95"/>
        <v>5</v>
      </c>
      <c r="I1054" s="55" t="s">
        <v>83</v>
      </c>
      <c r="J1054" s="55" t="s">
        <v>1429</v>
      </c>
      <c r="K1054" s="55" t="s">
        <v>292</v>
      </c>
      <c r="L1054" s="55" t="s">
        <v>95</v>
      </c>
      <c r="M1054" s="79"/>
      <c r="N1054" s="55" t="str">
        <f t="shared" si="91"/>
        <v>OUI</v>
      </c>
      <c r="O1054" s="55" t="str">
        <f t="shared" si="92"/>
        <v>NON</v>
      </c>
      <c r="P1054" s="55" t="str">
        <f t="shared" si="93"/>
        <v>NON</v>
      </c>
      <c r="Q1054" s="55" t="str">
        <f t="shared" si="94"/>
        <v>NON</v>
      </c>
    </row>
    <row r="1055" spans="1:17" ht="15" customHeight="1">
      <c r="A1055" s="3">
        <v>130001647</v>
      </c>
      <c r="B1055" s="55" t="s">
        <v>1676</v>
      </c>
      <c r="C1055" s="3">
        <v>43000765</v>
      </c>
      <c r="D1055" s="55" t="s">
        <v>1241</v>
      </c>
      <c r="E1055" s="53" t="s">
        <v>1697</v>
      </c>
      <c r="F1055" s="84">
        <v>43770</v>
      </c>
      <c r="G1055" s="84">
        <v>45413</v>
      </c>
      <c r="H1055" s="82">
        <f t="shared" si="95"/>
        <v>5</v>
      </c>
      <c r="I1055" s="55" t="s">
        <v>83</v>
      </c>
      <c r="J1055" s="55" t="s">
        <v>1429</v>
      </c>
      <c r="K1055" s="55" t="s">
        <v>265</v>
      </c>
      <c r="L1055" s="55"/>
      <c r="M1055" s="79"/>
      <c r="N1055" s="55" t="str">
        <f t="shared" si="91"/>
        <v>OUI</v>
      </c>
      <c r="O1055" s="55" t="str">
        <f t="shared" si="92"/>
        <v>NON</v>
      </c>
      <c r="P1055" s="55" t="str">
        <f t="shared" si="93"/>
        <v>NON</v>
      </c>
      <c r="Q1055" s="55" t="str">
        <f t="shared" si="94"/>
        <v>NON</v>
      </c>
    </row>
    <row r="1056" spans="1:17" ht="15" customHeight="1">
      <c r="A1056" s="3">
        <v>130001647</v>
      </c>
      <c r="B1056" s="55" t="s">
        <v>1676</v>
      </c>
      <c r="C1056" s="3">
        <v>43000765</v>
      </c>
      <c r="D1056" s="55" t="s">
        <v>1241</v>
      </c>
      <c r="E1056" s="53" t="s">
        <v>1697</v>
      </c>
      <c r="F1056" s="84">
        <v>43770</v>
      </c>
      <c r="G1056" s="84">
        <v>45413</v>
      </c>
      <c r="H1056" s="82">
        <f t="shared" si="95"/>
        <v>5</v>
      </c>
      <c r="I1056" s="55" t="s">
        <v>83</v>
      </c>
      <c r="J1056" s="55" t="s">
        <v>1429</v>
      </c>
      <c r="K1056" s="55" t="s">
        <v>765</v>
      </c>
      <c r="L1056" s="55"/>
      <c r="M1056" s="79"/>
      <c r="N1056" s="55" t="str">
        <f t="shared" si="91"/>
        <v>OUI</v>
      </c>
      <c r="O1056" s="55" t="str">
        <f t="shared" si="92"/>
        <v>NON</v>
      </c>
      <c r="P1056" s="55" t="str">
        <f t="shared" si="93"/>
        <v>NON</v>
      </c>
      <c r="Q1056" s="55" t="str">
        <f t="shared" si="94"/>
        <v>NON</v>
      </c>
    </row>
    <row r="1057" spans="1:17" ht="15" customHeight="1">
      <c r="A1057" s="3">
        <v>130001647</v>
      </c>
      <c r="B1057" s="55" t="s">
        <v>1676</v>
      </c>
      <c r="C1057" s="3">
        <v>43000765</v>
      </c>
      <c r="D1057" s="55" t="s">
        <v>1241</v>
      </c>
      <c r="E1057" s="116" t="s">
        <v>1697</v>
      </c>
      <c r="F1057" s="84">
        <v>43770</v>
      </c>
      <c r="G1057" s="84">
        <v>45413</v>
      </c>
      <c r="H1057" s="82">
        <f t="shared" si="95"/>
        <v>5</v>
      </c>
      <c r="I1057" s="55" t="s">
        <v>83</v>
      </c>
      <c r="J1057" s="55" t="s">
        <v>44</v>
      </c>
      <c r="K1057" s="55" t="s">
        <v>314</v>
      </c>
      <c r="L1057" s="55" t="s">
        <v>96</v>
      </c>
      <c r="M1057" s="55" t="str">
        <f>K1057</f>
        <v>Onco méd</v>
      </c>
      <c r="N1057" s="55" t="str">
        <f t="shared" si="91"/>
        <v>NON</v>
      </c>
      <c r="O1057" s="55" t="str">
        <f t="shared" si="92"/>
        <v>NON</v>
      </c>
      <c r="P1057" s="55" t="str">
        <f t="shared" si="93"/>
        <v>NON</v>
      </c>
      <c r="Q1057" s="55" t="str">
        <f t="shared" si="94"/>
        <v>NON</v>
      </c>
    </row>
    <row r="1058" spans="1:17" ht="15" customHeight="1">
      <c r="A1058" s="66">
        <v>130783327</v>
      </c>
      <c r="B1058" s="19" t="s">
        <v>1425</v>
      </c>
      <c r="C1058" s="3">
        <v>93000892</v>
      </c>
      <c r="D1058" s="10" t="s">
        <v>1428</v>
      </c>
      <c r="E1058" s="18" t="s">
        <v>2364</v>
      </c>
      <c r="F1058" s="84">
        <v>44501</v>
      </c>
      <c r="G1058" s="84">
        <v>46143</v>
      </c>
      <c r="H1058" s="82">
        <f t="shared" si="95"/>
        <v>5</v>
      </c>
      <c r="I1058" s="55" t="s">
        <v>83</v>
      </c>
      <c r="J1058" s="55" t="s">
        <v>44</v>
      </c>
      <c r="K1058" s="55" t="s">
        <v>254</v>
      </c>
      <c r="L1058" s="55" t="s">
        <v>128</v>
      </c>
      <c r="M1058" s="55" t="s">
        <v>256</v>
      </c>
      <c r="N1058" s="55" t="str">
        <f t="shared" si="91"/>
        <v>NON</v>
      </c>
      <c r="O1058" s="55" t="str">
        <f t="shared" si="92"/>
        <v>NON</v>
      </c>
      <c r="P1058" s="55" t="str">
        <f t="shared" si="93"/>
        <v>OUI</v>
      </c>
      <c r="Q1058" s="55" t="str">
        <f t="shared" si="94"/>
        <v>NON</v>
      </c>
    </row>
    <row r="1059" spans="1:17" s="73" customFormat="1" ht="15" customHeight="1">
      <c r="A1059" s="66">
        <v>130783327</v>
      </c>
      <c r="B1059" s="19" t="s">
        <v>1425</v>
      </c>
      <c r="C1059" s="3">
        <v>93000892</v>
      </c>
      <c r="D1059" s="10" t="s">
        <v>1428</v>
      </c>
      <c r="E1059" s="18" t="s">
        <v>2364</v>
      </c>
      <c r="F1059" s="84">
        <v>44501</v>
      </c>
      <c r="G1059" s="84">
        <v>46143</v>
      </c>
      <c r="H1059" s="82">
        <f t="shared" si="95"/>
        <v>5</v>
      </c>
      <c r="I1059" s="55" t="s">
        <v>83</v>
      </c>
      <c r="J1059" s="55" t="s">
        <v>1429</v>
      </c>
      <c r="K1059" s="55" t="s">
        <v>222</v>
      </c>
      <c r="L1059" s="55" t="s">
        <v>128</v>
      </c>
      <c r="M1059" s="79"/>
      <c r="N1059" s="55" t="str">
        <f t="shared" si="91"/>
        <v>OUI</v>
      </c>
      <c r="O1059" s="55" t="str">
        <f t="shared" si="92"/>
        <v>NON</v>
      </c>
      <c r="P1059" s="55" t="str">
        <f t="shared" si="93"/>
        <v>NON</v>
      </c>
      <c r="Q1059" s="55" t="str">
        <f t="shared" si="94"/>
        <v>NON</v>
      </c>
    </row>
    <row r="1060" spans="1:17" ht="15" customHeight="1">
      <c r="A1060" s="2">
        <v>130786932</v>
      </c>
      <c r="B1060" s="55" t="s">
        <v>1468</v>
      </c>
      <c r="C1060" s="3">
        <v>43002081</v>
      </c>
      <c r="D1060" s="55" t="s">
        <v>732</v>
      </c>
      <c r="E1060" s="116" t="s">
        <v>1471</v>
      </c>
      <c r="F1060" s="84">
        <v>43770</v>
      </c>
      <c r="G1060" s="84">
        <v>45413</v>
      </c>
      <c r="H1060" s="82">
        <f t="shared" si="95"/>
        <v>5</v>
      </c>
      <c r="I1060" s="55" t="s">
        <v>83</v>
      </c>
      <c r="J1060" s="55" t="s">
        <v>44</v>
      </c>
      <c r="K1060" s="55" t="s">
        <v>15</v>
      </c>
      <c r="L1060" s="55" t="s">
        <v>17</v>
      </c>
      <c r="M1060" s="55" t="s">
        <v>244</v>
      </c>
      <c r="N1060" s="55" t="str">
        <f t="shared" si="91"/>
        <v>NON</v>
      </c>
      <c r="O1060" s="55" t="str">
        <f t="shared" si="92"/>
        <v>NON</v>
      </c>
      <c r="P1060" s="55" t="str">
        <f t="shared" si="93"/>
        <v>OUI</v>
      </c>
      <c r="Q1060" s="55" t="str">
        <f t="shared" si="94"/>
        <v>OUI</v>
      </c>
    </row>
    <row r="1061" spans="1:17" ht="15" customHeight="1">
      <c r="A1061" s="3">
        <v>840001861</v>
      </c>
      <c r="B1061" s="55" t="s">
        <v>359</v>
      </c>
      <c r="C1061" s="3">
        <v>43001946</v>
      </c>
      <c r="D1061" s="55" t="s">
        <v>373</v>
      </c>
      <c r="E1061" s="53" t="s">
        <v>374</v>
      </c>
      <c r="F1061" s="84">
        <v>44136</v>
      </c>
      <c r="G1061" s="84">
        <v>45778</v>
      </c>
      <c r="H1061" s="82">
        <f t="shared" si="95"/>
        <v>5</v>
      </c>
      <c r="I1061" s="55" t="s">
        <v>83</v>
      </c>
      <c r="J1061" s="55" t="s">
        <v>44</v>
      </c>
      <c r="K1061" s="55" t="s">
        <v>441</v>
      </c>
      <c r="L1061" s="55" t="s">
        <v>260</v>
      </c>
      <c r="M1061" s="55" t="s">
        <v>2414</v>
      </c>
      <c r="N1061" s="55" t="str">
        <f t="shared" si="91"/>
        <v>NON</v>
      </c>
      <c r="O1061" s="55" t="str">
        <f t="shared" si="92"/>
        <v>NON</v>
      </c>
      <c r="P1061" s="55" t="str">
        <f t="shared" si="93"/>
        <v>OUI</v>
      </c>
      <c r="Q1061" s="55" t="str">
        <f t="shared" si="94"/>
        <v>OUI</v>
      </c>
    </row>
    <row r="1062" spans="1:17" ht="15" customHeight="1">
      <c r="A1062" s="3">
        <v>840001861</v>
      </c>
      <c r="B1062" s="55" t="s">
        <v>359</v>
      </c>
      <c r="C1062" s="3">
        <v>43001946</v>
      </c>
      <c r="D1062" s="55" t="s">
        <v>373</v>
      </c>
      <c r="E1062" s="53" t="s">
        <v>374</v>
      </c>
      <c r="F1062" s="84">
        <v>44501</v>
      </c>
      <c r="G1062" s="84">
        <v>46143</v>
      </c>
      <c r="H1062" s="82">
        <f t="shared" si="95"/>
        <v>5</v>
      </c>
      <c r="I1062" s="55" t="s">
        <v>83</v>
      </c>
      <c r="J1062" s="55" t="s">
        <v>44</v>
      </c>
      <c r="K1062" s="55" t="s">
        <v>430</v>
      </c>
      <c r="L1062" s="55" t="s">
        <v>431</v>
      </c>
      <c r="M1062" s="55" t="s">
        <v>2102</v>
      </c>
      <c r="N1062" s="55" t="str">
        <f t="shared" si="91"/>
        <v>NON</v>
      </c>
      <c r="O1062" s="55" t="str">
        <f t="shared" si="92"/>
        <v>NON</v>
      </c>
      <c r="P1062" s="55" t="str">
        <f t="shared" si="93"/>
        <v>OUI</v>
      </c>
      <c r="Q1062" s="55" t="str">
        <f t="shared" si="94"/>
        <v>OUI</v>
      </c>
    </row>
    <row r="1063" spans="1:17" ht="15" customHeight="1">
      <c r="A1063" s="3">
        <v>840001861</v>
      </c>
      <c r="B1063" s="55" t="s">
        <v>359</v>
      </c>
      <c r="C1063" s="3">
        <v>43001946</v>
      </c>
      <c r="D1063" s="55" t="s">
        <v>373</v>
      </c>
      <c r="E1063" s="53" t="s">
        <v>374</v>
      </c>
      <c r="F1063" s="84">
        <v>44501</v>
      </c>
      <c r="G1063" s="84">
        <v>46143</v>
      </c>
      <c r="H1063" s="82">
        <f t="shared" si="95"/>
        <v>5</v>
      </c>
      <c r="I1063" s="55" t="s">
        <v>83</v>
      </c>
      <c r="J1063" s="55" t="s">
        <v>44</v>
      </c>
      <c r="K1063" s="55" t="s">
        <v>430</v>
      </c>
      <c r="L1063" s="55" t="s">
        <v>431</v>
      </c>
      <c r="M1063" s="55" t="s">
        <v>1951</v>
      </c>
      <c r="N1063" s="55" t="str">
        <f t="shared" si="91"/>
        <v>NON</v>
      </c>
      <c r="O1063" s="55" t="str">
        <f t="shared" si="92"/>
        <v>NON</v>
      </c>
      <c r="P1063" s="55" t="str">
        <f t="shared" si="93"/>
        <v>OUI</v>
      </c>
      <c r="Q1063" s="55" t="str">
        <f t="shared" si="94"/>
        <v>NON</v>
      </c>
    </row>
    <row r="1064" spans="1:17" ht="15" customHeight="1">
      <c r="A1064" s="3">
        <v>840001861</v>
      </c>
      <c r="B1064" s="55" t="s">
        <v>359</v>
      </c>
      <c r="C1064" s="3">
        <v>43001946</v>
      </c>
      <c r="D1064" s="55" t="s">
        <v>373</v>
      </c>
      <c r="E1064" s="53" t="s">
        <v>374</v>
      </c>
      <c r="F1064" s="84">
        <v>44501</v>
      </c>
      <c r="G1064" s="84">
        <v>46143</v>
      </c>
      <c r="H1064" s="82">
        <f t="shared" si="95"/>
        <v>5</v>
      </c>
      <c r="I1064" s="55" t="s">
        <v>83</v>
      </c>
      <c r="J1064" s="55" t="s">
        <v>44</v>
      </c>
      <c r="K1064" s="55" t="s">
        <v>430</v>
      </c>
      <c r="L1064" s="55" t="s">
        <v>431</v>
      </c>
      <c r="M1064" s="55" t="s">
        <v>1953</v>
      </c>
      <c r="N1064" s="55" t="str">
        <f t="shared" si="91"/>
        <v>NON</v>
      </c>
      <c r="O1064" s="55" t="str">
        <f t="shared" si="92"/>
        <v>NON</v>
      </c>
      <c r="P1064" s="55" t="str">
        <f t="shared" si="93"/>
        <v>OUI</v>
      </c>
      <c r="Q1064" s="55" t="str">
        <f t="shared" si="94"/>
        <v>NON</v>
      </c>
    </row>
    <row r="1065" spans="1:17" ht="15" customHeight="1">
      <c r="A1065" s="3">
        <v>840001861</v>
      </c>
      <c r="B1065" s="55" t="s">
        <v>359</v>
      </c>
      <c r="C1065" s="3">
        <v>43001946</v>
      </c>
      <c r="D1065" s="55" t="s">
        <v>373</v>
      </c>
      <c r="E1065" s="53" t="s">
        <v>374</v>
      </c>
      <c r="F1065" s="84">
        <v>43770</v>
      </c>
      <c r="G1065" s="84">
        <v>45413</v>
      </c>
      <c r="H1065" s="82">
        <f t="shared" si="95"/>
        <v>5</v>
      </c>
      <c r="I1065" s="55" t="s">
        <v>83</v>
      </c>
      <c r="J1065" s="55" t="s">
        <v>1429</v>
      </c>
      <c r="K1065" s="55" t="s">
        <v>375</v>
      </c>
      <c r="L1065" s="55" t="s">
        <v>376</v>
      </c>
      <c r="M1065" s="79"/>
      <c r="N1065" s="55" t="str">
        <f t="shared" si="91"/>
        <v>OUI</v>
      </c>
      <c r="O1065" s="55" t="str">
        <f t="shared" si="92"/>
        <v>NON</v>
      </c>
      <c r="P1065" s="55" t="str">
        <f t="shared" si="93"/>
        <v>NON</v>
      </c>
      <c r="Q1065" s="55" t="str">
        <f t="shared" si="94"/>
        <v>NON</v>
      </c>
    </row>
    <row r="1066" spans="1:17" ht="15" customHeight="1">
      <c r="A1066" s="2">
        <v>130000409</v>
      </c>
      <c r="B1066" s="55" t="s">
        <v>759</v>
      </c>
      <c r="C1066" s="3">
        <v>43001972</v>
      </c>
      <c r="D1066" s="55" t="s">
        <v>778</v>
      </c>
      <c r="E1066" s="53" t="s">
        <v>779</v>
      </c>
      <c r="F1066" s="84">
        <v>43770</v>
      </c>
      <c r="G1066" s="84">
        <v>45413</v>
      </c>
      <c r="H1066" s="82">
        <f t="shared" si="95"/>
        <v>5</v>
      </c>
      <c r="I1066" s="55" t="s">
        <v>83</v>
      </c>
      <c r="J1066" s="55" t="s">
        <v>44</v>
      </c>
      <c r="K1066" s="55" t="s">
        <v>820</v>
      </c>
      <c r="L1066" s="55" t="s">
        <v>821</v>
      </c>
      <c r="M1066" s="55" t="s">
        <v>2103</v>
      </c>
      <c r="N1066" s="55" t="str">
        <f t="shared" si="91"/>
        <v>NON</v>
      </c>
      <c r="O1066" s="55" t="str">
        <f t="shared" si="92"/>
        <v>OUI</v>
      </c>
      <c r="P1066" s="55" t="str">
        <f t="shared" si="93"/>
        <v>OUI</v>
      </c>
      <c r="Q1066" s="55" t="str">
        <f t="shared" si="94"/>
        <v>OUI</v>
      </c>
    </row>
    <row r="1067" spans="1:17" ht="15" customHeight="1">
      <c r="A1067" s="2">
        <v>130000409</v>
      </c>
      <c r="B1067" s="55" t="s">
        <v>759</v>
      </c>
      <c r="C1067" s="3">
        <v>43001972</v>
      </c>
      <c r="D1067" s="55" t="s">
        <v>778</v>
      </c>
      <c r="E1067" s="53" t="s">
        <v>779</v>
      </c>
      <c r="F1067" s="84">
        <v>43770</v>
      </c>
      <c r="G1067" s="84">
        <v>45413</v>
      </c>
      <c r="H1067" s="82">
        <f t="shared" si="95"/>
        <v>5</v>
      </c>
      <c r="I1067" s="55" t="s">
        <v>83</v>
      </c>
      <c r="J1067" s="55" t="s">
        <v>44</v>
      </c>
      <c r="K1067" s="55" t="s">
        <v>820</v>
      </c>
      <c r="L1067" s="55" t="s">
        <v>821</v>
      </c>
      <c r="M1067" s="54" t="s">
        <v>2003</v>
      </c>
      <c r="N1067" s="55" t="str">
        <f t="shared" si="91"/>
        <v>NON</v>
      </c>
      <c r="O1067" s="55" t="str">
        <f t="shared" si="92"/>
        <v>NON</v>
      </c>
      <c r="P1067" s="55" t="str">
        <f t="shared" si="93"/>
        <v>OUI</v>
      </c>
      <c r="Q1067" s="55" t="str">
        <f t="shared" si="94"/>
        <v>NON</v>
      </c>
    </row>
    <row r="1068" spans="1:17" ht="15" customHeight="1">
      <c r="A1068" s="2">
        <v>130000409</v>
      </c>
      <c r="B1068" s="55" t="s">
        <v>759</v>
      </c>
      <c r="C1068" s="3">
        <v>43001972</v>
      </c>
      <c r="D1068" s="55" t="s">
        <v>778</v>
      </c>
      <c r="E1068" s="53" t="s">
        <v>779</v>
      </c>
      <c r="F1068" s="84">
        <v>43770</v>
      </c>
      <c r="G1068" s="84">
        <v>45413</v>
      </c>
      <c r="H1068" s="82">
        <f t="shared" si="95"/>
        <v>5</v>
      </c>
      <c r="I1068" s="55" t="s">
        <v>83</v>
      </c>
      <c r="J1068" s="55" t="s">
        <v>1429</v>
      </c>
      <c r="K1068" s="55" t="s">
        <v>780</v>
      </c>
      <c r="L1068" s="55" t="s">
        <v>781</v>
      </c>
      <c r="M1068" s="79"/>
      <c r="N1068" s="55" t="str">
        <f t="shared" si="91"/>
        <v>OUI</v>
      </c>
      <c r="O1068" s="55" t="str">
        <f t="shared" si="92"/>
        <v>NON</v>
      </c>
      <c r="P1068" s="55" t="str">
        <f t="shared" si="93"/>
        <v>NON</v>
      </c>
      <c r="Q1068" s="55" t="str">
        <f t="shared" si="94"/>
        <v>NON</v>
      </c>
    </row>
    <row r="1069" spans="1:17" ht="15" customHeight="1">
      <c r="A1069" s="3">
        <v>130783293</v>
      </c>
      <c r="B1069" s="55" t="s">
        <v>1205</v>
      </c>
      <c r="C1069" s="3">
        <v>43002147</v>
      </c>
      <c r="D1069" s="55" t="s">
        <v>1206</v>
      </c>
      <c r="E1069" s="53" t="s">
        <v>1207</v>
      </c>
      <c r="F1069" s="84">
        <v>43770</v>
      </c>
      <c r="G1069" s="84">
        <v>45413</v>
      </c>
      <c r="H1069" s="82">
        <f t="shared" si="95"/>
        <v>5</v>
      </c>
      <c r="I1069" s="55" t="s">
        <v>83</v>
      </c>
      <c r="J1069" s="55" t="s">
        <v>44</v>
      </c>
      <c r="K1069" s="55" t="s">
        <v>50</v>
      </c>
      <c r="L1069" s="55" t="s">
        <v>246</v>
      </c>
      <c r="M1069" s="54" t="s">
        <v>249</v>
      </c>
      <c r="N1069" s="55" t="str">
        <f t="shared" si="91"/>
        <v>NON</v>
      </c>
      <c r="O1069" s="55" t="str">
        <f t="shared" si="92"/>
        <v>NON</v>
      </c>
      <c r="P1069" s="55" t="str">
        <f t="shared" si="93"/>
        <v>OUI</v>
      </c>
      <c r="Q1069" s="55" t="str">
        <f t="shared" si="94"/>
        <v>NON</v>
      </c>
    </row>
    <row r="1070" spans="1:17" ht="15" customHeight="1">
      <c r="A1070" s="3">
        <v>130783293</v>
      </c>
      <c r="B1070" s="55" t="s">
        <v>1205</v>
      </c>
      <c r="C1070" s="3">
        <v>43002147</v>
      </c>
      <c r="D1070" s="55" t="s">
        <v>1206</v>
      </c>
      <c r="E1070" s="53" t="s">
        <v>1207</v>
      </c>
      <c r="F1070" s="84">
        <v>44501</v>
      </c>
      <c r="G1070" s="84">
        <v>46143</v>
      </c>
      <c r="H1070" s="82">
        <f t="shared" si="95"/>
        <v>5</v>
      </c>
      <c r="I1070" s="55" t="s">
        <v>83</v>
      </c>
      <c r="J1070" s="55" t="s">
        <v>1429</v>
      </c>
      <c r="K1070" s="55" t="s">
        <v>20</v>
      </c>
      <c r="L1070" s="55" t="s">
        <v>745</v>
      </c>
      <c r="M1070" s="79"/>
      <c r="N1070" s="55" t="str">
        <f t="shared" si="91"/>
        <v>OUI</v>
      </c>
      <c r="O1070" s="55" t="str">
        <f t="shared" si="92"/>
        <v>NON</v>
      </c>
      <c r="P1070" s="55" t="str">
        <f t="shared" si="93"/>
        <v>NON</v>
      </c>
      <c r="Q1070" s="55" t="str">
        <f t="shared" si="94"/>
        <v>NON</v>
      </c>
    </row>
    <row r="1071" spans="1:17" ht="15" customHeight="1">
      <c r="A1071" s="3">
        <v>130780521</v>
      </c>
      <c r="B1071" s="55" t="s">
        <v>1056</v>
      </c>
      <c r="C1071" s="3">
        <v>43001758</v>
      </c>
      <c r="D1071" s="55" t="s">
        <v>1069</v>
      </c>
      <c r="E1071" s="53" t="s">
        <v>1070</v>
      </c>
      <c r="F1071" s="84">
        <v>44136</v>
      </c>
      <c r="G1071" s="84">
        <v>45778</v>
      </c>
      <c r="H1071" s="82">
        <f t="shared" si="95"/>
        <v>5</v>
      </c>
      <c r="I1071" s="55" t="s">
        <v>83</v>
      </c>
      <c r="J1071" s="55" t="s">
        <v>44</v>
      </c>
      <c r="K1071" s="55" t="s">
        <v>1142</v>
      </c>
      <c r="L1071" s="55" t="s">
        <v>260</v>
      </c>
      <c r="M1071" s="54" t="s">
        <v>2429</v>
      </c>
      <c r="N1071" s="55" t="str">
        <f t="shared" si="91"/>
        <v>NON</v>
      </c>
      <c r="O1071" s="55" t="str">
        <f t="shared" si="92"/>
        <v>NON</v>
      </c>
      <c r="P1071" s="55" t="str">
        <f t="shared" si="93"/>
        <v>OUI</v>
      </c>
      <c r="Q1071" s="55" t="str">
        <f t="shared" si="94"/>
        <v>OUI</v>
      </c>
    </row>
    <row r="1072" spans="1:17" ht="15" customHeight="1">
      <c r="A1072" s="3">
        <v>130780521</v>
      </c>
      <c r="B1072" s="55" t="s">
        <v>1056</v>
      </c>
      <c r="C1072" s="3">
        <v>43001758</v>
      </c>
      <c r="D1072" s="55" t="s">
        <v>1069</v>
      </c>
      <c r="E1072" s="53" t="s">
        <v>1070</v>
      </c>
      <c r="F1072" s="84">
        <v>44501</v>
      </c>
      <c r="G1072" s="84">
        <v>46143</v>
      </c>
      <c r="H1072" s="82">
        <f t="shared" si="95"/>
        <v>5</v>
      </c>
      <c r="I1072" s="55" t="s">
        <v>83</v>
      </c>
      <c r="J1072" s="55" t="s">
        <v>44</v>
      </c>
      <c r="K1072" s="55" t="s">
        <v>95</v>
      </c>
      <c r="L1072" s="55" t="s">
        <v>96</v>
      </c>
      <c r="M1072" s="54" t="s">
        <v>2028</v>
      </c>
      <c r="N1072" s="55" t="str">
        <f t="shared" si="91"/>
        <v>NON</v>
      </c>
      <c r="O1072" s="55" t="str">
        <f t="shared" si="92"/>
        <v>NON</v>
      </c>
      <c r="P1072" s="55" t="str">
        <f t="shared" si="93"/>
        <v>OUI</v>
      </c>
      <c r="Q1072" s="55" t="str">
        <f t="shared" si="94"/>
        <v>NON</v>
      </c>
    </row>
    <row r="1073" spans="1:17" ht="15" customHeight="1">
      <c r="A1073" s="3">
        <v>130780521</v>
      </c>
      <c r="B1073" s="55" t="s">
        <v>1056</v>
      </c>
      <c r="C1073" s="3">
        <v>43001758</v>
      </c>
      <c r="D1073" s="55" t="s">
        <v>1069</v>
      </c>
      <c r="E1073" s="53" t="s">
        <v>1070</v>
      </c>
      <c r="F1073" s="84">
        <v>44501</v>
      </c>
      <c r="G1073" s="84">
        <v>46143</v>
      </c>
      <c r="H1073" s="82">
        <f t="shared" si="95"/>
        <v>5</v>
      </c>
      <c r="I1073" s="55" t="s">
        <v>83</v>
      </c>
      <c r="J1073" s="55" t="s">
        <v>44</v>
      </c>
      <c r="K1073" s="55" t="s">
        <v>95</v>
      </c>
      <c r="L1073" s="55" t="s">
        <v>96</v>
      </c>
      <c r="M1073" s="54" t="s">
        <v>471</v>
      </c>
      <c r="N1073" s="55" t="str">
        <f t="shared" si="91"/>
        <v>NON</v>
      </c>
      <c r="O1073" s="55" t="str">
        <f t="shared" si="92"/>
        <v>OUI</v>
      </c>
      <c r="P1073" s="55" t="str">
        <f t="shared" si="93"/>
        <v>OUI</v>
      </c>
      <c r="Q1073" s="55" t="str">
        <f t="shared" si="94"/>
        <v>OUI</v>
      </c>
    </row>
    <row r="1074" spans="1:17" ht="15" customHeight="1">
      <c r="A1074" s="3">
        <v>130780521</v>
      </c>
      <c r="B1074" s="55" t="s">
        <v>1056</v>
      </c>
      <c r="C1074" s="3">
        <v>43001758</v>
      </c>
      <c r="D1074" s="55" t="s">
        <v>1069</v>
      </c>
      <c r="E1074" s="53" t="s">
        <v>1070</v>
      </c>
      <c r="F1074" s="84">
        <v>44501</v>
      </c>
      <c r="G1074" s="84">
        <v>46143</v>
      </c>
      <c r="H1074" s="82">
        <f t="shared" si="95"/>
        <v>5</v>
      </c>
      <c r="I1074" s="55" t="s">
        <v>83</v>
      </c>
      <c r="J1074" s="55" t="s">
        <v>44</v>
      </c>
      <c r="K1074" s="55" t="s">
        <v>95</v>
      </c>
      <c r="L1074" s="55" t="s">
        <v>96</v>
      </c>
      <c r="M1074" s="54" t="s">
        <v>1983</v>
      </c>
      <c r="N1074" s="55" t="str">
        <f t="shared" si="91"/>
        <v>NON</v>
      </c>
      <c r="O1074" s="55" t="str">
        <f t="shared" si="92"/>
        <v>OUI</v>
      </c>
      <c r="P1074" s="55" t="str">
        <f t="shared" si="93"/>
        <v>OUI</v>
      </c>
      <c r="Q1074" s="55" t="str">
        <f t="shared" si="94"/>
        <v>NON</v>
      </c>
    </row>
    <row r="1075" spans="1:17" ht="15" customHeight="1">
      <c r="A1075" s="3">
        <v>130780521</v>
      </c>
      <c r="B1075" s="55" t="s">
        <v>1056</v>
      </c>
      <c r="C1075" s="3">
        <v>43001758</v>
      </c>
      <c r="D1075" s="55" t="s">
        <v>1069</v>
      </c>
      <c r="E1075" s="53" t="s">
        <v>1070</v>
      </c>
      <c r="F1075" s="84">
        <v>44501</v>
      </c>
      <c r="G1075" s="84">
        <v>46143</v>
      </c>
      <c r="H1075" s="82">
        <f t="shared" si="95"/>
        <v>5</v>
      </c>
      <c r="I1075" s="55" t="s">
        <v>83</v>
      </c>
      <c r="J1075" s="55" t="s">
        <v>44</v>
      </c>
      <c r="K1075" s="55" t="s">
        <v>95</v>
      </c>
      <c r="L1075" s="55" t="s">
        <v>96</v>
      </c>
      <c r="M1075" s="54" t="s">
        <v>2006</v>
      </c>
      <c r="N1075" s="55" t="str">
        <f t="shared" si="91"/>
        <v>NON</v>
      </c>
      <c r="O1075" s="55" t="str">
        <f t="shared" si="92"/>
        <v>NON</v>
      </c>
      <c r="P1075" s="55" t="str">
        <f t="shared" si="93"/>
        <v>OUI</v>
      </c>
      <c r="Q1075" s="55" t="str">
        <f t="shared" si="94"/>
        <v>NON</v>
      </c>
    </row>
    <row r="1076" spans="1:17" ht="15" customHeight="1">
      <c r="A1076" s="3">
        <v>130780521</v>
      </c>
      <c r="B1076" s="55" t="s">
        <v>1056</v>
      </c>
      <c r="C1076" s="3">
        <v>43001758</v>
      </c>
      <c r="D1076" s="55" t="s">
        <v>1069</v>
      </c>
      <c r="E1076" s="53" t="s">
        <v>1070</v>
      </c>
      <c r="F1076" s="84">
        <v>44501</v>
      </c>
      <c r="G1076" s="84">
        <v>46143</v>
      </c>
      <c r="H1076" s="82">
        <f t="shared" si="95"/>
        <v>5</v>
      </c>
      <c r="I1076" s="55" t="s">
        <v>83</v>
      </c>
      <c r="J1076" s="55" t="s">
        <v>44</v>
      </c>
      <c r="K1076" s="55" t="s">
        <v>95</v>
      </c>
      <c r="L1076" s="55" t="s">
        <v>96</v>
      </c>
      <c r="M1076" s="54" t="s">
        <v>958</v>
      </c>
      <c r="N1076" s="55" t="str">
        <f t="shared" si="91"/>
        <v>NON</v>
      </c>
      <c r="O1076" s="55" t="str">
        <f t="shared" si="92"/>
        <v>OUI</v>
      </c>
      <c r="P1076" s="55" t="str">
        <f t="shared" si="93"/>
        <v>OUI</v>
      </c>
      <c r="Q1076" s="55" t="str">
        <f t="shared" si="94"/>
        <v>NON</v>
      </c>
    </row>
    <row r="1077" spans="1:17" ht="15" customHeight="1">
      <c r="A1077" s="3">
        <v>130780521</v>
      </c>
      <c r="B1077" s="55" t="s">
        <v>1056</v>
      </c>
      <c r="C1077" s="3">
        <v>43001758</v>
      </c>
      <c r="D1077" s="55" t="s">
        <v>1069</v>
      </c>
      <c r="E1077" s="53" t="s">
        <v>1070</v>
      </c>
      <c r="F1077" s="84">
        <v>43770</v>
      </c>
      <c r="G1077" s="84">
        <v>45413</v>
      </c>
      <c r="H1077" s="82">
        <f t="shared" si="95"/>
        <v>5</v>
      </c>
      <c r="I1077" s="55" t="s">
        <v>83</v>
      </c>
      <c r="J1077" s="55" t="s">
        <v>44</v>
      </c>
      <c r="K1077" s="55" t="s">
        <v>95</v>
      </c>
      <c r="L1077" s="55" t="s">
        <v>96</v>
      </c>
      <c r="M1077" s="92" t="s">
        <v>2050</v>
      </c>
      <c r="N1077" s="55" t="str">
        <f t="shared" si="91"/>
        <v>NON</v>
      </c>
      <c r="O1077" s="55" t="str">
        <f t="shared" si="92"/>
        <v>NON</v>
      </c>
      <c r="P1077" s="55" t="str">
        <f t="shared" si="93"/>
        <v>OUI</v>
      </c>
      <c r="Q1077" s="55" t="str">
        <f t="shared" si="94"/>
        <v>NON</v>
      </c>
    </row>
    <row r="1078" spans="1:17" ht="15" customHeight="1">
      <c r="A1078" s="3">
        <v>130780521</v>
      </c>
      <c r="B1078" s="55" t="s">
        <v>1056</v>
      </c>
      <c r="C1078" s="3">
        <v>43001758</v>
      </c>
      <c r="D1078" s="55" t="s">
        <v>1069</v>
      </c>
      <c r="E1078" s="53" t="s">
        <v>1070</v>
      </c>
      <c r="F1078" s="84">
        <v>43770</v>
      </c>
      <c r="G1078" s="84">
        <v>45413</v>
      </c>
      <c r="H1078" s="82">
        <f t="shared" si="95"/>
        <v>5</v>
      </c>
      <c r="I1078" s="55" t="s">
        <v>83</v>
      </c>
      <c r="J1078" s="55" t="s">
        <v>44</v>
      </c>
      <c r="K1078" s="55" t="s">
        <v>95</v>
      </c>
      <c r="L1078" s="55" t="s">
        <v>96</v>
      </c>
      <c r="M1078" s="92" t="s">
        <v>734</v>
      </c>
      <c r="N1078" s="55" t="str">
        <f t="shared" si="91"/>
        <v>NON</v>
      </c>
      <c r="O1078" s="55" t="str">
        <f t="shared" si="92"/>
        <v>NON</v>
      </c>
      <c r="P1078" s="55" t="str">
        <f t="shared" si="93"/>
        <v>OUI</v>
      </c>
      <c r="Q1078" s="55" t="str">
        <f t="shared" si="94"/>
        <v>NON</v>
      </c>
    </row>
    <row r="1079" spans="1:17" ht="15" customHeight="1">
      <c r="A1079" s="3">
        <v>130780521</v>
      </c>
      <c r="B1079" s="55" t="s">
        <v>1056</v>
      </c>
      <c r="C1079" s="3">
        <v>43001758</v>
      </c>
      <c r="D1079" s="55" t="s">
        <v>1069</v>
      </c>
      <c r="E1079" s="53" t="s">
        <v>1070</v>
      </c>
      <c r="F1079" s="84">
        <v>43770</v>
      </c>
      <c r="G1079" s="84">
        <v>45413</v>
      </c>
      <c r="H1079" s="82">
        <f t="shared" si="95"/>
        <v>5</v>
      </c>
      <c r="I1079" s="55" t="s">
        <v>83</v>
      </c>
      <c r="J1079" s="55" t="s">
        <v>44</v>
      </c>
      <c r="K1079" s="55" t="s">
        <v>95</v>
      </c>
      <c r="L1079" s="55" t="s">
        <v>96</v>
      </c>
      <c r="M1079" s="92" t="s">
        <v>832</v>
      </c>
      <c r="N1079" s="55" t="str">
        <f t="shared" si="91"/>
        <v>NON</v>
      </c>
      <c r="O1079" s="55" t="str">
        <f t="shared" si="92"/>
        <v>NON</v>
      </c>
      <c r="P1079" s="55" t="str">
        <f t="shared" si="93"/>
        <v>OUI</v>
      </c>
      <c r="Q1079" s="55" t="str">
        <f t="shared" si="94"/>
        <v>NON</v>
      </c>
    </row>
    <row r="1080" spans="1:17" ht="15" customHeight="1">
      <c r="A1080" s="3">
        <v>130780521</v>
      </c>
      <c r="B1080" s="55" t="s">
        <v>1056</v>
      </c>
      <c r="C1080" s="3">
        <v>43001758</v>
      </c>
      <c r="D1080" s="55" t="s">
        <v>1069</v>
      </c>
      <c r="E1080" s="53" t="s">
        <v>1070</v>
      </c>
      <c r="F1080" s="84">
        <v>43770</v>
      </c>
      <c r="G1080" s="84">
        <v>45413</v>
      </c>
      <c r="H1080" s="82">
        <f t="shared" si="95"/>
        <v>5</v>
      </c>
      <c r="I1080" s="55" t="s">
        <v>83</v>
      </c>
      <c r="J1080" s="55" t="s">
        <v>44</v>
      </c>
      <c r="K1080" s="55" t="s">
        <v>95</v>
      </c>
      <c r="L1080" s="55" t="s">
        <v>96</v>
      </c>
      <c r="M1080" s="92" t="s">
        <v>1989</v>
      </c>
      <c r="N1080" s="55" t="str">
        <f t="shared" si="91"/>
        <v>NON</v>
      </c>
      <c r="O1080" s="55" t="str">
        <f t="shared" si="92"/>
        <v>OUI</v>
      </c>
      <c r="P1080" s="55" t="str">
        <f t="shared" si="93"/>
        <v>OUI</v>
      </c>
      <c r="Q1080" s="55" t="str">
        <f t="shared" si="94"/>
        <v>NON</v>
      </c>
    </row>
    <row r="1081" spans="1:17" ht="15" customHeight="1">
      <c r="A1081" s="3">
        <v>130780521</v>
      </c>
      <c r="B1081" s="55" t="s">
        <v>1056</v>
      </c>
      <c r="C1081" s="3">
        <v>43001758</v>
      </c>
      <c r="D1081" s="55" t="s">
        <v>1069</v>
      </c>
      <c r="E1081" s="53" t="s">
        <v>1070</v>
      </c>
      <c r="F1081" s="84">
        <v>44501</v>
      </c>
      <c r="G1081" s="84">
        <v>46143</v>
      </c>
      <c r="H1081" s="82">
        <f t="shared" si="95"/>
        <v>5</v>
      </c>
      <c r="I1081" s="55" t="s">
        <v>83</v>
      </c>
      <c r="J1081" s="55" t="s">
        <v>44</v>
      </c>
      <c r="K1081" s="55" t="s">
        <v>219</v>
      </c>
      <c r="L1081" s="55" t="s">
        <v>217</v>
      </c>
      <c r="M1081" s="54" t="s">
        <v>177</v>
      </c>
      <c r="N1081" s="55" t="str">
        <f t="shared" si="91"/>
        <v>NON</v>
      </c>
      <c r="O1081" s="55" t="str">
        <f t="shared" si="92"/>
        <v>NON</v>
      </c>
      <c r="P1081" s="55" t="str">
        <f t="shared" si="93"/>
        <v>OUI</v>
      </c>
      <c r="Q1081" s="55" t="str">
        <f t="shared" si="94"/>
        <v>OUI</v>
      </c>
    </row>
    <row r="1082" spans="1:17" ht="15" customHeight="1">
      <c r="A1082" s="3">
        <v>130780521</v>
      </c>
      <c r="B1082" s="55" t="s">
        <v>1056</v>
      </c>
      <c r="C1082" s="3">
        <v>43001758</v>
      </c>
      <c r="D1082" s="55" t="s">
        <v>1069</v>
      </c>
      <c r="E1082" s="53" t="s">
        <v>1070</v>
      </c>
      <c r="F1082" s="84">
        <v>44501</v>
      </c>
      <c r="G1082" s="84">
        <v>46143</v>
      </c>
      <c r="H1082" s="82">
        <f t="shared" si="95"/>
        <v>5</v>
      </c>
      <c r="I1082" s="55" t="s">
        <v>83</v>
      </c>
      <c r="J1082" s="55" t="s">
        <v>44</v>
      </c>
      <c r="K1082" s="55" t="s">
        <v>219</v>
      </c>
      <c r="L1082" s="55" t="s">
        <v>217</v>
      </c>
      <c r="M1082" s="54" t="s">
        <v>2104</v>
      </c>
      <c r="N1082" s="55" t="str">
        <f t="shared" si="91"/>
        <v>NON</v>
      </c>
      <c r="O1082" s="55" t="str">
        <f t="shared" si="92"/>
        <v>OUI</v>
      </c>
      <c r="P1082" s="55" t="str">
        <f t="shared" si="93"/>
        <v>OUI</v>
      </c>
      <c r="Q1082" s="55" t="str">
        <f t="shared" si="94"/>
        <v>OUI</v>
      </c>
    </row>
    <row r="1083" spans="1:17" ht="15" customHeight="1">
      <c r="A1083" s="3">
        <v>130780521</v>
      </c>
      <c r="B1083" s="55" t="s">
        <v>1056</v>
      </c>
      <c r="C1083" s="3">
        <v>43001758</v>
      </c>
      <c r="D1083" s="55" t="s">
        <v>1069</v>
      </c>
      <c r="E1083" s="53" t="s">
        <v>1070</v>
      </c>
      <c r="F1083" s="84">
        <v>44136</v>
      </c>
      <c r="G1083" s="84">
        <v>45778</v>
      </c>
      <c r="H1083" s="82">
        <f t="shared" si="95"/>
        <v>5</v>
      </c>
      <c r="I1083" s="55" t="s">
        <v>83</v>
      </c>
      <c r="J1083" s="55" t="s">
        <v>44</v>
      </c>
      <c r="K1083" s="55" t="s">
        <v>314</v>
      </c>
      <c r="L1083" s="55" t="s">
        <v>96</v>
      </c>
      <c r="M1083" s="54" t="s">
        <v>471</v>
      </c>
      <c r="N1083" s="55" t="str">
        <f t="shared" si="91"/>
        <v>NON</v>
      </c>
      <c r="O1083" s="55" t="str">
        <f t="shared" si="92"/>
        <v>OUI</v>
      </c>
      <c r="P1083" s="55" t="str">
        <f t="shared" si="93"/>
        <v>OUI</v>
      </c>
      <c r="Q1083" s="55" t="str">
        <f t="shared" si="94"/>
        <v>OUI</v>
      </c>
    </row>
    <row r="1084" spans="1:17" ht="15" customHeight="1">
      <c r="A1084" s="3">
        <v>130780521</v>
      </c>
      <c r="B1084" s="55" t="s">
        <v>1056</v>
      </c>
      <c r="C1084" s="3">
        <v>43001758</v>
      </c>
      <c r="D1084" s="55" t="s">
        <v>1069</v>
      </c>
      <c r="E1084" s="53" t="s">
        <v>1070</v>
      </c>
      <c r="F1084" s="84">
        <v>44501</v>
      </c>
      <c r="G1084" s="84">
        <v>46143</v>
      </c>
      <c r="H1084" s="82">
        <f t="shared" si="95"/>
        <v>5</v>
      </c>
      <c r="I1084" s="55" t="s">
        <v>83</v>
      </c>
      <c r="J1084" s="55" t="s">
        <v>1429</v>
      </c>
      <c r="K1084" s="55" t="s">
        <v>102</v>
      </c>
      <c r="L1084" s="55"/>
      <c r="M1084" s="79"/>
      <c r="N1084" s="55" t="str">
        <f t="shared" si="91"/>
        <v>OUI</v>
      </c>
      <c r="O1084" s="55" t="str">
        <f t="shared" si="92"/>
        <v>NON</v>
      </c>
      <c r="P1084" s="55" t="str">
        <f t="shared" si="93"/>
        <v>NON</v>
      </c>
      <c r="Q1084" s="55" t="str">
        <f t="shared" si="94"/>
        <v>NON</v>
      </c>
    </row>
    <row r="1085" spans="1:17" ht="15" customHeight="1">
      <c r="A1085" s="3">
        <v>130780521</v>
      </c>
      <c r="B1085" s="55" t="s">
        <v>1056</v>
      </c>
      <c r="C1085" s="3">
        <v>43001758</v>
      </c>
      <c r="D1085" s="55" t="s">
        <v>1069</v>
      </c>
      <c r="E1085" s="116" t="s">
        <v>1070</v>
      </c>
      <c r="F1085" s="84">
        <v>44501</v>
      </c>
      <c r="G1085" s="84">
        <v>46143</v>
      </c>
      <c r="H1085" s="82">
        <f t="shared" si="95"/>
        <v>5</v>
      </c>
      <c r="I1085" s="55" t="s">
        <v>83</v>
      </c>
      <c r="J1085" s="55" t="s">
        <v>1429</v>
      </c>
      <c r="K1085" s="55" t="s">
        <v>24</v>
      </c>
      <c r="L1085" s="55" t="s">
        <v>90</v>
      </c>
      <c r="M1085" s="79"/>
      <c r="N1085" s="55" t="str">
        <f t="shared" si="91"/>
        <v>OUI</v>
      </c>
      <c r="O1085" s="55" t="str">
        <f t="shared" si="92"/>
        <v>NON</v>
      </c>
      <c r="P1085" s="55" t="str">
        <f t="shared" si="93"/>
        <v>NON</v>
      </c>
      <c r="Q1085" s="55" t="str">
        <f t="shared" si="94"/>
        <v>NON</v>
      </c>
    </row>
    <row r="1086" spans="1:17" s="73" customFormat="1" ht="15" customHeight="1">
      <c r="A1086" s="3">
        <v>130780521</v>
      </c>
      <c r="B1086" s="55" t="s">
        <v>1056</v>
      </c>
      <c r="C1086" s="3">
        <v>43001758</v>
      </c>
      <c r="D1086" s="55" t="s">
        <v>1069</v>
      </c>
      <c r="E1086" s="116" t="s">
        <v>1070</v>
      </c>
      <c r="F1086" s="84">
        <v>44501</v>
      </c>
      <c r="G1086" s="84">
        <v>46143</v>
      </c>
      <c r="H1086" s="82">
        <f t="shared" si="95"/>
        <v>5</v>
      </c>
      <c r="I1086" s="55" t="s">
        <v>83</v>
      </c>
      <c r="J1086" s="55" t="s">
        <v>1429</v>
      </c>
      <c r="K1086" s="55" t="s">
        <v>292</v>
      </c>
      <c r="L1086" s="55" t="s">
        <v>95</v>
      </c>
      <c r="M1086" s="79"/>
      <c r="N1086" s="55" t="str">
        <f t="shared" si="91"/>
        <v>OUI</v>
      </c>
      <c r="O1086" s="55" t="str">
        <f t="shared" si="92"/>
        <v>NON</v>
      </c>
      <c r="P1086" s="55" t="str">
        <f t="shared" si="93"/>
        <v>NON</v>
      </c>
      <c r="Q1086" s="55" t="str">
        <f t="shared" si="94"/>
        <v>NON</v>
      </c>
    </row>
    <row r="1087" spans="1:17" ht="15" customHeight="1">
      <c r="A1087" s="3">
        <v>130780521</v>
      </c>
      <c r="B1087" s="55" t="s">
        <v>1056</v>
      </c>
      <c r="C1087" s="3">
        <v>43001758</v>
      </c>
      <c r="D1087" s="55" t="s">
        <v>1069</v>
      </c>
      <c r="E1087" s="116" t="s">
        <v>1070</v>
      </c>
      <c r="F1087" s="84">
        <v>43770</v>
      </c>
      <c r="G1087" s="84">
        <v>45413</v>
      </c>
      <c r="H1087" s="82">
        <f t="shared" si="95"/>
        <v>5</v>
      </c>
      <c r="I1087" s="55" t="s">
        <v>83</v>
      </c>
      <c r="J1087" s="55" t="s">
        <v>44</v>
      </c>
      <c r="K1087" s="55" t="s">
        <v>219</v>
      </c>
      <c r="L1087" s="55" t="s">
        <v>217</v>
      </c>
      <c r="M1087" s="92" t="s">
        <v>1129</v>
      </c>
      <c r="N1087" s="55" t="str">
        <f t="shared" si="91"/>
        <v>NON</v>
      </c>
      <c r="O1087" s="55" t="str">
        <f t="shared" si="92"/>
        <v>OUI</v>
      </c>
      <c r="P1087" s="55" t="str">
        <f t="shared" si="93"/>
        <v>NON</v>
      </c>
      <c r="Q1087" s="55" t="str">
        <f t="shared" si="94"/>
        <v>NON</v>
      </c>
    </row>
    <row r="1088" spans="1:17" ht="15" customHeight="1">
      <c r="A1088" s="3">
        <v>130780521</v>
      </c>
      <c r="B1088" s="55" t="s">
        <v>1056</v>
      </c>
      <c r="C1088" s="3">
        <v>43001758</v>
      </c>
      <c r="D1088" s="55" t="s">
        <v>1069</v>
      </c>
      <c r="E1088" s="53" t="s">
        <v>1070</v>
      </c>
      <c r="F1088" s="84">
        <v>43770</v>
      </c>
      <c r="G1088" s="84">
        <v>45413</v>
      </c>
      <c r="H1088" s="82">
        <f t="shared" si="95"/>
        <v>5</v>
      </c>
      <c r="I1088" s="55" t="s">
        <v>83</v>
      </c>
      <c r="J1088" s="55" t="s">
        <v>44</v>
      </c>
      <c r="K1088" s="55" t="s">
        <v>219</v>
      </c>
      <c r="L1088" s="55" t="s">
        <v>217</v>
      </c>
      <c r="M1088" s="91" t="s">
        <v>1982</v>
      </c>
      <c r="N1088" s="55" t="str">
        <f t="shared" si="91"/>
        <v>NON</v>
      </c>
      <c r="O1088" s="55" t="str">
        <f t="shared" si="92"/>
        <v>OUI</v>
      </c>
      <c r="P1088" s="55" t="str">
        <f t="shared" si="93"/>
        <v>NON</v>
      </c>
      <c r="Q1088" s="55" t="str">
        <f t="shared" si="94"/>
        <v>NON</v>
      </c>
    </row>
    <row r="1089" spans="1:17" ht="15" customHeight="1">
      <c r="A1089" s="3">
        <v>130780521</v>
      </c>
      <c r="B1089" s="55" t="s">
        <v>1056</v>
      </c>
      <c r="C1089" s="3">
        <v>43001758</v>
      </c>
      <c r="D1089" s="55" t="s">
        <v>1069</v>
      </c>
      <c r="E1089" s="53" t="s">
        <v>1070</v>
      </c>
      <c r="F1089" s="84">
        <v>44501</v>
      </c>
      <c r="G1089" s="84">
        <v>46143</v>
      </c>
      <c r="H1089" s="82">
        <f t="shared" si="95"/>
        <v>5</v>
      </c>
      <c r="I1089" s="55" t="s">
        <v>83</v>
      </c>
      <c r="J1089" s="55" t="s">
        <v>1429</v>
      </c>
      <c r="K1089" s="55" t="s">
        <v>217</v>
      </c>
      <c r="L1089" s="55" t="s">
        <v>219</v>
      </c>
      <c r="M1089" s="79"/>
      <c r="N1089" s="55" t="str">
        <f t="shared" ref="N1089:N1152" si="96">IF(ISNUMBER(SEARCH("2G",J1089)),"OUI","NON")</f>
        <v>OUI</v>
      </c>
      <c r="O1089" s="55" t="str">
        <f t="shared" ref="O1089:O1152" si="97">IF(ISNUMBER(SEARCH("P1",M1089)),"OUI","NON")</f>
        <v>NON</v>
      </c>
      <c r="P1089" s="55" t="str">
        <f t="shared" ref="P1089:P1152" si="98">IF(ISNUMBER(SEARCH("P2",M1089)),"OUI","NON")</f>
        <v>NON</v>
      </c>
      <c r="Q1089" s="55" t="str">
        <f t="shared" ref="Q1089:Q1152" si="99">IF(ISNUMBER(SEARCH("P3",M1089)),"OUI","NON")</f>
        <v>NON</v>
      </c>
    </row>
    <row r="1090" spans="1:17" ht="15" customHeight="1">
      <c r="A1090" s="3">
        <v>130780521</v>
      </c>
      <c r="B1090" s="55" t="s">
        <v>1056</v>
      </c>
      <c r="C1090" s="3">
        <v>43001758</v>
      </c>
      <c r="D1090" s="55" t="s">
        <v>1069</v>
      </c>
      <c r="E1090" s="53" t="s">
        <v>1070</v>
      </c>
      <c r="F1090" s="84">
        <v>44501</v>
      </c>
      <c r="G1090" s="84">
        <v>46143</v>
      </c>
      <c r="H1090" s="82">
        <f t="shared" si="95"/>
        <v>5</v>
      </c>
      <c r="I1090" s="55" t="s">
        <v>83</v>
      </c>
      <c r="J1090" s="55" t="s">
        <v>1429</v>
      </c>
      <c r="K1090" s="55" t="s">
        <v>1098</v>
      </c>
      <c r="L1090" s="55"/>
      <c r="M1090" s="79"/>
      <c r="N1090" s="55" t="str">
        <f t="shared" si="96"/>
        <v>OUI</v>
      </c>
      <c r="O1090" s="55" t="str">
        <f t="shared" si="97"/>
        <v>NON</v>
      </c>
      <c r="P1090" s="55" t="str">
        <f t="shared" si="98"/>
        <v>NON</v>
      </c>
      <c r="Q1090" s="55" t="str">
        <f t="shared" si="99"/>
        <v>NON</v>
      </c>
    </row>
    <row r="1091" spans="1:17" ht="15" customHeight="1">
      <c r="A1091" s="3">
        <v>130780521</v>
      </c>
      <c r="B1091" s="55" t="s">
        <v>1056</v>
      </c>
      <c r="C1091" s="3">
        <v>43001758</v>
      </c>
      <c r="D1091" s="55" t="s">
        <v>1069</v>
      </c>
      <c r="E1091" s="53" t="s">
        <v>1070</v>
      </c>
      <c r="F1091" s="84">
        <v>44501</v>
      </c>
      <c r="G1091" s="84">
        <v>46143</v>
      </c>
      <c r="H1091" s="82">
        <f t="shared" si="95"/>
        <v>5</v>
      </c>
      <c r="I1091" s="55" t="s">
        <v>83</v>
      </c>
      <c r="J1091" s="55" t="s">
        <v>1429</v>
      </c>
      <c r="K1091" s="55" t="s">
        <v>185</v>
      </c>
      <c r="L1091" s="55"/>
      <c r="M1091" s="79"/>
      <c r="N1091" s="55" t="str">
        <f t="shared" si="96"/>
        <v>OUI</v>
      </c>
      <c r="O1091" s="55" t="str">
        <f t="shared" si="97"/>
        <v>NON</v>
      </c>
      <c r="P1091" s="55" t="str">
        <f t="shared" si="98"/>
        <v>NON</v>
      </c>
      <c r="Q1091" s="55" t="str">
        <f t="shared" si="99"/>
        <v>NON</v>
      </c>
    </row>
    <row r="1092" spans="1:17" ht="15" customHeight="1">
      <c r="A1092" s="3">
        <v>130780521</v>
      </c>
      <c r="B1092" s="55" t="s">
        <v>1056</v>
      </c>
      <c r="C1092" s="3">
        <v>43001758</v>
      </c>
      <c r="D1092" s="55" t="s">
        <v>1069</v>
      </c>
      <c r="E1092" s="53" t="s">
        <v>1070</v>
      </c>
      <c r="F1092" s="84">
        <v>44501</v>
      </c>
      <c r="G1092" s="84">
        <v>46143</v>
      </c>
      <c r="H1092" s="82">
        <f t="shared" si="95"/>
        <v>5</v>
      </c>
      <c r="I1092" s="55" t="s">
        <v>83</v>
      </c>
      <c r="J1092" s="55" t="s">
        <v>44</v>
      </c>
      <c r="K1092" s="55" t="s">
        <v>259</v>
      </c>
      <c r="L1092" s="55" t="s">
        <v>260</v>
      </c>
      <c r="M1092" s="54" t="s">
        <v>2432</v>
      </c>
      <c r="N1092" s="55" t="str">
        <f t="shared" si="96"/>
        <v>NON</v>
      </c>
      <c r="O1092" s="55" t="str">
        <f t="shared" si="97"/>
        <v>NON</v>
      </c>
      <c r="P1092" s="55" t="str">
        <f t="shared" si="98"/>
        <v>OUI</v>
      </c>
      <c r="Q1092" s="55" t="str">
        <f t="shared" si="99"/>
        <v>NON</v>
      </c>
    </row>
    <row r="1093" spans="1:17">
      <c r="A1093" s="2">
        <v>130008048</v>
      </c>
      <c r="B1093" s="55" t="s">
        <v>1413</v>
      </c>
      <c r="C1093" s="3">
        <v>93000036</v>
      </c>
      <c r="D1093" s="55" t="s">
        <v>1414</v>
      </c>
      <c r="E1093" s="53" t="s">
        <v>1415</v>
      </c>
      <c r="F1093" s="84">
        <v>43770</v>
      </c>
      <c r="G1093" s="84">
        <v>45413</v>
      </c>
      <c r="H1093" s="82">
        <f t="shared" si="95"/>
        <v>5</v>
      </c>
      <c r="I1093" s="55" t="s">
        <v>83</v>
      </c>
      <c r="J1093" s="55" t="s">
        <v>1429</v>
      </c>
      <c r="K1093" s="55" t="s">
        <v>780</v>
      </c>
      <c r="L1093" s="55" t="s">
        <v>781</v>
      </c>
      <c r="M1093" s="79"/>
      <c r="N1093" s="55" t="str">
        <f t="shared" si="96"/>
        <v>OUI</v>
      </c>
      <c r="O1093" s="55" t="str">
        <f t="shared" si="97"/>
        <v>NON</v>
      </c>
      <c r="P1093" s="55" t="str">
        <f t="shared" si="98"/>
        <v>NON</v>
      </c>
      <c r="Q1093" s="55" t="str">
        <f t="shared" si="99"/>
        <v>NON</v>
      </c>
    </row>
    <row r="1094" spans="1:17" ht="30">
      <c r="A1094" s="3">
        <v>130783293</v>
      </c>
      <c r="B1094" s="55" t="s">
        <v>1205</v>
      </c>
      <c r="C1094" s="3">
        <v>43001071</v>
      </c>
      <c r="D1094" s="55" t="s">
        <v>1212</v>
      </c>
      <c r="E1094" s="22" t="s">
        <v>2457</v>
      </c>
      <c r="F1094" s="84">
        <v>43770</v>
      </c>
      <c r="G1094" s="84">
        <v>45413</v>
      </c>
      <c r="H1094" s="82">
        <f t="shared" si="95"/>
        <v>5</v>
      </c>
      <c r="I1094" s="55" t="s">
        <v>83</v>
      </c>
      <c r="J1094" s="55" t="s">
        <v>44</v>
      </c>
      <c r="K1094" s="55" t="s">
        <v>436</v>
      </c>
      <c r="L1094" s="55" t="s">
        <v>437</v>
      </c>
      <c r="M1094" s="54" t="s">
        <v>1315</v>
      </c>
      <c r="N1094" s="55" t="str">
        <f t="shared" si="96"/>
        <v>NON</v>
      </c>
      <c r="O1094" s="55" t="str">
        <f t="shared" si="97"/>
        <v>NON</v>
      </c>
      <c r="P1094" s="55" t="str">
        <f t="shared" si="98"/>
        <v>OUI</v>
      </c>
      <c r="Q1094" s="55" t="str">
        <f t="shared" si="99"/>
        <v>NON</v>
      </c>
    </row>
    <row r="1095" spans="1:17" ht="30">
      <c r="A1095" s="3">
        <v>130783293</v>
      </c>
      <c r="B1095" s="55" t="s">
        <v>1205</v>
      </c>
      <c r="C1095" s="3">
        <v>43001071</v>
      </c>
      <c r="D1095" s="55" t="s">
        <v>1212</v>
      </c>
      <c r="E1095" s="22" t="s">
        <v>2457</v>
      </c>
      <c r="F1095" s="84">
        <v>43770</v>
      </c>
      <c r="G1095" s="84">
        <v>45413</v>
      </c>
      <c r="H1095" s="82">
        <f t="shared" si="95"/>
        <v>5</v>
      </c>
      <c r="I1095" s="55" t="s">
        <v>83</v>
      </c>
      <c r="J1095" s="55" t="s">
        <v>44</v>
      </c>
      <c r="K1095" s="55" t="s">
        <v>436</v>
      </c>
      <c r="L1095" s="55" t="s">
        <v>437</v>
      </c>
      <c r="M1095" s="54" t="s">
        <v>734</v>
      </c>
      <c r="N1095" s="55" t="str">
        <f t="shared" si="96"/>
        <v>NON</v>
      </c>
      <c r="O1095" s="55" t="str">
        <f t="shared" si="97"/>
        <v>NON</v>
      </c>
      <c r="P1095" s="55" t="str">
        <f t="shared" si="98"/>
        <v>OUI</v>
      </c>
      <c r="Q1095" s="55" t="str">
        <f t="shared" si="99"/>
        <v>NON</v>
      </c>
    </row>
    <row r="1096" spans="1:17" ht="30">
      <c r="A1096" s="3">
        <v>130783293</v>
      </c>
      <c r="B1096" s="55" t="s">
        <v>1205</v>
      </c>
      <c r="C1096" s="3">
        <v>43001071</v>
      </c>
      <c r="D1096" s="55" t="s">
        <v>1212</v>
      </c>
      <c r="E1096" s="22" t="s">
        <v>2457</v>
      </c>
      <c r="F1096" s="84">
        <v>43770</v>
      </c>
      <c r="G1096" s="84">
        <v>45413</v>
      </c>
      <c r="H1096" s="82">
        <f t="shared" si="95"/>
        <v>5</v>
      </c>
      <c r="I1096" s="55" t="s">
        <v>83</v>
      </c>
      <c r="J1096" s="55" t="s">
        <v>44</v>
      </c>
      <c r="K1096" s="55" t="s">
        <v>436</v>
      </c>
      <c r="L1096" s="55" t="s">
        <v>437</v>
      </c>
      <c r="M1096" s="54" t="s">
        <v>26</v>
      </c>
      <c r="N1096" s="55" t="str">
        <f t="shared" si="96"/>
        <v>NON</v>
      </c>
      <c r="O1096" s="55" t="str">
        <f t="shared" si="97"/>
        <v>NON</v>
      </c>
      <c r="P1096" s="55" t="str">
        <f t="shared" si="98"/>
        <v>OUI</v>
      </c>
      <c r="Q1096" s="55" t="str">
        <f t="shared" si="99"/>
        <v>NON</v>
      </c>
    </row>
    <row r="1097" spans="1:17" ht="30">
      <c r="A1097" s="3">
        <v>130783293</v>
      </c>
      <c r="B1097" s="55" t="s">
        <v>1205</v>
      </c>
      <c r="C1097" s="3">
        <v>43001071</v>
      </c>
      <c r="D1097" s="55" t="s">
        <v>1212</v>
      </c>
      <c r="E1097" s="22" t="s">
        <v>2457</v>
      </c>
      <c r="F1097" s="84">
        <v>43770</v>
      </c>
      <c r="G1097" s="84">
        <v>45413</v>
      </c>
      <c r="H1097" s="82">
        <f t="shared" si="95"/>
        <v>5</v>
      </c>
      <c r="I1097" s="55" t="s">
        <v>83</v>
      </c>
      <c r="J1097" s="55" t="s">
        <v>44</v>
      </c>
      <c r="K1097" s="55" t="s">
        <v>436</v>
      </c>
      <c r="L1097" s="55" t="s">
        <v>437</v>
      </c>
      <c r="M1097" s="54" t="s">
        <v>2037</v>
      </c>
      <c r="N1097" s="55" t="str">
        <f t="shared" si="96"/>
        <v>NON</v>
      </c>
      <c r="O1097" s="55" t="str">
        <f t="shared" si="97"/>
        <v>NON</v>
      </c>
      <c r="P1097" s="55" t="str">
        <f t="shared" si="98"/>
        <v>OUI</v>
      </c>
      <c r="Q1097" s="55" t="str">
        <f t="shared" si="99"/>
        <v>NON</v>
      </c>
    </row>
    <row r="1098" spans="1:17" ht="30">
      <c r="A1098" s="3">
        <v>130783293</v>
      </c>
      <c r="B1098" s="55" t="s">
        <v>1205</v>
      </c>
      <c r="C1098" s="3">
        <v>43001071</v>
      </c>
      <c r="D1098" s="55" t="s">
        <v>1212</v>
      </c>
      <c r="E1098" s="22" t="s">
        <v>2457</v>
      </c>
      <c r="F1098" s="84">
        <v>43770</v>
      </c>
      <c r="G1098" s="84">
        <v>45413</v>
      </c>
      <c r="H1098" s="82">
        <f t="shared" si="95"/>
        <v>5</v>
      </c>
      <c r="I1098" s="55" t="s">
        <v>83</v>
      </c>
      <c r="J1098" s="55" t="s">
        <v>44</v>
      </c>
      <c r="K1098" s="55" t="s">
        <v>436</v>
      </c>
      <c r="L1098" s="55" t="s">
        <v>437</v>
      </c>
      <c r="M1098" s="54" t="s">
        <v>1035</v>
      </c>
      <c r="N1098" s="55" t="str">
        <f t="shared" si="96"/>
        <v>NON</v>
      </c>
      <c r="O1098" s="55" t="str">
        <f t="shared" si="97"/>
        <v>OUI</v>
      </c>
      <c r="P1098" s="55" t="str">
        <f t="shared" si="98"/>
        <v>OUI</v>
      </c>
      <c r="Q1098" s="55" t="str">
        <f t="shared" si="99"/>
        <v>NON</v>
      </c>
    </row>
    <row r="1099" spans="1:17" ht="30">
      <c r="A1099" s="3">
        <v>130783293</v>
      </c>
      <c r="B1099" s="55" t="s">
        <v>1205</v>
      </c>
      <c r="C1099" s="3">
        <v>43001071</v>
      </c>
      <c r="D1099" s="55" t="s">
        <v>1212</v>
      </c>
      <c r="E1099" s="22" t="s">
        <v>2457</v>
      </c>
      <c r="F1099" s="84">
        <v>43770</v>
      </c>
      <c r="G1099" s="84">
        <v>45413</v>
      </c>
      <c r="H1099" s="82">
        <f t="shared" si="95"/>
        <v>5</v>
      </c>
      <c r="I1099" s="55" t="s">
        <v>83</v>
      </c>
      <c r="J1099" s="55" t="s">
        <v>44</v>
      </c>
      <c r="K1099" s="55" t="s">
        <v>436</v>
      </c>
      <c r="L1099" s="55" t="s">
        <v>437</v>
      </c>
      <c r="M1099" s="54" t="s">
        <v>2105</v>
      </c>
      <c r="N1099" s="55" t="str">
        <f t="shared" si="96"/>
        <v>NON</v>
      </c>
      <c r="O1099" s="55" t="str">
        <f t="shared" si="97"/>
        <v>OUI</v>
      </c>
      <c r="P1099" s="55" t="str">
        <f t="shared" si="98"/>
        <v>OUI</v>
      </c>
      <c r="Q1099" s="55" t="str">
        <f t="shared" si="99"/>
        <v>OUI</v>
      </c>
    </row>
    <row r="1100" spans="1:17" ht="30">
      <c r="A1100" s="3">
        <v>130783293</v>
      </c>
      <c r="B1100" s="55" t="s">
        <v>1205</v>
      </c>
      <c r="C1100" s="3">
        <v>43001071</v>
      </c>
      <c r="D1100" s="55" t="s">
        <v>1212</v>
      </c>
      <c r="E1100" s="22" t="s">
        <v>2457</v>
      </c>
      <c r="F1100" s="84">
        <v>43770</v>
      </c>
      <c r="G1100" s="84">
        <v>45413</v>
      </c>
      <c r="H1100" s="82">
        <f t="shared" si="95"/>
        <v>5</v>
      </c>
      <c r="I1100" s="55" t="s">
        <v>83</v>
      </c>
      <c r="J1100" s="55" t="s">
        <v>44</v>
      </c>
      <c r="K1100" s="55" t="s">
        <v>436</v>
      </c>
      <c r="L1100" s="55" t="s">
        <v>437</v>
      </c>
      <c r="M1100" s="54" t="s">
        <v>815</v>
      </c>
      <c r="N1100" s="55" t="str">
        <f t="shared" si="96"/>
        <v>NON</v>
      </c>
      <c r="O1100" s="55" t="str">
        <f t="shared" si="97"/>
        <v>NON</v>
      </c>
      <c r="P1100" s="55" t="str">
        <f t="shared" si="98"/>
        <v>OUI</v>
      </c>
      <c r="Q1100" s="55" t="str">
        <f t="shared" si="99"/>
        <v>NON</v>
      </c>
    </row>
    <row r="1101" spans="1:17" ht="30">
      <c r="A1101" s="3">
        <v>130783293</v>
      </c>
      <c r="B1101" s="55" t="s">
        <v>1205</v>
      </c>
      <c r="C1101" s="3">
        <v>43001071</v>
      </c>
      <c r="D1101" s="55" t="s">
        <v>1212</v>
      </c>
      <c r="E1101" s="22" t="s">
        <v>2457</v>
      </c>
      <c r="F1101" s="84">
        <v>43770</v>
      </c>
      <c r="G1101" s="84">
        <v>45413</v>
      </c>
      <c r="H1101" s="82">
        <f t="shared" si="95"/>
        <v>5</v>
      </c>
      <c r="I1101" s="55" t="s">
        <v>83</v>
      </c>
      <c r="J1101" s="55" t="s">
        <v>44</v>
      </c>
      <c r="K1101" s="55" t="s">
        <v>436</v>
      </c>
      <c r="L1101" s="55" t="s">
        <v>437</v>
      </c>
      <c r="M1101" s="54" t="s">
        <v>438</v>
      </c>
      <c r="N1101" s="55" t="str">
        <f t="shared" si="96"/>
        <v>NON</v>
      </c>
      <c r="O1101" s="55" t="str">
        <f t="shared" si="97"/>
        <v>OUI</v>
      </c>
      <c r="P1101" s="55" t="str">
        <f t="shared" si="98"/>
        <v>OUI</v>
      </c>
      <c r="Q1101" s="55" t="str">
        <f t="shared" si="99"/>
        <v>NON</v>
      </c>
    </row>
    <row r="1102" spans="1:17" ht="30">
      <c r="A1102" s="3">
        <v>130783293</v>
      </c>
      <c r="B1102" s="55" t="s">
        <v>1205</v>
      </c>
      <c r="C1102" s="3">
        <v>43001071</v>
      </c>
      <c r="D1102" s="55" t="s">
        <v>1212</v>
      </c>
      <c r="E1102" s="22" t="s">
        <v>2457</v>
      </c>
      <c r="F1102" s="84">
        <v>44501</v>
      </c>
      <c r="G1102" s="84">
        <v>46143</v>
      </c>
      <c r="H1102" s="82">
        <f t="shared" si="95"/>
        <v>5</v>
      </c>
      <c r="I1102" s="55" t="s">
        <v>83</v>
      </c>
      <c r="J1102" s="55" t="s">
        <v>1429</v>
      </c>
      <c r="K1102" s="55" t="s">
        <v>24</v>
      </c>
      <c r="L1102" s="55" t="s">
        <v>90</v>
      </c>
      <c r="M1102" s="79"/>
      <c r="N1102" s="55" t="str">
        <f t="shared" si="96"/>
        <v>OUI</v>
      </c>
      <c r="O1102" s="55" t="str">
        <f t="shared" si="97"/>
        <v>NON</v>
      </c>
      <c r="P1102" s="55" t="str">
        <f t="shared" si="98"/>
        <v>NON</v>
      </c>
      <c r="Q1102" s="55" t="str">
        <f t="shared" si="99"/>
        <v>NON</v>
      </c>
    </row>
    <row r="1103" spans="1:17" ht="30">
      <c r="A1103" s="3">
        <v>130783293</v>
      </c>
      <c r="B1103" s="55" t="s">
        <v>1205</v>
      </c>
      <c r="C1103" s="3">
        <v>43001071</v>
      </c>
      <c r="D1103" s="55" t="s">
        <v>1212</v>
      </c>
      <c r="E1103" s="22" t="s">
        <v>2457</v>
      </c>
      <c r="F1103" s="84">
        <v>44501</v>
      </c>
      <c r="G1103" s="84">
        <v>46143</v>
      </c>
      <c r="H1103" s="82">
        <f t="shared" si="95"/>
        <v>5</v>
      </c>
      <c r="I1103" s="55" t="s">
        <v>83</v>
      </c>
      <c r="J1103" s="55" t="s">
        <v>1429</v>
      </c>
      <c r="K1103" s="55" t="s">
        <v>103</v>
      </c>
      <c r="L1103" s="55"/>
      <c r="M1103" s="79"/>
      <c r="N1103" s="55" t="str">
        <f t="shared" si="96"/>
        <v>OUI</v>
      </c>
      <c r="O1103" s="55" t="str">
        <f t="shared" si="97"/>
        <v>NON</v>
      </c>
      <c r="P1103" s="55" t="str">
        <f t="shared" si="98"/>
        <v>NON</v>
      </c>
      <c r="Q1103" s="55" t="str">
        <f t="shared" si="99"/>
        <v>NON</v>
      </c>
    </row>
    <row r="1104" spans="1:17" ht="30">
      <c r="A1104" s="3">
        <v>130783293</v>
      </c>
      <c r="B1104" s="55" t="s">
        <v>1205</v>
      </c>
      <c r="C1104" s="3">
        <v>43001071</v>
      </c>
      <c r="D1104" s="55" t="s">
        <v>1212</v>
      </c>
      <c r="E1104" s="22" t="s">
        <v>2457</v>
      </c>
      <c r="F1104" s="84">
        <v>44501</v>
      </c>
      <c r="G1104" s="84">
        <v>46143</v>
      </c>
      <c r="H1104" s="82">
        <f t="shared" si="95"/>
        <v>5</v>
      </c>
      <c r="I1104" s="55" t="s">
        <v>83</v>
      </c>
      <c r="J1104" s="55" t="s">
        <v>1429</v>
      </c>
      <c r="K1104" s="55" t="s">
        <v>102</v>
      </c>
      <c r="L1104" s="55"/>
      <c r="M1104" s="79"/>
      <c r="N1104" s="55" t="str">
        <f t="shared" si="96"/>
        <v>OUI</v>
      </c>
      <c r="O1104" s="55" t="str">
        <f t="shared" si="97"/>
        <v>NON</v>
      </c>
      <c r="P1104" s="55" t="str">
        <f t="shared" si="98"/>
        <v>NON</v>
      </c>
      <c r="Q1104" s="55" t="str">
        <f t="shared" si="99"/>
        <v>NON</v>
      </c>
    </row>
    <row r="1105" spans="1:17" ht="30">
      <c r="A1105" s="3">
        <v>130783293</v>
      </c>
      <c r="B1105" s="55" t="s">
        <v>1205</v>
      </c>
      <c r="C1105" s="3">
        <v>43001071</v>
      </c>
      <c r="D1105" s="55" t="s">
        <v>1212</v>
      </c>
      <c r="E1105" s="22" t="s">
        <v>2457</v>
      </c>
      <c r="F1105" s="84">
        <v>44501</v>
      </c>
      <c r="G1105" s="84">
        <v>46143</v>
      </c>
      <c r="H1105" s="82">
        <f t="shared" ref="H1105:H1168" si="100">DATEDIF(F1105,G1105,"y")+1</f>
        <v>5</v>
      </c>
      <c r="I1105" s="55" t="s">
        <v>83</v>
      </c>
      <c r="J1105" s="55" t="s">
        <v>1429</v>
      </c>
      <c r="K1105" s="55" t="s">
        <v>412</v>
      </c>
      <c r="L1105" s="55" t="s">
        <v>413</v>
      </c>
      <c r="M1105" s="79"/>
      <c r="N1105" s="55" t="str">
        <f t="shared" si="96"/>
        <v>OUI</v>
      </c>
      <c r="O1105" s="55" t="str">
        <f t="shared" si="97"/>
        <v>NON</v>
      </c>
      <c r="P1105" s="55" t="str">
        <f t="shared" si="98"/>
        <v>NON</v>
      </c>
      <c r="Q1105" s="55" t="str">
        <f t="shared" si="99"/>
        <v>NON</v>
      </c>
    </row>
    <row r="1106" spans="1:17" ht="30">
      <c r="A1106" s="3">
        <v>130783293</v>
      </c>
      <c r="B1106" s="55" t="s">
        <v>1205</v>
      </c>
      <c r="C1106" s="3">
        <v>43001071</v>
      </c>
      <c r="D1106" s="55" t="s">
        <v>1212</v>
      </c>
      <c r="E1106" s="22" t="s">
        <v>2457</v>
      </c>
      <c r="F1106" s="84">
        <v>44501</v>
      </c>
      <c r="G1106" s="84">
        <v>46143</v>
      </c>
      <c r="H1106" s="82">
        <f t="shared" si="100"/>
        <v>5</v>
      </c>
      <c r="I1106" s="55" t="s">
        <v>83</v>
      </c>
      <c r="J1106" s="55" t="s">
        <v>1429</v>
      </c>
      <c r="K1106" s="55" t="s">
        <v>1226</v>
      </c>
      <c r="L1106" s="55"/>
      <c r="M1106" s="79"/>
      <c r="N1106" s="55" t="str">
        <f t="shared" si="96"/>
        <v>OUI</v>
      </c>
      <c r="O1106" s="55" t="str">
        <f t="shared" si="97"/>
        <v>NON</v>
      </c>
      <c r="P1106" s="55" t="str">
        <f t="shared" si="98"/>
        <v>NON</v>
      </c>
      <c r="Q1106" s="55" t="str">
        <f t="shared" si="99"/>
        <v>NON</v>
      </c>
    </row>
    <row r="1107" spans="1:17" ht="30">
      <c r="A1107" s="3">
        <v>130783293</v>
      </c>
      <c r="B1107" s="55" t="s">
        <v>1205</v>
      </c>
      <c r="C1107" s="3">
        <v>43001071</v>
      </c>
      <c r="D1107" s="55" t="s">
        <v>1212</v>
      </c>
      <c r="E1107" s="22" t="s">
        <v>2457</v>
      </c>
      <c r="F1107" s="84">
        <v>43770</v>
      </c>
      <c r="G1107" s="84">
        <v>45413</v>
      </c>
      <c r="H1107" s="82">
        <f t="shared" si="100"/>
        <v>5</v>
      </c>
      <c r="I1107" s="55" t="s">
        <v>83</v>
      </c>
      <c r="J1107" s="55" t="s">
        <v>1800</v>
      </c>
      <c r="K1107" s="55"/>
      <c r="L1107" s="55"/>
      <c r="M1107" s="79"/>
      <c r="N1107" s="55" t="str">
        <f t="shared" si="96"/>
        <v>OUI</v>
      </c>
      <c r="O1107" s="55" t="str">
        <f t="shared" si="97"/>
        <v>NON</v>
      </c>
      <c r="P1107" s="55" t="str">
        <f t="shared" si="98"/>
        <v>NON</v>
      </c>
      <c r="Q1107" s="55" t="str">
        <f t="shared" si="99"/>
        <v>NON</v>
      </c>
    </row>
    <row r="1108" spans="1:17" ht="15" customHeight="1">
      <c r="A1108" s="3">
        <v>130783293</v>
      </c>
      <c r="B1108" s="55" t="s">
        <v>1205</v>
      </c>
      <c r="C1108" s="3">
        <v>43001071</v>
      </c>
      <c r="D1108" s="55" t="s">
        <v>1212</v>
      </c>
      <c r="E1108" s="22" t="s">
        <v>2457</v>
      </c>
      <c r="F1108" s="84">
        <v>44136</v>
      </c>
      <c r="G1108" s="84">
        <v>45778</v>
      </c>
      <c r="H1108" s="82">
        <f t="shared" si="100"/>
        <v>5</v>
      </c>
      <c r="I1108" s="55" t="s">
        <v>83</v>
      </c>
      <c r="J1108" s="55" t="s">
        <v>44</v>
      </c>
      <c r="K1108" s="55" t="s">
        <v>841</v>
      </c>
      <c r="L1108" s="55" t="s">
        <v>260</v>
      </c>
      <c r="M1108" s="54" t="s">
        <v>2431</v>
      </c>
      <c r="N1108" s="55" t="str">
        <f t="shared" si="96"/>
        <v>NON</v>
      </c>
      <c r="O1108" s="55" t="str">
        <f t="shared" si="97"/>
        <v>NON</v>
      </c>
      <c r="P1108" s="55" t="str">
        <f t="shared" si="98"/>
        <v>OUI</v>
      </c>
      <c r="Q1108" s="55" t="str">
        <f t="shared" si="99"/>
        <v>OUI</v>
      </c>
    </row>
    <row r="1109" spans="1:17" ht="15" customHeight="1">
      <c r="A1109" s="3">
        <v>130780521</v>
      </c>
      <c r="B1109" s="55" t="s">
        <v>1056</v>
      </c>
      <c r="C1109" s="3">
        <v>43001248</v>
      </c>
      <c r="D1109" s="55" t="s">
        <v>1067</v>
      </c>
      <c r="E1109" s="53" t="s">
        <v>1068</v>
      </c>
      <c r="F1109" s="84">
        <v>44501</v>
      </c>
      <c r="G1109" s="84">
        <v>46143</v>
      </c>
      <c r="H1109" s="82">
        <f t="shared" si="100"/>
        <v>5</v>
      </c>
      <c r="I1109" s="55" t="s">
        <v>83</v>
      </c>
      <c r="J1109" s="55" t="s">
        <v>1429</v>
      </c>
      <c r="K1109" s="55" t="s">
        <v>102</v>
      </c>
      <c r="L1109" s="55"/>
      <c r="M1109" s="79"/>
      <c r="N1109" s="55" t="str">
        <f t="shared" si="96"/>
        <v>OUI</v>
      </c>
      <c r="O1109" s="55" t="str">
        <f t="shared" si="97"/>
        <v>NON</v>
      </c>
      <c r="P1109" s="55" t="str">
        <f t="shared" si="98"/>
        <v>NON</v>
      </c>
      <c r="Q1109" s="55" t="str">
        <f t="shared" si="99"/>
        <v>NON</v>
      </c>
    </row>
    <row r="1110" spans="1:17" ht="15" customHeight="1">
      <c r="A1110" s="3">
        <v>130780521</v>
      </c>
      <c r="B1110" s="55" t="s">
        <v>1056</v>
      </c>
      <c r="C1110" s="3">
        <v>43001248</v>
      </c>
      <c r="D1110" s="55" t="s">
        <v>1067</v>
      </c>
      <c r="E1110" s="53" t="s">
        <v>1068</v>
      </c>
      <c r="F1110" s="84">
        <v>44501</v>
      </c>
      <c r="G1110" s="84">
        <v>46143</v>
      </c>
      <c r="H1110" s="82">
        <f t="shared" si="100"/>
        <v>5</v>
      </c>
      <c r="I1110" s="55" t="s">
        <v>83</v>
      </c>
      <c r="J1110" s="55" t="s">
        <v>1429</v>
      </c>
      <c r="K1110" s="55" t="s">
        <v>418</v>
      </c>
      <c r="L1110" s="55" t="s">
        <v>419</v>
      </c>
      <c r="M1110" s="79"/>
      <c r="N1110" s="55" t="str">
        <f t="shared" si="96"/>
        <v>OUI</v>
      </c>
      <c r="O1110" s="55" t="str">
        <f t="shared" si="97"/>
        <v>NON</v>
      </c>
      <c r="P1110" s="55" t="str">
        <f t="shared" si="98"/>
        <v>NON</v>
      </c>
      <c r="Q1110" s="55" t="str">
        <f t="shared" si="99"/>
        <v>NON</v>
      </c>
    </row>
    <row r="1111" spans="1:17" ht="15" customHeight="1">
      <c r="A1111" s="3">
        <v>130783293</v>
      </c>
      <c r="B1111" s="55" t="s">
        <v>1205</v>
      </c>
      <c r="C1111" s="3">
        <v>93000560</v>
      </c>
      <c r="D1111" s="55" t="s">
        <v>1851</v>
      </c>
      <c r="E1111" s="53" t="s">
        <v>1068</v>
      </c>
      <c r="F1111" s="84">
        <v>44136</v>
      </c>
      <c r="G1111" s="84">
        <v>45778</v>
      </c>
      <c r="H1111" s="82">
        <f t="shared" si="100"/>
        <v>5</v>
      </c>
      <c r="I1111" s="55" t="s">
        <v>83</v>
      </c>
      <c r="J1111" s="55" t="s">
        <v>1795</v>
      </c>
      <c r="K1111" s="55"/>
      <c r="L1111" s="55"/>
      <c r="M1111" s="54" t="s">
        <v>1803</v>
      </c>
      <c r="N1111" s="55" t="str">
        <f t="shared" si="96"/>
        <v>NON</v>
      </c>
      <c r="O1111" s="55" t="str">
        <f t="shared" si="97"/>
        <v>NON</v>
      </c>
      <c r="P1111" s="55" t="str">
        <f t="shared" si="98"/>
        <v>OUI</v>
      </c>
      <c r="Q1111" s="55" t="str">
        <f t="shared" si="99"/>
        <v>NON</v>
      </c>
    </row>
    <row r="1112" spans="1:17" ht="15" customHeight="1">
      <c r="A1112" s="3">
        <v>130783293</v>
      </c>
      <c r="B1112" s="55" t="s">
        <v>1205</v>
      </c>
      <c r="C1112" s="3">
        <v>43000988</v>
      </c>
      <c r="D1112" s="55" t="s">
        <v>1247</v>
      </c>
      <c r="E1112" s="53" t="s">
        <v>1068</v>
      </c>
      <c r="F1112" s="84">
        <v>44501</v>
      </c>
      <c r="G1112" s="84">
        <v>46143</v>
      </c>
      <c r="H1112" s="82">
        <f t="shared" si="100"/>
        <v>5</v>
      </c>
      <c r="I1112" s="55" t="s">
        <v>83</v>
      </c>
      <c r="J1112" s="55" t="s">
        <v>44</v>
      </c>
      <c r="K1112" s="55" t="s">
        <v>424</v>
      </c>
      <c r="L1112" s="55" t="s">
        <v>425</v>
      </c>
      <c r="M1112" s="54" t="s">
        <v>469</v>
      </c>
      <c r="N1112" s="55" t="str">
        <f t="shared" si="96"/>
        <v>NON</v>
      </c>
      <c r="O1112" s="55" t="str">
        <f t="shared" si="97"/>
        <v>NON</v>
      </c>
      <c r="P1112" s="55" t="str">
        <f t="shared" si="98"/>
        <v>OUI</v>
      </c>
      <c r="Q1112" s="55" t="str">
        <f t="shared" si="99"/>
        <v>NON</v>
      </c>
    </row>
    <row r="1113" spans="1:17" ht="15" customHeight="1">
      <c r="A1113" s="3">
        <v>130783293</v>
      </c>
      <c r="B1113" s="55" t="s">
        <v>1205</v>
      </c>
      <c r="C1113" s="3">
        <v>43000988</v>
      </c>
      <c r="D1113" s="55" t="s">
        <v>1247</v>
      </c>
      <c r="E1113" s="53" t="s">
        <v>1068</v>
      </c>
      <c r="F1113" s="84">
        <v>44501</v>
      </c>
      <c r="G1113" s="84">
        <v>46143</v>
      </c>
      <c r="H1113" s="82">
        <f t="shared" si="100"/>
        <v>5</v>
      </c>
      <c r="I1113" s="55" t="s">
        <v>83</v>
      </c>
      <c r="J1113" s="55" t="s">
        <v>44</v>
      </c>
      <c r="K1113" s="55" t="s">
        <v>424</v>
      </c>
      <c r="L1113" s="55" t="s">
        <v>425</v>
      </c>
      <c r="M1113" s="54" t="s">
        <v>2093</v>
      </c>
      <c r="N1113" s="55" t="str">
        <f t="shared" si="96"/>
        <v>NON</v>
      </c>
      <c r="O1113" s="55" t="str">
        <f t="shared" si="97"/>
        <v>NON</v>
      </c>
      <c r="P1113" s="55" t="str">
        <f t="shared" si="98"/>
        <v>OUI</v>
      </c>
      <c r="Q1113" s="55" t="str">
        <f t="shared" si="99"/>
        <v>NON</v>
      </c>
    </row>
    <row r="1114" spans="1:17" ht="15" customHeight="1">
      <c r="A1114" s="3">
        <v>130783293</v>
      </c>
      <c r="B1114" s="55" t="s">
        <v>1205</v>
      </c>
      <c r="C1114" s="3">
        <v>43000988</v>
      </c>
      <c r="D1114" s="55" t="s">
        <v>1247</v>
      </c>
      <c r="E1114" s="53" t="s">
        <v>1068</v>
      </c>
      <c r="F1114" s="84">
        <v>44501</v>
      </c>
      <c r="G1114" s="84">
        <v>46143</v>
      </c>
      <c r="H1114" s="82">
        <f t="shared" si="100"/>
        <v>5</v>
      </c>
      <c r="I1114" s="55" t="s">
        <v>83</v>
      </c>
      <c r="J1114" s="55" t="s">
        <v>44</v>
      </c>
      <c r="K1114" s="55" t="s">
        <v>424</v>
      </c>
      <c r="L1114" s="55" t="s">
        <v>425</v>
      </c>
      <c r="M1114" s="54" t="s">
        <v>2100</v>
      </c>
      <c r="N1114" s="55" t="str">
        <f t="shared" si="96"/>
        <v>NON</v>
      </c>
      <c r="O1114" s="55" t="str">
        <f t="shared" si="97"/>
        <v>OUI</v>
      </c>
      <c r="P1114" s="55" t="str">
        <f t="shared" si="98"/>
        <v>OUI</v>
      </c>
      <c r="Q1114" s="55" t="str">
        <f t="shared" si="99"/>
        <v>NON</v>
      </c>
    </row>
    <row r="1115" spans="1:17" ht="15" customHeight="1">
      <c r="A1115" s="3">
        <v>130783293</v>
      </c>
      <c r="B1115" s="55" t="s">
        <v>1205</v>
      </c>
      <c r="C1115" s="3">
        <v>43000988</v>
      </c>
      <c r="D1115" s="55" t="s">
        <v>1247</v>
      </c>
      <c r="E1115" s="53" t="s">
        <v>1068</v>
      </c>
      <c r="F1115" s="84">
        <v>44501</v>
      </c>
      <c r="G1115" s="84">
        <v>46143</v>
      </c>
      <c r="H1115" s="82">
        <f t="shared" si="100"/>
        <v>5</v>
      </c>
      <c r="I1115" s="55" t="s">
        <v>83</v>
      </c>
      <c r="J1115" s="55" t="s">
        <v>44</v>
      </c>
      <c r="K1115" s="55" t="s">
        <v>424</v>
      </c>
      <c r="L1115" s="55" t="s">
        <v>425</v>
      </c>
      <c r="M1115" s="54" t="s">
        <v>2200</v>
      </c>
      <c r="N1115" s="55" t="str">
        <f t="shared" si="96"/>
        <v>NON</v>
      </c>
      <c r="O1115" s="55" t="str">
        <f t="shared" si="97"/>
        <v>OUI</v>
      </c>
      <c r="P1115" s="55" t="str">
        <f t="shared" si="98"/>
        <v>OUI</v>
      </c>
      <c r="Q1115" s="55" t="str">
        <f t="shared" si="99"/>
        <v>OUI</v>
      </c>
    </row>
    <row r="1116" spans="1:17" ht="15" customHeight="1">
      <c r="A1116" s="3">
        <v>130783293</v>
      </c>
      <c r="B1116" s="55" t="s">
        <v>1205</v>
      </c>
      <c r="C1116" s="3">
        <v>43000988</v>
      </c>
      <c r="D1116" s="55" t="s">
        <v>1247</v>
      </c>
      <c r="E1116" s="53" t="s">
        <v>1068</v>
      </c>
      <c r="F1116" s="84">
        <v>43770</v>
      </c>
      <c r="G1116" s="84">
        <v>45413</v>
      </c>
      <c r="H1116" s="82">
        <f t="shared" si="100"/>
        <v>5</v>
      </c>
      <c r="I1116" s="55" t="s">
        <v>83</v>
      </c>
      <c r="J1116" s="55" t="s">
        <v>1429</v>
      </c>
      <c r="K1116" s="55" t="s">
        <v>102</v>
      </c>
      <c r="L1116" s="55"/>
      <c r="M1116" s="79"/>
      <c r="N1116" s="55" t="str">
        <f t="shared" si="96"/>
        <v>OUI</v>
      </c>
      <c r="O1116" s="55" t="str">
        <f t="shared" si="97"/>
        <v>NON</v>
      </c>
      <c r="P1116" s="55" t="str">
        <f t="shared" si="98"/>
        <v>NON</v>
      </c>
      <c r="Q1116" s="55" t="str">
        <f t="shared" si="99"/>
        <v>NON</v>
      </c>
    </row>
    <row r="1117" spans="1:17" ht="15" customHeight="1">
      <c r="A1117" s="3">
        <v>130783293</v>
      </c>
      <c r="B1117" s="55" t="s">
        <v>1205</v>
      </c>
      <c r="C1117" s="3">
        <v>43000988</v>
      </c>
      <c r="D1117" s="55" t="s">
        <v>1247</v>
      </c>
      <c r="E1117" s="53" t="s">
        <v>1068</v>
      </c>
      <c r="F1117" s="84">
        <v>43770</v>
      </c>
      <c r="G1117" s="84">
        <v>45413</v>
      </c>
      <c r="H1117" s="82">
        <f t="shared" si="100"/>
        <v>5</v>
      </c>
      <c r="I1117" s="55" t="s">
        <v>83</v>
      </c>
      <c r="J1117" s="55" t="s">
        <v>1429</v>
      </c>
      <c r="K1117" s="55" t="s">
        <v>418</v>
      </c>
      <c r="L1117" s="55" t="s">
        <v>419</v>
      </c>
      <c r="M1117" s="79"/>
      <c r="N1117" s="55" t="str">
        <f t="shared" si="96"/>
        <v>OUI</v>
      </c>
      <c r="O1117" s="55" t="str">
        <f t="shared" si="97"/>
        <v>NON</v>
      </c>
      <c r="P1117" s="55" t="str">
        <f t="shared" si="98"/>
        <v>NON</v>
      </c>
      <c r="Q1117" s="55" t="str">
        <f t="shared" si="99"/>
        <v>NON</v>
      </c>
    </row>
    <row r="1118" spans="1:17" ht="15" customHeight="1">
      <c r="A1118" s="2">
        <v>830000345</v>
      </c>
      <c r="B1118" s="55" t="s">
        <v>881</v>
      </c>
      <c r="C1118" s="3">
        <v>43001614</v>
      </c>
      <c r="D1118" s="55" t="s">
        <v>916</v>
      </c>
      <c r="E1118" s="53" t="s">
        <v>917</v>
      </c>
      <c r="F1118" s="84">
        <v>43770</v>
      </c>
      <c r="G1118" s="84">
        <v>45413</v>
      </c>
      <c r="H1118" s="82">
        <f t="shared" si="100"/>
        <v>5</v>
      </c>
      <c r="I1118" s="55" t="s">
        <v>83</v>
      </c>
      <c r="J1118" s="55" t="s">
        <v>44</v>
      </c>
      <c r="K1118" s="55" t="s">
        <v>816</v>
      </c>
      <c r="L1118" s="55" t="s">
        <v>817</v>
      </c>
      <c r="M1118" s="55" t="s">
        <v>1976</v>
      </c>
      <c r="N1118" s="55" t="str">
        <f t="shared" si="96"/>
        <v>NON</v>
      </c>
      <c r="O1118" s="55" t="str">
        <f t="shared" si="97"/>
        <v>NON</v>
      </c>
      <c r="P1118" s="55" t="str">
        <f t="shared" si="98"/>
        <v>OUI</v>
      </c>
      <c r="Q1118" s="55" t="str">
        <f t="shared" si="99"/>
        <v>NON</v>
      </c>
    </row>
    <row r="1119" spans="1:17" ht="15" customHeight="1">
      <c r="A1119" s="2">
        <v>830000345</v>
      </c>
      <c r="B1119" s="55" t="s">
        <v>881</v>
      </c>
      <c r="C1119" s="3">
        <v>43001614</v>
      </c>
      <c r="D1119" s="55" t="s">
        <v>916</v>
      </c>
      <c r="E1119" s="53" t="s">
        <v>917</v>
      </c>
      <c r="F1119" s="84">
        <v>43770</v>
      </c>
      <c r="G1119" s="84">
        <v>45413</v>
      </c>
      <c r="H1119" s="82">
        <f t="shared" si="100"/>
        <v>5</v>
      </c>
      <c r="I1119" s="55" t="s">
        <v>83</v>
      </c>
      <c r="J1119" s="55" t="s">
        <v>44</v>
      </c>
      <c r="K1119" s="55" t="s">
        <v>816</v>
      </c>
      <c r="L1119" s="55" t="s">
        <v>817</v>
      </c>
      <c r="M1119" s="55" t="s">
        <v>2078</v>
      </c>
      <c r="N1119" s="55" t="str">
        <f t="shared" si="96"/>
        <v>NON</v>
      </c>
      <c r="O1119" s="55" t="str">
        <f t="shared" si="97"/>
        <v>NON</v>
      </c>
      <c r="P1119" s="55" t="str">
        <f t="shared" si="98"/>
        <v>OUI</v>
      </c>
      <c r="Q1119" s="55" t="str">
        <f t="shared" si="99"/>
        <v>NON</v>
      </c>
    </row>
    <row r="1120" spans="1:17" ht="15" customHeight="1">
      <c r="A1120" s="2">
        <v>830000345</v>
      </c>
      <c r="B1120" s="55" t="s">
        <v>881</v>
      </c>
      <c r="C1120" s="3">
        <v>43001614</v>
      </c>
      <c r="D1120" s="55" t="s">
        <v>916</v>
      </c>
      <c r="E1120" s="116" t="s">
        <v>917</v>
      </c>
      <c r="F1120" s="84">
        <v>43770</v>
      </c>
      <c r="G1120" s="84">
        <v>45413</v>
      </c>
      <c r="H1120" s="82">
        <f t="shared" si="100"/>
        <v>5</v>
      </c>
      <c r="I1120" s="55" t="s">
        <v>83</v>
      </c>
      <c r="J1120" s="55" t="s">
        <v>44</v>
      </c>
      <c r="K1120" s="55" t="s">
        <v>816</v>
      </c>
      <c r="L1120" s="55" t="s">
        <v>817</v>
      </c>
      <c r="M1120" s="55" t="s">
        <v>2089</v>
      </c>
      <c r="N1120" s="55" t="str">
        <f t="shared" si="96"/>
        <v>NON</v>
      </c>
      <c r="O1120" s="55" t="str">
        <f t="shared" si="97"/>
        <v>NON</v>
      </c>
      <c r="P1120" s="55" t="str">
        <f t="shared" si="98"/>
        <v>OUI</v>
      </c>
      <c r="Q1120" s="55" t="str">
        <f t="shared" si="99"/>
        <v>NON</v>
      </c>
    </row>
    <row r="1121" spans="1:17" ht="15" customHeight="1">
      <c r="A1121" s="2">
        <v>830000345</v>
      </c>
      <c r="B1121" s="55" t="s">
        <v>881</v>
      </c>
      <c r="C1121" s="3">
        <v>43001614</v>
      </c>
      <c r="D1121" s="55" t="s">
        <v>916</v>
      </c>
      <c r="E1121" s="116" t="s">
        <v>917</v>
      </c>
      <c r="F1121" s="84">
        <v>43770</v>
      </c>
      <c r="G1121" s="84">
        <v>45413</v>
      </c>
      <c r="H1121" s="82">
        <f t="shared" si="100"/>
        <v>5</v>
      </c>
      <c r="I1121" s="55" t="s">
        <v>83</v>
      </c>
      <c r="J1121" s="55" t="s">
        <v>44</v>
      </c>
      <c r="K1121" s="55" t="s">
        <v>816</v>
      </c>
      <c r="L1121" s="55" t="s">
        <v>817</v>
      </c>
      <c r="M1121" s="55" t="s">
        <v>2036</v>
      </c>
      <c r="N1121" s="55" t="str">
        <f t="shared" si="96"/>
        <v>NON</v>
      </c>
      <c r="O1121" s="55" t="str">
        <f t="shared" si="97"/>
        <v>NON</v>
      </c>
      <c r="P1121" s="55" t="str">
        <f t="shared" si="98"/>
        <v>OUI</v>
      </c>
      <c r="Q1121" s="55" t="str">
        <f t="shared" si="99"/>
        <v>NON</v>
      </c>
    </row>
    <row r="1122" spans="1:17" ht="15" customHeight="1">
      <c r="A1122" s="2">
        <v>830000345</v>
      </c>
      <c r="B1122" s="55" t="s">
        <v>881</v>
      </c>
      <c r="C1122" s="3">
        <v>43001614</v>
      </c>
      <c r="D1122" s="55" t="s">
        <v>916</v>
      </c>
      <c r="E1122" s="116" t="s">
        <v>917</v>
      </c>
      <c r="F1122" s="84">
        <v>43770</v>
      </c>
      <c r="G1122" s="84">
        <v>45413</v>
      </c>
      <c r="H1122" s="82">
        <f t="shared" si="100"/>
        <v>5</v>
      </c>
      <c r="I1122" s="55" t="s">
        <v>83</v>
      </c>
      <c r="J1122" s="55" t="s">
        <v>1429</v>
      </c>
      <c r="K1122" s="55" t="s">
        <v>411</v>
      </c>
      <c r="L1122" s="55"/>
      <c r="M1122" s="79"/>
      <c r="N1122" s="55" t="str">
        <f t="shared" si="96"/>
        <v>OUI</v>
      </c>
      <c r="O1122" s="55" t="str">
        <f t="shared" si="97"/>
        <v>NON</v>
      </c>
      <c r="P1122" s="55" t="str">
        <f t="shared" si="98"/>
        <v>NON</v>
      </c>
      <c r="Q1122" s="55" t="str">
        <f t="shared" si="99"/>
        <v>NON</v>
      </c>
    </row>
    <row r="1123" spans="1:17" ht="15" customHeight="1">
      <c r="A1123" s="2">
        <v>830000345</v>
      </c>
      <c r="B1123" s="55" t="s">
        <v>881</v>
      </c>
      <c r="C1123" s="3">
        <v>43001614</v>
      </c>
      <c r="D1123" s="55" t="s">
        <v>916</v>
      </c>
      <c r="E1123" s="116" t="s">
        <v>917</v>
      </c>
      <c r="F1123" s="84">
        <v>43770</v>
      </c>
      <c r="G1123" s="84">
        <v>45413</v>
      </c>
      <c r="H1123" s="82">
        <f t="shared" si="100"/>
        <v>5</v>
      </c>
      <c r="I1123" s="55" t="s">
        <v>83</v>
      </c>
      <c r="J1123" s="55" t="s">
        <v>1429</v>
      </c>
      <c r="K1123" s="55" t="s">
        <v>290</v>
      </c>
      <c r="L1123" s="55" t="s">
        <v>123</v>
      </c>
      <c r="M1123" s="79"/>
      <c r="N1123" s="55" t="str">
        <f t="shared" si="96"/>
        <v>OUI</v>
      </c>
      <c r="O1123" s="55" t="str">
        <f t="shared" si="97"/>
        <v>NON</v>
      </c>
      <c r="P1123" s="55" t="str">
        <f t="shared" si="98"/>
        <v>NON</v>
      </c>
      <c r="Q1123" s="55" t="str">
        <f t="shared" si="99"/>
        <v>NON</v>
      </c>
    </row>
    <row r="1124" spans="1:17" ht="15" customHeight="1">
      <c r="A1124" s="2">
        <v>830000279</v>
      </c>
      <c r="B1124" s="55" t="s">
        <v>147</v>
      </c>
      <c r="C1124" s="3">
        <v>43001861</v>
      </c>
      <c r="D1124" s="55" t="s">
        <v>159</v>
      </c>
      <c r="E1124" s="116" t="s">
        <v>149</v>
      </c>
      <c r="F1124" s="84">
        <v>43770</v>
      </c>
      <c r="G1124" s="84">
        <v>45413</v>
      </c>
      <c r="H1124" s="82">
        <f t="shared" si="100"/>
        <v>5</v>
      </c>
      <c r="I1124" s="55" t="s">
        <v>83</v>
      </c>
      <c r="J1124" s="55" t="s">
        <v>44</v>
      </c>
      <c r="K1124" s="55" t="s">
        <v>15</v>
      </c>
      <c r="L1124" s="55" t="s">
        <v>17</v>
      </c>
      <c r="M1124" s="55" t="s">
        <v>87</v>
      </c>
      <c r="N1124" s="55" t="str">
        <f t="shared" si="96"/>
        <v>NON</v>
      </c>
      <c r="O1124" s="55" t="str">
        <f t="shared" si="97"/>
        <v>NON</v>
      </c>
      <c r="P1124" s="55" t="str">
        <f t="shared" si="98"/>
        <v>OUI</v>
      </c>
      <c r="Q1124" s="55" t="str">
        <f t="shared" si="99"/>
        <v>NON</v>
      </c>
    </row>
    <row r="1125" spans="1:17" ht="15" customHeight="1">
      <c r="A1125" s="2">
        <v>830000279</v>
      </c>
      <c r="B1125" s="55" t="s">
        <v>147</v>
      </c>
      <c r="C1125" s="3">
        <v>43001174</v>
      </c>
      <c r="D1125" s="55" t="s">
        <v>148</v>
      </c>
      <c r="E1125" s="116" t="s">
        <v>149</v>
      </c>
      <c r="F1125" s="84">
        <v>43770</v>
      </c>
      <c r="G1125" s="84">
        <v>45413</v>
      </c>
      <c r="H1125" s="82">
        <f t="shared" si="100"/>
        <v>5</v>
      </c>
      <c r="I1125" s="55" t="s">
        <v>83</v>
      </c>
      <c r="J1125" s="55" t="s">
        <v>44</v>
      </c>
      <c r="K1125" s="55" t="s">
        <v>15</v>
      </c>
      <c r="L1125" s="55" t="s">
        <v>17</v>
      </c>
      <c r="M1125" s="55" t="s">
        <v>87</v>
      </c>
      <c r="N1125" s="55" t="str">
        <f t="shared" si="96"/>
        <v>NON</v>
      </c>
      <c r="O1125" s="55" t="str">
        <f t="shared" si="97"/>
        <v>NON</v>
      </c>
      <c r="P1125" s="55" t="str">
        <f t="shared" si="98"/>
        <v>OUI</v>
      </c>
      <c r="Q1125" s="55" t="str">
        <f t="shared" si="99"/>
        <v>NON</v>
      </c>
    </row>
    <row r="1126" spans="1:17" ht="15" customHeight="1">
      <c r="A1126" s="2">
        <v>130000433</v>
      </c>
      <c r="B1126" s="55" t="s">
        <v>632</v>
      </c>
      <c r="C1126" s="3">
        <v>43000893</v>
      </c>
      <c r="D1126" s="55" t="s">
        <v>660</v>
      </c>
      <c r="E1126" s="116" t="s">
        <v>661</v>
      </c>
      <c r="F1126" s="84">
        <v>44136</v>
      </c>
      <c r="G1126" s="84">
        <v>45778</v>
      </c>
      <c r="H1126" s="82">
        <f t="shared" si="100"/>
        <v>5</v>
      </c>
      <c r="I1126" s="55" t="s">
        <v>83</v>
      </c>
      <c r="J1126" s="55" t="s">
        <v>44</v>
      </c>
      <c r="K1126" s="55" t="s">
        <v>129</v>
      </c>
      <c r="L1126" s="55" t="s">
        <v>128</v>
      </c>
      <c r="M1126" s="55" t="s">
        <v>467</v>
      </c>
      <c r="N1126" s="55" t="str">
        <f t="shared" si="96"/>
        <v>NON</v>
      </c>
      <c r="O1126" s="55" t="str">
        <f t="shared" si="97"/>
        <v>OUI</v>
      </c>
      <c r="P1126" s="55" t="str">
        <f t="shared" si="98"/>
        <v>OUI</v>
      </c>
      <c r="Q1126" s="55" t="str">
        <f t="shared" si="99"/>
        <v>OUI</v>
      </c>
    </row>
    <row r="1127" spans="1:17" ht="15" customHeight="1">
      <c r="A1127" s="2">
        <v>130000433</v>
      </c>
      <c r="B1127" s="55" t="s">
        <v>632</v>
      </c>
      <c r="C1127" s="3">
        <v>43000893</v>
      </c>
      <c r="D1127" s="55" t="s">
        <v>660</v>
      </c>
      <c r="E1127" s="53" t="s">
        <v>661</v>
      </c>
      <c r="F1127" s="84">
        <v>44136</v>
      </c>
      <c r="G1127" s="84">
        <v>45778</v>
      </c>
      <c r="H1127" s="82">
        <f t="shared" si="100"/>
        <v>5</v>
      </c>
      <c r="I1127" s="55" t="s">
        <v>83</v>
      </c>
      <c r="J1127" s="55" t="s">
        <v>1429</v>
      </c>
      <c r="K1127" s="55" t="s">
        <v>128</v>
      </c>
      <c r="L1127" s="55" t="s">
        <v>129</v>
      </c>
      <c r="M1127" s="79"/>
      <c r="N1127" s="55" t="str">
        <f t="shared" si="96"/>
        <v>OUI</v>
      </c>
      <c r="O1127" s="55" t="str">
        <f t="shared" si="97"/>
        <v>NON</v>
      </c>
      <c r="P1127" s="55" t="str">
        <f t="shared" si="98"/>
        <v>NON</v>
      </c>
      <c r="Q1127" s="55" t="str">
        <f t="shared" si="99"/>
        <v>NON</v>
      </c>
    </row>
    <row r="1128" spans="1:17" ht="15" customHeight="1">
      <c r="A1128" s="3">
        <v>130783293</v>
      </c>
      <c r="B1128" s="55" t="s">
        <v>1205</v>
      </c>
      <c r="C1128" s="3">
        <v>43000998</v>
      </c>
      <c r="D1128" s="55" t="s">
        <v>1322</v>
      </c>
      <c r="E1128" s="53" t="s">
        <v>1323</v>
      </c>
      <c r="F1128" s="84">
        <v>43770</v>
      </c>
      <c r="G1128" s="84">
        <v>45413</v>
      </c>
      <c r="H1128" s="82">
        <f t="shared" si="100"/>
        <v>5</v>
      </c>
      <c r="I1128" s="55" t="s">
        <v>83</v>
      </c>
      <c r="J1128" s="55" t="s">
        <v>1795</v>
      </c>
      <c r="K1128" s="55"/>
      <c r="L1128" s="55"/>
      <c r="M1128" s="54" t="s">
        <v>1845</v>
      </c>
      <c r="N1128" s="55" t="str">
        <f t="shared" si="96"/>
        <v>NON</v>
      </c>
      <c r="O1128" s="55" t="str">
        <f t="shared" si="97"/>
        <v>OUI</v>
      </c>
      <c r="P1128" s="55" t="str">
        <f t="shared" si="98"/>
        <v>OUI</v>
      </c>
      <c r="Q1128" s="55" t="str">
        <f t="shared" si="99"/>
        <v>OUI</v>
      </c>
    </row>
    <row r="1129" spans="1:17" ht="15" customHeight="1">
      <c r="A1129" s="3">
        <v>130783293</v>
      </c>
      <c r="B1129" s="55" t="s">
        <v>1205</v>
      </c>
      <c r="C1129" s="3">
        <v>43000998</v>
      </c>
      <c r="D1129" s="55" t="s">
        <v>1322</v>
      </c>
      <c r="E1129" s="53" t="s">
        <v>1323</v>
      </c>
      <c r="F1129" s="84">
        <v>44136</v>
      </c>
      <c r="G1129" s="84">
        <v>45778</v>
      </c>
      <c r="H1129" s="82">
        <f t="shared" si="100"/>
        <v>5</v>
      </c>
      <c r="I1129" s="55" t="s">
        <v>83</v>
      </c>
      <c r="J1129" s="55" t="s">
        <v>1795</v>
      </c>
      <c r="K1129" s="55"/>
      <c r="L1129" s="55"/>
      <c r="M1129" s="54" t="s">
        <v>1803</v>
      </c>
      <c r="N1129" s="55" t="str">
        <f t="shared" si="96"/>
        <v>NON</v>
      </c>
      <c r="O1129" s="55" t="str">
        <f t="shared" si="97"/>
        <v>NON</v>
      </c>
      <c r="P1129" s="55" t="str">
        <f t="shared" si="98"/>
        <v>OUI</v>
      </c>
      <c r="Q1129" s="55" t="str">
        <f t="shared" si="99"/>
        <v>NON</v>
      </c>
    </row>
    <row r="1130" spans="1:17" ht="15" customHeight="1">
      <c r="A1130" s="3">
        <v>130783293</v>
      </c>
      <c r="B1130" s="55" t="s">
        <v>1205</v>
      </c>
      <c r="C1130" s="3">
        <v>43000998</v>
      </c>
      <c r="D1130" s="55" t="s">
        <v>1322</v>
      </c>
      <c r="E1130" s="53" t="s">
        <v>1323</v>
      </c>
      <c r="F1130" s="84">
        <v>43770</v>
      </c>
      <c r="G1130" s="84">
        <v>45413</v>
      </c>
      <c r="H1130" s="82">
        <f t="shared" si="100"/>
        <v>5</v>
      </c>
      <c r="I1130" s="55" t="s">
        <v>83</v>
      </c>
      <c r="J1130" s="55" t="s">
        <v>1800</v>
      </c>
      <c r="K1130" s="55"/>
      <c r="L1130" s="55"/>
      <c r="M1130" s="79"/>
      <c r="N1130" s="55" t="str">
        <f t="shared" si="96"/>
        <v>OUI</v>
      </c>
      <c r="O1130" s="55" t="str">
        <f t="shared" si="97"/>
        <v>NON</v>
      </c>
      <c r="P1130" s="55" t="str">
        <f t="shared" si="98"/>
        <v>NON</v>
      </c>
      <c r="Q1130" s="55" t="str">
        <f t="shared" si="99"/>
        <v>NON</v>
      </c>
    </row>
    <row r="1131" spans="1:17" ht="15" customHeight="1">
      <c r="A1131" s="3">
        <v>130783293</v>
      </c>
      <c r="B1131" s="55" t="s">
        <v>1205</v>
      </c>
      <c r="C1131" s="3">
        <v>43000998</v>
      </c>
      <c r="D1131" s="55" t="s">
        <v>1322</v>
      </c>
      <c r="E1131" s="53" t="s">
        <v>1323</v>
      </c>
      <c r="F1131" s="84">
        <v>43770</v>
      </c>
      <c r="G1131" s="84">
        <v>45413</v>
      </c>
      <c r="H1131" s="82">
        <f t="shared" si="100"/>
        <v>5</v>
      </c>
      <c r="I1131" s="55" t="s">
        <v>83</v>
      </c>
      <c r="J1131" s="55" t="s">
        <v>1800</v>
      </c>
      <c r="K1131" s="55"/>
      <c r="L1131" s="55"/>
      <c r="M1131" s="79"/>
      <c r="N1131" s="55" t="str">
        <f t="shared" si="96"/>
        <v>OUI</v>
      </c>
      <c r="O1131" s="55" t="str">
        <f t="shared" si="97"/>
        <v>NON</v>
      </c>
      <c r="P1131" s="55" t="str">
        <f t="shared" si="98"/>
        <v>NON</v>
      </c>
      <c r="Q1131" s="55" t="str">
        <f t="shared" si="99"/>
        <v>NON</v>
      </c>
    </row>
    <row r="1132" spans="1:17" ht="15" customHeight="1">
      <c r="A1132" s="3">
        <v>130783293</v>
      </c>
      <c r="B1132" s="55" t="s">
        <v>1205</v>
      </c>
      <c r="C1132" s="3">
        <v>43000998</v>
      </c>
      <c r="D1132" s="55" t="s">
        <v>1322</v>
      </c>
      <c r="E1132" s="53" t="s">
        <v>1323</v>
      </c>
      <c r="F1132" s="84">
        <v>43770</v>
      </c>
      <c r="G1132" s="84">
        <v>45413</v>
      </c>
      <c r="H1132" s="82">
        <f t="shared" si="100"/>
        <v>5</v>
      </c>
      <c r="I1132" s="55" t="s">
        <v>83</v>
      </c>
      <c r="J1132" s="55" t="s">
        <v>1800</v>
      </c>
      <c r="K1132" s="55"/>
      <c r="L1132" s="55"/>
      <c r="M1132" s="79"/>
      <c r="N1132" s="55" t="str">
        <f t="shared" si="96"/>
        <v>OUI</v>
      </c>
      <c r="O1132" s="55" t="str">
        <f t="shared" si="97"/>
        <v>NON</v>
      </c>
      <c r="P1132" s="55" t="str">
        <f t="shared" si="98"/>
        <v>NON</v>
      </c>
      <c r="Q1132" s="55" t="str">
        <f t="shared" si="99"/>
        <v>NON</v>
      </c>
    </row>
    <row r="1133" spans="1:17" ht="15" customHeight="1">
      <c r="A1133" s="3">
        <v>130783293</v>
      </c>
      <c r="B1133" s="55" t="s">
        <v>1205</v>
      </c>
      <c r="C1133" s="3">
        <v>43000998</v>
      </c>
      <c r="D1133" s="55" t="s">
        <v>1322</v>
      </c>
      <c r="E1133" s="116" t="s">
        <v>1323</v>
      </c>
      <c r="F1133" s="84">
        <v>43770</v>
      </c>
      <c r="G1133" s="84">
        <v>45413</v>
      </c>
      <c r="H1133" s="82">
        <f t="shared" si="100"/>
        <v>5</v>
      </c>
      <c r="I1133" s="55" t="s">
        <v>83</v>
      </c>
      <c r="J1133" s="55" t="s">
        <v>1800</v>
      </c>
      <c r="K1133" s="55"/>
      <c r="L1133" s="55"/>
      <c r="M1133" s="79"/>
      <c r="N1133" s="55" t="str">
        <f t="shared" si="96"/>
        <v>OUI</v>
      </c>
      <c r="O1133" s="55" t="str">
        <f t="shared" si="97"/>
        <v>NON</v>
      </c>
      <c r="P1133" s="55" t="str">
        <f t="shared" si="98"/>
        <v>NON</v>
      </c>
      <c r="Q1133" s="55" t="str">
        <f t="shared" si="99"/>
        <v>NON</v>
      </c>
    </row>
    <row r="1134" spans="1:17" ht="15" customHeight="1">
      <c r="A1134" s="3">
        <v>130783293</v>
      </c>
      <c r="B1134" s="55" t="s">
        <v>1205</v>
      </c>
      <c r="C1134" s="3">
        <v>43000998</v>
      </c>
      <c r="D1134" s="55" t="s">
        <v>1322</v>
      </c>
      <c r="E1134" s="116" t="s">
        <v>1323</v>
      </c>
      <c r="F1134" s="84">
        <v>44136</v>
      </c>
      <c r="G1134" s="84">
        <v>45778</v>
      </c>
      <c r="H1134" s="82">
        <f t="shared" si="100"/>
        <v>5</v>
      </c>
      <c r="I1134" s="55" t="s">
        <v>83</v>
      </c>
      <c r="J1134" s="55" t="s">
        <v>44</v>
      </c>
      <c r="K1134" s="55" t="s">
        <v>972</v>
      </c>
      <c r="L1134" s="55" t="s">
        <v>260</v>
      </c>
      <c r="M1134" s="54" t="s">
        <v>2416</v>
      </c>
      <c r="N1134" s="55" t="str">
        <f t="shared" si="96"/>
        <v>NON</v>
      </c>
      <c r="O1134" s="55" t="str">
        <f t="shared" si="97"/>
        <v>NON</v>
      </c>
      <c r="P1134" s="55" t="str">
        <f t="shared" si="98"/>
        <v>OUI</v>
      </c>
      <c r="Q1134" s="55" t="str">
        <f t="shared" si="99"/>
        <v>OUI</v>
      </c>
    </row>
    <row r="1135" spans="1:17" ht="15" customHeight="1">
      <c r="A1135" s="3">
        <v>50000348</v>
      </c>
      <c r="B1135" s="55" t="s">
        <v>844</v>
      </c>
      <c r="C1135" s="89">
        <v>43001736</v>
      </c>
      <c r="D1135" s="19" t="s">
        <v>869</v>
      </c>
      <c r="E1135" s="116" t="s">
        <v>846</v>
      </c>
      <c r="F1135" s="84">
        <v>44501</v>
      </c>
      <c r="G1135" s="84">
        <v>46143</v>
      </c>
      <c r="H1135" s="82">
        <f t="shared" si="100"/>
        <v>5</v>
      </c>
      <c r="I1135" s="55" t="s">
        <v>83</v>
      </c>
      <c r="J1135" s="55" t="s">
        <v>44</v>
      </c>
      <c r="K1135" s="55" t="s">
        <v>272</v>
      </c>
      <c r="L1135" s="55" t="s">
        <v>273</v>
      </c>
      <c r="M1135" s="55" t="s">
        <v>177</v>
      </c>
      <c r="N1135" s="55" t="str">
        <f t="shared" si="96"/>
        <v>NON</v>
      </c>
      <c r="O1135" s="55" t="str">
        <f t="shared" si="97"/>
        <v>NON</v>
      </c>
      <c r="P1135" s="55" t="str">
        <f t="shared" si="98"/>
        <v>OUI</v>
      </c>
      <c r="Q1135" s="55" t="str">
        <f t="shared" si="99"/>
        <v>OUI</v>
      </c>
    </row>
    <row r="1136" spans="1:17" ht="15" customHeight="1">
      <c r="A1136" s="3">
        <v>50000348</v>
      </c>
      <c r="B1136" s="55" t="s">
        <v>844</v>
      </c>
      <c r="C1136" s="3">
        <v>43001736</v>
      </c>
      <c r="D1136" s="55" t="s">
        <v>265</v>
      </c>
      <c r="E1136" s="53" t="s">
        <v>846</v>
      </c>
      <c r="F1136" s="84">
        <v>43770</v>
      </c>
      <c r="G1136" s="84">
        <v>45413</v>
      </c>
      <c r="H1136" s="82">
        <f t="shared" si="100"/>
        <v>5</v>
      </c>
      <c r="I1136" s="55" t="s">
        <v>83</v>
      </c>
      <c r="J1136" s="55" t="s">
        <v>1429</v>
      </c>
      <c r="K1136" s="55" t="s">
        <v>265</v>
      </c>
      <c r="L1136" s="55"/>
      <c r="M1136" s="79"/>
      <c r="N1136" s="55" t="str">
        <f t="shared" si="96"/>
        <v>OUI</v>
      </c>
      <c r="O1136" s="55" t="str">
        <f t="shared" si="97"/>
        <v>NON</v>
      </c>
      <c r="P1136" s="55" t="str">
        <f t="shared" si="98"/>
        <v>NON</v>
      </c>
      <c r="Q1136" s="55" t="str">
        <f t="shared" si="99"/>
        <v>NON</v>
      </c>
    </row>
    <row r="1137" spans="1:17" ht="15" customHeight="1">
      <c r="A1137" s="3">
        <v>50000348</v>
      </c>
      <c r="B1137" s="55" t="s">
        <v>844</v>
      </c>
      <c r="C1137" s="3">
        <v>43001736</v>
      </c>
      <c r="D1137" s="55" t="s">
        <v>265</v>
      </c>
      <c r="E1137" s="53" t="s">
        <v>846</v>
      </c>
      <c r="F1137" s="84">
        <v>43770</v>
      </c>
      <c r="G1137" s="84">
        <v>45413</v>
      </c>
      <c r="H1137" s="82">
        <f t="shared" si="100"/>
        <v>5</v>
      </c>
      <c r="I1137" s="55" t="s">
        <v>83</v>
      </c>
      <c r="J1137" s="55" t="s">
        <v>44</v>
      </c>
      <c r="K1137" s="55" t="s">
        <v>265</v>
      </c>
      <c r="L1137" s="55" t="s">
        <v>96</v>
      </c>
      <c r="M1137" s="54" t="s">
        <v>734</v>
      </c>
      <c r="N1137" s="55" t="str">
        <f t="shared" si="96"/>
        <v>NON</v>
      </c>
      <c r="O1137" s="55" t="str">
        <f t="shared" si="97"/>
        <v>NON</v>
      </c>
      <c r="P1137" s="55" t="str">
        <f t="shared" si="98"/>
        <v>OUI</v>
      </c>
      <c r="Q1137" s="55" t="str">
        <f t="shared" si="99"/>
        <v>NON</v>
      </c>
    </row>
    <row r="1138" spans="1:17" ht="15" customHeight="1">
      <c r="A1138" s="3">
        <v>130780521</v>
      </c>
      <c r="B1138" s="55" t="s">
        <v>1056</v>
      </c>
      <c r="C1138" s="3">
        <v>43001918</v>
      </c>
      <c r="D1138" s="55" t="s">
        <v>1846</v>
      </c>
      <c r="E1138" s="53" t="s">
        <v>1847</v>
      </c>
      <c r="F1138" s="84">
        <v>43770</v>
      </c>
      <c r="G1138" s="84">
        <v>45413</v>
      </c>
      <c r="H1138" s="82">
        <f t="shared" si="100"/>
        <v>5</v>
      </c>
      <c r="I1138" s="55" t="s">
        <v>83</v>
      </c>
      <c r="J1138" s="55" t="s">
        <v>1800</v>
      </c>
      <c r="K1138" s="55"/>
      <c r="L1138" s="55"/>
      <c r="M1138" s="79"/>
      <c r="N1138" s="55" t="str">
        <f t="shared" si="96"/>
        <v>OUI</v>
      </c>
      <c r="O1138" s="55" t="str">
        <f t="shared" si="97"/>
        <v>NON</v>
      </c>
      <c r="P1138" s="55" t="str">
        <f t="shared" si="98"/>
        <v>NON</v>
      </c>
      <c r="Q1138" s="55" t="str">
        <f t="shared" si="99"/>
        <v>NON</v>
      </c>
    </row>
    <row r="1139" spans="1:17" ht="15" customHeight="1">
      <c r="A1139" s="3">
        <v>130783293</v>
      </c>
      <c r="B1139" s="55" t="s">
        <v>1205</v>
      </c>
      <c r="C1139" s="3">
        <v>43001930</v>
      </c>
      <c r="D1139" s="55" t="s">
        <v>1856</v>
      </c>
      <c r="E1139" s="53" t="s">
        <v>1847</v>
      </c>
      <c r="F1139" s="84">
        <v>43770</v>
      </c>
      <c r="G1139" s="84">
        <v>45413</v>
      </c>
      <c r="H1139" s="82">
        <f t="shared" si="100"/>
        <v>5</v>
      </c>
      <c r="I1139" s="55" t="s">
        <v>83</v>
      </c>
      <c r="J1139" s="55" t="s">
        <v>1800</v>
      </c>
      <c r="K1139" s="55"/>
      <c r="L1139" s="55"/>
      <c r="M1139" s="79"/>
      <c r="N1139" s="55" t="str">
        <f t="shared" si="96"/>
        <v>OUI</v>
      </c>
      <c r="O1139" s="55" t="str">
        <f t="shared" si="97"/>
        <v>NON</v>
      </c>
      <c r="P1139" s="55" t="str">
        <f t="shared" si="98"/>
        <v>NON</v>
      </c>
      <c r="Q1139" s="55" t="str">
        <f t="shared" si="99"/>
        <v>NON</v>
      </c>
    </row>
    <row r="1140" spans="1:17" ht="15" customHeight="1">
      <c r="A1140" s="3">
        <v>130783293</v>
      </c>
      <c r="B1140" s="55" t="s">
        <v>1205</v>
      </c>
      <c r="C1140" s="3">
        <v>43000947</v>
      </c>
      <c r="D1140" s="55" t="s">
        <v>1264</v>
      </c>
      <c r="E1140" s="53" t="s">
        <v>1265</v>
      </c>
      <c r="F1140" s="84">
        <v>43770</v>
      </c>
      <c r="G1140" s="84">
        <v>45413</v>
      </c>
      <c r="H1140" s="82">
        <f t="shared" si="100"/>
        <v>5</v>
      </c>
      <c r="I1140" s="55" t="s">
        <v>83</v>
      </c>
      <c r="J1140" s="55" t="s">
        <v>1429</v>
      </c>
      <c r="K1140" s="55" t="s">
        <v>1017</v>
      </c>
      <c r="L1140" s="55"/>
      <c r="M1140" s="79"/>
      <c r="N1140" s="55" t="str">
        <f t="shared" si="96"/>
        <v>OUI</v>
      </c>
      <c r="O1140" s="55" t="str">
        <f t="shared" si="97"/>
        <v>NON</v>
      </c>
      <c r="P1140" s="55" t="str">
        <f t="shared" si="98"/>
        <v>NON</v>
      </c>
      <c r="Q1140" s="55" t="str">
        <f t="shared" si="99"/>
        <v>NON</v>
      </c>
    </row>
    <row r="1141" spans="1:17" ht="15" customHeight="1">
      <c r="A1141" s="3">
        <v>130783293</v>
      </c>
      <c r="B1141" s="55" t="s">
        <v>1205</v>
      </c>
      <c r="C1141" s="3">
        <v>43000947</v>
      </c>
      <c r="D1141" s="55" t="s">
        <v>1264</v>
      </c>
      <c r="E1141" s="53" t="s">
        <v>1265</v>
      </c>
      <c r="F1141" s="84">
        <v>43770</v>
      </c>
      <c r="G1141" s="84">
        <v>45413</v>
      </c>
      <c r="H1141" s="82">
        <f t="shared" si="100"/>
        <v>5</v>
      </c>
      <c r="I1141" s="55" t="s">
        <v>83</v>
      </c>
      <c r="J1141" s="55" t="s">
        <v>1429</v>
      </c>
      <c r="K1141" s="55" t="s">
        <v>222</v>
      </c>
      <c r="L1141" s="55" t="s">
        <v>223</v>
      </c>
      <c r="M1141" s="79"/>
      <c r="N1141" s="55" t="str">
        <f t="shared" si="96"/>
        <v>OUI</v>
      </c>
      <c r="O1141" s="55" t="str">
        <f t="shared" si="97"/>
        <v>NON</v>
      </c>
      <c r="P1141" s="55" t="str">
        <f t="shared" si="98"/>
        <v>NON</v>
      </c>
      <c r="Q1141" s="55" t="str">
        <f t="shared" si="99"/>
        <v>NON</v>
      </c>
    </row>
    <row r="1142" spans="1:17" ht="15" customHeight="1">
      <c r="A1142" s="3">
        <v>130783293</v>
      </c>
      <c r="B1142" s="55" t="s">
        <v>1205</v>
      </c>
      <c r="C1142" s="3">
        <v>43000947</v>
      </c>
      <c r="D1142" s="55" t="s">
        <v>1264</v>
      </c>
      <c r="E1142" s="53" t="s">
        <v>1265</v>
      </c>
      <c r="F1142" s="84">
        <v>43770</v>
      </c>
      <c r="G1142" s="84">
        <v>45413</v>
      </c>
      <c r="H1142" s="82">
        <f t="shared" si="100"/>
        <v>5</v>
      </c>
      <c r="I1142" s="55" t="s">
        <v>83</v>
      </c>
      <c r="J1142" s="55" t="s">
        <v>1800</v>
      </c>
      <c r="K1142" s="55"/>
      <c r="L1142" s="55"/>
      <c r="M1142" s="79"/>
      <c r="N1142" s="55" t="str">
        <f t="shared" si="96"/>
        <v>OUI</v>
      </c>
      <c r="O1142" s="55" t="str">
        <f t="shared" si="97"/>
        <v>NON</v>
      </c>
      <c r="P1142" s="55" t="str">
        <f t="shared" si="98"/>
        <v>NON</v>
      </c>
      <c r="Q1142" s="55" t="str">
        <f t="shared" si="99"/>
        <v>NON</v>
      </c>
    </row>
    <row r="1143" spans="1:17" ht="15" customHeight="1">
      <c r="A1143" s="2">
        <v>130000074</v>
      </c>
      <c r="B1143" s="55" t="s">
        <v>1734</v>
      </c>
      <c r="C1143" s="3">
        <v>93000379</v>
      </c>
      <c r="D1143" s="55" t="s">
        <v>1740</v>
      </c>
      <c r="E1143" s="53" t="s">
        <v>1736</v>
      </c>
      <c r="F1143" s="84">
        <v>43770</v>
      </c>
      <c r="G1143" s="84">
        <v>45413</v>
      </c>
      <c r="H1143" s="82">
        <f t="shared" si="100"/>
        <v>5</v>
      </c>
      <c r="I1143" s="55" t="s">
        <v>16</v>
      </c>
      <c r="J1143" s="55" t="s">
        <v>44</v>
      </c>
      <c r="K1143" s="55" t="s">
        <v>50</v>
      </c>
      <c r="L1143" s="55" t="s">
        <v>246</v>
      </c>
      <c r="M1143" s="55" t="s">
        <v>249</v>
      </c>
      <c r="N1143" s="55" t="str">
        <f t="shared" si="96"/>
        <v>NON</v>
      </c>
      <c r="O1143" s="55" t="str">
        <f t="shared" si="97"/>
        <v>NON</v>
      </c>
      <c r="P1143" s="55" t="str">
        <f t="shared" si="98"/>
        <v>OUI</v>
      </c>
      <c r="Q1143" s="55" t="str">
        <f t="shared" si="99"/>
        <v>NON</v>
      </c>
    </row>
    <row r="1144" spans="1:17" ht="15" customHeight="1">
      <c r="A1144" s="2">
        <v>130000074</v>
      </c>
      <c r="B1144" s="55" t="s">
        <v>1734</v>
      </c>
      <c r="C1144" s="3">
        <v>93000330</v>
      </c>
      <c r="D1144" s="55" t="s">
        <v>1735</v>
      </c>
      <c r="E1144" s="53" t="s">
        <v>1736</v>
      </c>
      <c r="F1144" s="84">
        <v>43770</v>
      </c>
      <c r="G1144" s="84">
        <v>45413</v>
      </c>
      <c r="H1144" s="82">
        <f t="shared" si="100"/>
        <v>5</v>
      </c>
      <c r="I1144" s="55" t="s">
        <v>16</v>
      </c>
      <c r="J1144" s="55" t="s">
        <v>1429</v>
      </c>
      <c r="K1144" s="55" t="s">
        <v>20</v>
      </c>
      <c r="L1144" s="55" t="s">
        <v>745</v>
      </c>
      <c r="M1144" s="79"/>
      <c r="N1144" s="55" t="str">
        <f t="shared" si="96"/>
        <v>OUI</v>
      </c>
      <c r="O1144" s="55" t="str">
        <f t="shared" si="97"/>
        <v>NON</v>
      </c>
      <c r="P1144" s="55" t="str">
        <f t="shared" si="98"/>
        <v>NON</v>
      </c>
      <c r="Q1144" s="55" t="str">
        <f t="shared" si="99"/>
        <v>NON</v>
      </c>
    </row>
    <row r="1145" spans="1:17" ht="15" customHeight="1">
      <c r="A1145" s="3">
        <v>130783293</v>
      </c>
      <c r="B1145" s="55" t="s">
        <v>1205</v>
      </c>
      <c r="C1145" s="3">
        <v>43000976</v>
      </c>
      <c r="D1145" s="55" t="s">
        <v>200</v>
      </c>
      <c r="E1145" s="53" t="s">
        <v>1250</v>
      </c>
      <c r="F1145" s="84">
        <v>44136</v>
      </c>
      <c r="G1145" s="84">
        <v>45778</v>
      </c>
      <c r="H1145" s="82">
        <f t="shared" si="100"/>
        <v>5</v>
      </c>
      <c r="I1145" s="55" t="s">
        <v>83</v>
      </c>
      <c r="J1145" s="55" t="s">
        <v>44</v>
      </c>
      <c r="K1145" s="55" t="s">
        <v>442</v>
      </c>
      <c r="L1145" s="55" t="s">
        <v>86</v>
      </c>
      <c r="M1145" s="54" t="s">
        <v>833</v>
      </c>
      <c r="N1145" s="55" t="str">
        <f t="shared" si="96"/>
        <v>NON</v>
      </c>
      <c r="O1145" s="55" t="str">
        <f t="shared" si="97"/>
        <v>NON</v>
      </c>
      <c r="P1145" s="55" t="str">
        <f t="shared" si="98"/>
        <v>OUI</v>
      </c>
      <c r="Q1145" s="55" t="str">
        <f t="shared" si="99"/>
        <v>OUI</v>
      </c>
    </row>
    <row r="1146" spans="1:17" ht="15" customHeight="1">
      <c r="A1146" s="3">
        <v>130783293</v>
      </c>
      <c r="B1146" s="55" t="s">
        <v>1205</v>
      </c>
      <c r="C1146" s="3">
        <v>43000976</v>
      </c>
      <c r="D1146" s="55" t="s">
        <v>200</v>
      </c>
      <c r="E1146" s="53" t="s">
        <v>1250</v>
      </c>
      <c r="F1146" s="84">
        <v>44501</v>
      </c>
      <c r="G1146" s="84">
        <v>46143</v>
      </c>
      <c r="H1146" s="82">
        <f t="shared" si="100"/>
        <v>5</v>
      </c>
      <c r="I1146" s="55" t="s">
        <v>83</v>
      </c>
      <c r="J1146" s="55" t="s">
        <v>44</v>
      </c>
      <c r="K1146" s="55" t="s">
        <v>85</v>
      </c>
      <c r="L1146" s="55" t="s">
        <v>86</v>
      </c>
      <c r="M1146" s="54" t="s">
        <v>832</v>
      </c>
      <c r="N1146" s="55" t="str">
        <f t="shared" si="96"/>
        <v>NON</v>
      </c>
      <c r="O1146" s="55" t="str">
        <f t="shared" si="97"/>
        <v>NON</v>
      </c>
      <c r="P1146" s="55" t="str">
        <f t="shared" si="98"/>
        <v>OUI</v>
      </c>
      <c r="Q1146" s="55" t="str">
        <f t="shared" si="99"/>
        <v>NON</v>
      </c>
    </row>
    <row r="1147" spans="1:17" ht="15" customHeight="1">
      <c r="A1147" s="3">
        <v>130783293</v>
      </c>
      <c r="B1147" s="55" t="s">
        <v>1205</v>
      </c>
      <c r="C1147" s="3">
        <v>43000976</v>
      </c>
      <c r="D1147" s="55" t="s">
        <v>200</v>
      </c>
      <c r="E1147" s="53" t="s">
        <v>1250</v>
      </c>
      <c r="F1147" s="84">
        <v>44501</v>
      </c>
      <c r="G1147" s="84">
        <v>46143</v>
      </c>
      <c r="H1147" s="82">
        <f t="shared" si="100"/>
        <v>5</v>
      </c>
      <c r="I1147" s="55" t="s">
        <v>83</v>
      </c>
      <c r="J1147" s="55" t="s">
        <v>44</v>
      </c>
      <c r="K1147" s="55" t="s">
        <v>85</v>
      </c>
      <c r="L1147" s="55" t="s">
        <v>86</v>
      </c>
      <c r="M1147" s="54" t="s">
        <v>587</v>
      </c>
      <c r="N1147" s="55" t="str">
        <f t="shared" si="96"/>
        <v>NON</v>
      </c>
      <c r="O1147" s="55" t="str">
        <f t="shared" si="97"/>
        <v>NON</v>
      </c>
      <c r="P1147" s="55" t="str">
        <f t="shared" si="98"/>
        <v>OUI</v>
      </c>
      <c r="Q1147" s="55" t="str">
        <f t="shared" si="99"/>
        <v>NON</v>
      </c>
    </row>
    <row r="1148" spans="1:17" ht="15" customHeight="1">
      <c r="A1148" s="3">
        <v>130783293</v>
      </c>
      <c r="B1148" s="55" t="s">
        <v>1205</v>
      </c>
      <c r="C1148" s="3">
        <v>43000976</v>
      </c>
      <c r="D1148" s="55" t="s">
        <v>200</v>
      </c>
      <c r="E1148" s="53" t="s">
        <v>1250</v>
      </c>
      <c r="F1148" s="84">
        <v>44501</v>
      </c>
      <c r="G1148" s="84">
        <v>46143</v>
      </c>
      <c r="H1148" s="82">
        <f t="shared" si="100"/>
        <v>5</v>
      </c>
      <c r="I1148" s="55" t="s">
        <v>83</v>
      </c>
      <c r="J1148" s="55" t="s">
        <v>44</v>
      </c>
      <c r="K1148" s="55" t="s">
        <v>85</v>
      </c>
      <c r="L1148" s="55" t="s">
        <v>86</v>
      </c>
      <c r="M1148" s="54" t="s">
        <v>2106</v>
      </c>
      <c r="N1148" s="55" t="str">
        <f t="shared" si="96"/>
        <v>NON</v>
      </c>
      <c r="O1148" s="55" t="str">
        <f t="shared" si="97"/>
        <v>OUI</v>
      </c>
      <c r="P1148" s="55" t="str">
        <f t="shared" si="98"/>
        <v>OUI</v>
      </c>
      <c r="Q1148" s="55" t="str">
        <f t="shared" si="99"/>
        <v>NON</v>
      </c>
    </row>
    <row r="1149" spans="1:17" ht="15" customHeight="1">
      <c r="A1149" s="3">
        <v>130783293</v>
      </c>
      <c r="B1149" s="55" t="s">
        <v>1205</v>
      </c>
      <c r="C1149" s="3">
        <v>43000976</v>
      </c>
      <c r="D1149" s="55" t="s">
        <v>200</v>
      </c>
      <c r="E1149" s="53" t="s">
        <v>1250</v>
      </c>
      <c r="F1149" s="84">
        <v>44501</v>
      </c>
      <c r="G1149" s="84">
        <v>46143</v>
      </c>
      <c r="H1149" s="82">
        <f t="shared" si="100"/>
        <v>5</v>
      </c>
      <c r="I1149" s="55" t="s">
        <v>83</v>
      </c>
      <c r="J1149" s="55" t="s">
        <v>44</v>
      </c>
      <c r="K1149" s="55" t="s">
        <v>85</v>
      </c>
      <c r="L1149" s="55" t="s">
        <v>86</v>
      </c>
      <c r="M1149" s="54" t="s">
        <v>2027</v>
      </c>
      <c r="N1149" s="55" t="str">
        <f t="shared" si="96"/>
        <v>NON</v>
      </c>
      <c r="O1149" s="55" t="str">
        <f t="shared" si="97"/>
        <v>OUI</v>
      </c>
      <c r="P1149" s="55" t="str">
        <f t="shared" si="98"/>
        <v>OUI</v>
      </c>
      <c r="Q1149" s="55" t="str">
        <f t="shared" si="99"/>
        <v>OUI</v>
      </c>
    </row>
    <row r="1150" spans="1:17">
      <c r="A1150" s="3">
        <v>130783293</v>
      </c>
      <c r="B1150" s="55" t="s">
        <v>1205</v>
      </c>
      <c r="C1150" s="3">
        <v>43000976</v>
      </c>
      <c r="D1150" s="55" t="s">
        <v>200</v>
      </c>
      <c r="E1150" s="53" t="s">
        <v>1250</v>
      </c>
      <c r="F1150" s="84">
        <v>44501</v>
      </c>
      <c r="G1150" s="84">
        <v>46143</v>
      </c>
      <c r="H1150" s="82">
        <f t="shared" si="100"/>
        <v>5</v>
      </c>
      <c r="I1150" s="55" t="s">
        <v>83</v>
      </c>
      <c r="J1150" s="55" t="s">
        <v>44</v>
      </c>
      <c r="K1150" s="55" t="s">
        <v>85</v>
      </c>
      <c r="L1150" s="55" t="s">
        <v>86</v>
      </c>
      <c r="M1150" s="54" t="s">
        <v>87</v>
      </c>
      <c r="N1150" s="55" t="str">
        <f t="shared" si="96"/>
        <v>NON</v>
      </c>
      <c r="O1150" s="55" t="str">
        <f t="shared" si="97"/>
        <v>NON</v>
      </c>
      <c r="P1150" s="55" t="str">
        <f t="shared" si="98"/>
        <v>OUI</v>
      </c>
      <c r="Q1150" s="55" t="str">
        <f t="shared" si="99"/>
        <v>NON</v>
      </c>
    </row>
    <row r="1151" spans="1:17" ht="15" customHeight="1">
      <c r="A1151" s="3">
        <v>130783293</v>
      </c>
      <c r="B1151" s="55" t="s">
        <v>1205</v>
      </c>
      <c r="C1151" s="3">
        <v>43000976</v>
      </c>
      <c r="D1151" s="55" t="s">
        <v>200</v>
      </c>
      <c r="E1151" s="53" t="s">
        <v>1250</v>
      </c>
      <c r="F1151" s="84">
        <v>44501</v>
      </c>
      <c r="G1151" s="84">
        <v>46143</v>
      </c>
      <c r="H1151" s="82">
        <f t="shared" si="100"/>
        <v>5</v>
      </c>
      <c r="I1151" s="55" t="s">
        <v>83</v>
      </c>
      <c r="J1151" s="55" t="s">
        <v>44</v>
      </c>
      <c r="K1151" s="55" t="s">
        <v>85</v>
      </c>
      <c r="L1151" s="55" t="s">
        <v>86</v>
      </c>
      <c r="M1151" s="54" t="s">
        <v>1315</v>
      </c>
      <c r="N1151" s="55" t="str">
        <f t="shared" si="96"/>
        <v>NON</v>
      </c>
      <c r="O1151" s="55" t="str">
        <f t="shared" si="97"/>
        <v>NON</v>
      </c>
      <c r="P1151" s="55" t="str">
        <f t="shared" si="98"/>
        <v>OUI</v>
      </c>
      <c r="Q1151" s="55" t="str">
        <f t="shared" si="99"/>
        <v>NON</v>
      </c>
    </row>
    <row r="1152" spans="1:17" ht="15" customHeight="1">
      <c r="A1152" s="3">
        <v>130783293</v>
      </c>
      <c r="B1152" s="55" t="s">
        <v>1205</v>
      </c>
      <c r="C1152" s="3">
        <v>43000976</v>
      </c>
      <c r="D1152" s="55" t="s">
        <v>200</v>
      </c>
      <c r="E1152" s="53" t="s">
        <v>1250</v>
      </c>
      <c r="F1152" s="84">
        <v>43770</v>
      </c>
      <c r="G1152" s="84">
        <v>45413</v>
      </c>
      <c r="H1152" s="82">
        <f t="shared" si="100"/>
        <v>5</v>
      </c>
      <c r="I1152" s="55" t="s">
        <v>83</v>
      </c>
      <c r="J1152" s="55" t="s">
        <v>1429</v>
      </c>
      <c r="K1152" s="55" t="s">
        <v>202</v>
      </c>
      <c r="L1152" s="55" t="s">
        <v>203</v>
      </c>
      <c r="M1152" s="79"/>
      <c r="N1152" s="55" t="str">
        <f t="shared" si="96"/>
        <v>OUI</v>
      </c>
      <c r="O1152" s="55" t="str">
        <f t="shared" si="97"/>
        <v>NON</v>
      </c>
      <c r="P1152" s="55" t="str">
        <f t="shared" si="98"/>
        <v>NON</v>
      </c>
      <c r="Q1152" s="55" t="str">
        <f t="shared" si="99"/>
        <v>NON</v>
      </c>
    </row>
    <row r="1153" spans="1:17" ht="15" customHeight="1">
      <c r="A1153" s="3">
        <v>130783293</v>
      </c>
      <c r="B1153" s="55" t="s">
        <v>1205</v>
      </c>
      <c r="C1153" s="3">
        <v>43000976</v>
      </c>
      <c r="D1153" s="55" t="s">
        <v>200</v>
      </c>
      <c r="E1153" s="53" t="s">
        <v>1250</v>
      </c>
      <c r="F1153" s="84">
        <v>43770</v>
      </c>
      <c r="G1153" s="84">
        <v>45413</v>
      </c>
      <c r="H1153" s="82">
        <f t="shared" si="100"/>
        <v>5</v>
      </c>
      <c r="I1153" s="55" t="s">
        <v>83</v>
      </c>
      <c r="J1153" s="55" t="s">
        <v>1800</v>
      </c>
      <c r="K1153" s="55"/>
      <c r="L1153" s="55"/>
      <c r="M1153" s="79"/>
      <c r="N1153" s="55" t="str">
        <f t="shared" ref="N1153:N1215" si="101">IF(ISNUMBER(SEARCH("2G",J1153)),"OUI","NON")</f>
        <v>OUI</v>
      </c>
      <c r="O1153" s="55" t="str">
        <f t="shared" ref="O1153:O1215" si="102">IF(ISNUMBER(SEARCH("P1",M1153)),"OUI","NON")</f>
        <v>NON</v>
      </c>
      <c r="P1153" s="55" t="str">
        <f t="shared" ref="P1153:P1215" si="103">IF(ISNUMBER(SEARCH("P2",M1153)),"OUI","NON")</f>
        <v>NON</v>
      </c>
      <c r="Q1153" s="55" t="str">
        <f t="shared" ref="Q1153:Q1215" si="104">IF(ISNUMBER(SEARCH("P3",M1153)),"OUI","NON")</f>
        <v>NON</v>
      </c>
    </row>
    <row r="1154" spans="1:17" ht="15" customHeight="1">
      <c r="A1154" s="3">
        <v>130783293</v>
      </c>
      <c r="B1154" s="55" t="s">
        <v>1205</v>
      </c>
      <c r="C1154" s="3">
        <v>43000976</v>
      </c>
      <c r="D1154" s="55" t="s">
        <v>200</v>
      </c>
      <c r="E1154" s="53" t="s">
        <v>1250</v>
      </c>
      <c r="F1154" s="84">
        <v>44136</v>
      </c>
      <c r="G1154" s="84">
        <v>45778</v>
      </c>
      <c r="H1154" s="82">
        <f t="shared" si="100"/>
        <v>5</v>
      </c>
      <c r="I1154" s="55" t="s">
        <v>83</v>
      </c>
      <c r="J1154" s="55" t="s">
        <v>44</v>
      </c>
      <c r="K1154" s="55" t="s">
        <v>1051</v>
      </c>
      <c r="L1154" s="55" t="s">
        <v>260</v>
      </c>
      <c r="M1154" s="54" t="s">
        <v>2428</v>
      </c>
      <c r="N1154" s="55" t="str">
        <f t="shared" si="101"/>
        <v>NON</v>
      </c>
      <c r="O1154" s="55" t="str">
        <f t="shared" si="102"/>
        <v>NON</v>
      </c>
      <c r="P1154" s="55" t="str">
        <f t="shared" si="103"/>
        <v>OUI</v>
      </c>
      <c r="Q1154" s="55" t="str">
        <f t="shared" si="104"/>
        <v>OUI</v>
      </c>
    </row>
    <row r="1155" spans="1:17" ht="15" customHeight="1">
      <c r="A1155" s="3">
        <v>130786742</v>
      </c>
      <c r="B1155" s="55" t="s">
        <v>1545</v>
      </c>
      <c r="C1155" s="3">
        <v>43000569</v>
      </c>
      <c r="D1155" s="55" t="s">
        <v>1550</v>
      </c>
      <c r="E1155" s="53" t="s">
        <v>1551</v>
      </c>
      <c r="F1155" s="84">
        <v>44501</v>
      </c>
      <c r="G1155" s="84">
        <v>46143</v>
      </c>
      <c r="H1155" s="82">
        <f t="shared" si="100"/>
        <v>5</v>
      </c>
      <c r="I1155" s="55" t="s">
        <v>83</v>
      </c>
      <c r="J1155" s="55" t="s">
        <v>44</v>
      </c>
      <c r="K1155" s="55" t="s">
        <v>816</v>
      </c>
      <c r="L1155" s="55" t="s">
        <v>817</v>
      </c>
      <c r="M1155" s="55" t="s">
        <v>2063</v>
      </c>
      <c r="N1155" s="55" t="str">
        <f t="shared" si="101"/>
        <v>NON</v>
      </c>
      <c r="O1155" s="55" t="str">
        <f t="shared" si="102"/>
        <v>OUI</v>
      </c>
      <c r="P1155" s="55" t="str">
        <f t="shared" si="103"/>
        <v>OUI</v>
      </c>
      <c r="Q1155" s="55" t="str">
        <f t="shared" si="104"/>
        <v>OUI</v>
      </c>
    </row>
    <row r="1156" spans="1:17" ht="15" customHeight="1">
      <c r="A1156" s="3">
        <v>130786742</v>
      </c>
      <c r="B1156" s="55" t="s">
        <v>1545</v>
      </c>
      <c r="C1156" s="3">
        <v>43000569</v>
      </c>
      <c r="D1156" s="55" t="s">
        <v>1550</v>
      </c>
      <c r="E1156" s="53" t="s">
        <v>1551</v>
      </c>
      <c r="F1156" s="84">
        <v>44501</v>
      </c>
      <c r="G1156" s="84">
        <v>46143</v>
      </c>
      <c r="H1156" s="82">
        <f t="shared" si="100"/>
        <v>5</v>
      </c>
      <c r="I1156" s="55" t="s">
        <v>83</v>
      </c>
      <c r="J1156" s="55" t="s">
        <v>44</v>
      </c>
      <c r="K1156" s="55" t="s">
        <v>816</v>
      </c>
      <c r="L1156" s="55" t="s">
        <v>817</v>
      </c>
      <c r="M1156" s="55" t="s">
        <v>2039</v>
      </c>
      <c r="N1156" s="55" t="str">
        <f t="shared" si="101"/>
        <v>NON</v>
      </c>
      <c r="O1156" s="55" t="str">
        <f t="shared" si="102"/>
        <v>NON</v>
      </c>
      <c r="P1156" s="55" t="str">
        <f t="shared" si="103"/>
        <v>OUI</v>
      </c>
      <c r="Q1156" s="55" t="str">
        <f t="shared" si="104"/>
        <v>NON</v>
      </c>
    </row>
    <row r="1157" spans="1:17" ht="15" customHeight="1">
      <c r="A1157" s="3">
        <v>130786742</v>
      </c>
      <c r="B1157" s="55" t="s">
        <v>1545</v>
      </c>
      <c r="C1157" s="3">
        <v>43000569</v>
      </c>
      <c r="D1157" s="55" t="s">
        <v>1550</v>
      </c>
      <c r="E1157" s="53" t="s">
        <v>1551</v>
      </c>
      <c r="F1157" s="84">
        <v>44501</v>
      </c>
      <c r="G1157" s="84">
        <v>46143</v>
      </c>
      <c r="H1157" s="82">
        <f t="shared" si="100"/>
        <v>5</v>
      </c>
      <c r="I1157" s="55" t="s">
        <v>83</v>
      </c>
      <c r="J1157" s="55" t="s">
        <v>44</v>
      </c>
      <c r="K1157" s="55" t="s">
        <v>816</v>
      </c>
      <c r="L1157" s="55" t="s">
        <v>817</v>
      </c>
      <c r="M1157" s="55" t="s">
        <v>2048</v>
      </c>
      <c r="N1157" s="55" t="str">
        <f t="shared" si="101"/>
        <v>NON</v>
      </c>
      <c r="O1157" s="55" t="str">
        <f t="shared" si="102"/>
        <v>OUI</v>
      </c>
      <c r="P1157" s="55" t="str">
        <f t="shared" si="103"/>
        <v>OUI</v>
      </c>
      <c r="Q1157" s="55" t="str">
        <f t="shared" si="104"/>
        <v>NON</v>
      </c>
    </row>
    <row r="1158" spans="1:17" ht="15" customHeight="1">
      <c r="A1158" s="3">
        <v>130786742</v>
      </c>
      <c r="B1158" s="55" t="s">
        <v>1545</v>
      </c>
      <c r="C1158" s="3">
        <v>43000569</v>
      </c>
      <c r="D1158" s="55" t="s">
        <v>1550</v>
      </c>
      <c r="E1158" s="53" t="s">
        <v>1551</v>
      </c>
      <c r="F1158" s="84">
        <v>44501</v>
      </c>
      <c r="G1158" s="84">
        <v>46143</v>
      </c>
      <c r="H1158" s="82">
        <f t="shared" si="100"/>
        <v>5</v>
      </c>
      <c r="I1158" s="55" t="s">
        <v>83</v>
      </c>
      <c r="J1158" s="55" t="s">
        <v>44</v>
      </c>
      <c r="K1158" s="55" t="s">
        <v>816</v>
      </c>
      <c r="L1158" s="55" t="s">
        <v>817</v>
      </c>
      <c r="M1158" s="55" t="s">
        <v>2036</v>
      </c>
      <c r="N1158" s="55" t="str">
        <f t="shared" si="101"/>
        <v>NON</v>
      </c>
      <c r="O1158" s="55" t="str">
        <f t="shared" si="102"/>
        <v>NON</v>
      </c>
      <c r="P1158" s="55" t="str">
        <f t="shared" si="103"/>
        <v>OUI</v>
      </c>
      <c r="Q1158" s="55" t="str">
        <f t="shared" si="104"/>
        <v>NON</v>
      </c>
    </row>
    <row r="1159" spans="1:17" ht="15" customHeight="1">
      <c r="A1159" s="3">
        <v>130786742</v>
      </c>
      <c r="B1159" s="55" t="s">
        <v>1545</v>
      </c>
      <c r="C1159" s="3">
        <v>43000569</v>
      </c>
      <c r="D1159" s="55" t="s">
        <v>1550</v>
      </c>
      <c r="E1159" s="53" t="s">
        <v>1551</v>
      </c>
      <c r="F1159" s="84">
        <v>43040</v>
      </c>
      <c r="G1159" s="84">
        <v>44682</v>
      </c>
      <c r="H1159" s="82">
        <f t="shared" si="100"/>
        <v>5</v>
      </c>
      <c r="I1159" s="55" t="s">
        <v>83</v>
      </c>
      <c r="J1159" s="55" t="s">
        <v>1429</v>
      </c>
      <c r="K1159" s="55" t="s">
        <v>154</v>
      </c>
      <c r="L1159" s="55" t="s">
        <v>817</v>
      </c>
      <c r="M1159" s="79"/>
      <c r="N1159" s="55" t="str">
        <f t="shared" si="101"/>
        <v>OUI</v>
      </c>
      <c r="O1159" s="55" t="str">
        <f t="shared" si="102"/>
        <v>NON</v>
      </c>
      <c r="P1159" s="55" t="str">
        <f t="shared" si="103"/>
        <v>NON</v>
      </c>
      <c r="Q1159" s="55" t="str">
        <f t="shared" si="104"/>
        <v>NON</v>
      </c>
    </row>
    <row r="1160" spans="1:17" ht="15" customHeight="1">
      <c r="A1160" s="3">
        <v>130786742</v>
      </c>
      <c r="B1160" s="55" t="s">
        <v>1545</v>
      </c>
      <c r="C1160" s="3">
        <v>43000569</v>
      </c>
      <c r="D1160" s="55" t="s">
        <v>1550</v>
      </c>
      <c r="E1160" s="53" t="s">
        <v>1551</v>
      </c>
      <c r="F1160" s="84">
        <v>43770</v>
      </c>
      <c r="G1160" s="84">
        <v>45413</v>
      </c>
      <c r="H1160" s="82">
        <f t="shared" si="100"/>
        <v>5</v>
      </c>
      <c r="I1160" s="55" t="s">
        <v>83</v>
      </c>
      <c r="J1160" s="55" t="s">
        <v>1429</v>
      </c>
      <c r="K1160" s="55" t="s">
        <v>770</v>
      </c>
      <c r="L1160" s="55"/>
      <c r="M1160" s="79"/>
      <c r="N1160" s="55" t="str">
        <f t="shared" si="101"/>
        <v>OUI</v>
      </c>
      <c r="O1160" s="55" t="str">
        <f t="shared" si="102"/>
        <v>NON</v>
      </c>
      <c r="P1160" s="55" t="str">
        <f t="shared" si="103"/>
        <v>NON</v>
      </c>
      <c r="Q1160" s="55" t="str">
        <f t="shared" si="104"/>
        <v>NON</v>
      </c>
    </row>
    <row r="1161" spans="1:17" ht="15" customHeight="1">
      <c r="A1161" s="3">
        <v>130786742</v>
      </c>
      <c r="B1161" s="55" t="s">
        <v>1545</v>
      </c>
      <c r="C1161" s="3">
        <v>43000569</v>
      </c>
      <c r="D1161" s="55" t="s">
        <v>1550</v>
      </c>
      <c r="E1161" s="53" t="s">
        <v>1551</v>
      </c>
      <c r="F1161" s="84">
        <v>43770</v>
      </c>
      <c r="G1161" s="84">
        <v>45413</v>
      </c>
      <c r="H1161" s="82">
        <f t="shared" si="100"/>
        <v>5</v>
      </c>
      <c r="I1161" s="55" t="s">
        <v>83</v>
      </c>
      <c r="J1161" s="55" t="s">
        <v>1429</v>
      </c>
      <c r="K1161" s="55" t="s">
        <v>771</v>
      </c>
      <c r="L1161" s="55"/>
      <c r="M1161" s="79"/>
      <c r="N1161" s="55" t="str">
        <f t="shared" si="101"/>
        <v>OUI</v>
      </c>
      <c r="O1161" s="55" t="str">
        <f t="shared" si="102"/>
        <v>NON</v>
      </c>
      <c r="P1161" s="55" t="str">
        <f t="shared" si="103"/>
        <v>NON</v>
      </c>
      <c r="Q1161" s="55" t="str">
        <f t="shared" si="104"/>
        <v>NON</v>
      </c>
    </row>
    <row r="1162" spans="1:17" ht="15" customHeight="1">
      <c r="A1162" s="3">
        <v>130786742</v>
      </c>
      <c r="B1162" s="55" t="s">
        <v>1545</v>
      </c>
      <c r="C1162" s="3">
        <v>43000569</v>
      </c>
      <c r="D1162" s="55" t="s">
        <v>1550</v>
      </c>
      <c r="E1162" s="53" t="s">
        <v>1551</v>
      </c>
      <c r="F1162" s="84">
        <v>43770</v>
      </c>
      <c r="G1162" s="84">
        <v>45413</v>
      </c>
      <c r="H1162" s="82">
        <f t="shared" si="100"/>
        <v>5</v>
      </c>
      <c r="I1162" s="55" t="s">
        <v>83</v>
      </c>
      <c r="J1162" s="55" t="s">
        <v>1429</v>
      </c>
      <c r="K1162" s="55" t="s">
        <v>411</v>
      </c>
      <c r="L1162" s="55"/>
      <c r="M1162" s="79"/>
      <c r="N1162" s="55" t="str">
        <f t="shared" si="101"/>
        <v>OUI</v>
      </c>
      <c r="O1162" s="55" t="str">
        <f t="shared" si="102"/>
        <v>NON</v>
      </c>
      <c r="P1162" s="55" t="str">
        <f t="shared" si="103"/>
        <v>NON</v>
      </c>
      <c r="Q1162" s="55" t="str">
        <f t="shared" si="104"/>
        <v>NON</v>
      </c>
    </row>
    <row r="1163" spans="1:17" ht="15" customHeight="1">
      <c r="A1163" s="3">
        <v>130786742</v>
      </c>
      <c r="B1163" s="55" t="s">
        <v>1545</v>
      </c>
      <c r="C1163" s="3">
        <v>43000569</v>
      </c>
      <c r="D1163" s="55" t="s">
        <v>1550</v>
      </c>
      <c r="E1163" s="53" t="s">
        <v>1551</v>
      </c>
      <c r="F1163" s="84">
        <v>43770</v>
      </c>
      <c r="G1163" s="84">
        <v>45413</v>
      </c>
      <c r="H1163" s="82">
        <f t="shared" si="100"/>
        <v>5</v>
      </c>
      <c r="I1163" s="55" t="s">
        <v>83</v>
      </c>
      <c r="J1163" s="55" t="s">
        <v>1429</v>
      </c>
      <c r="K1163" s="55" t="s">
        <v>122</v>
      </c>
      <c r="L1163" s="55" t="s">
        <v>123</v>
      </c>
      <c r="M1163" s="79"/>
      <c r="N1163" s="55" t="str">
        <f t="shared" si="101"/>
        <v>OUI</v>
      </c>
      <c r="O1163" s="55" t="str">
        <f t="shared" si="102"/>
        <v>NON</v>
      </c>
      <c r="P1163" s="55" t="str">
        <f t="shared" si="103"/>
        <v>NON</v>
      </c>
      <c r="Q1163" s="55" t="str">
        <f t="shared" si="104"/>
        <v>NON</v>
      </c>
    </row>
    <row r="1164" spans="1:17" ht="15" customHeight="1">
      <c r="A1164" s="64"/>
      <c r="B1164" s="20" t="s">
        <v>40</v>
      </c>
      <c r="C1164" s="94">
        <v>93000900</v>
      </c>
      <c r="D1164" s="19" t="s">
        <v>48</v>
      </c>
      <c r="E1164" s="18" t="s">
        <v>2311</v>
      </c>
      <c r="F1164" s="85">
        <v>44501</v>
      </c>
      <c r="G1164" s="85">
        <v>46143</v>
      </c>
      <c r="H1164" s="83">
        <f t="shared" si="100"/>
        <v>5</v>
      </c>
      <c r="I1164" s="20" t="s">
        <v>16</v>
      </c>
      <c r="J1164" s="20" t="s">
        <v>44</v>
      </c>
      <c r="K1164" s="19" t="s">
        <v>46</v>
      </c>
      <c r="L1164" s="20"/>
      <c r="M1164" s="20" t="s">
        <v>47</v>
      </c>
      <c r="N1164" s="20" t="str">
        <f t="shared" si="101"/>
        <v>NON</v>
      </c>
      <c r="O1164" s="20" t="str">
        <f t="shared" si="102"/>
        <v>NON</v>
      </c>
      <c r="P1164" s="20" t="str">
        <f t="shared" si="103"/>
        <v>OUI</v>
      </c>
      <c r="Q1164" s="20" t="str">
        <f t="shared" si="104"/>
        <v>NON</v>
      </c>
    </row>
    <row r="1165" spans="1:17" ht="15" customHeight="1">
      <c r="A1165" s="2">
        <v>130002835</v>
      </c>
      <c r="B1165" s="55" t="s">
        <v>555</v>
      </c>
      <c r="C1165" s="3">
        <v>43000806</v>
      </c>
      <c r="D1165" s="55" t="s">
        <v>1819</v>
      </c>
      <c r="E1165" s="53" t="s">
        <v>1820</v>
      </c>
      <c r="F1165" s="84">
        <v>43770</v>
      </c>
      <c r="G1165" s="84">
        <v>45413</v>
      </c>
      <c r="H1165" s="82">
        <f t="shared" si="100"/>
        <v>5</v>
      </c>
      <c r="I1165" s="55" t="s">
        <v>83</v>
      </c>
      <c r="J1165" s="55" t="s">
        <v>1800</v>
      </c>
      <c r="K1165" s="55"/>
      <c r="L1165" s="55"/>
      <c r="M1165" s="79"/>
      <c r="N1165" s="55" t="str">
        <f t="shared" si="101"/>
        <v>OUI</v>
      </c>
      <c r="O1165" s="55" t="str">
        <f t="shared" si="102"/>
        <v>NON</v>
      </c>
      <c r="P1165" s="55" t="str">
        <f t="shared" si="103"/>
        <v>NON</v>
      </c>
      <c r="Q1165" s="55" t="str">
        <f t="shared" si="104"/>
        <v>NON</v>
      </c>
    </row>
    <row r="1166" spans="1:17" ht="15" customHeight="1">
      <c r="A1166" s="3">
        <v>840001861</v>
      </c>
      <c r="B1166" s="55" t="s">
        <v>359</v>
      </c>
      <c r="C1166" s="3">
        <v>43001678</v>
      </c>
      <c r="D1166" s="55" t="s">
        <v>380</v>
      </c>
      <c r="E1166" s="53" t="s">
        <v>381</v>
      </c>
      <c r="F1166" s="84">
        <v>43770</v>
      </c>
      <c r="G1166" s="84">
        <v>45413</v>
      </c>
      <c r="H1166" s="82">
        <f t="shared" si="100"/>
        <v>5</v>
      </c>
      <c r="I1166" s="55" t="s">
        <v>83</v>
      </c>
      <c r="J1166" s="55" t="s">
        <v>44</v>
      </c>
      <c r="K1166" s="55" t="s">
        <v>427</v>
      </c>
      <c r="L1166" s="55" t="s">
        <v>428</v>
      </c>
      <c r="M1166" s="55" t="s">
        <v>1990</v>
      </c>
      <c r="N1166" s="55" t="str">
        <f t="shared" si="101"/>
        <v>NON</v>
      </c>
      <c r="O1166" s="55" t="str">
        <f t="shared" si="102"/>
        <v>NON</v>
      </c>
      <c r="P1166" s="55" t="str">
        <f t="shared" si="103"/>
        <v>OUI</v>
      </c>
      <c r="Q1166" s="55" t="str">
        <f t="shared" si="104"/>
        <v>NON</v>
      </c>
    </row>
    <row r="1167" spans="1:17" ht="15" customHeight="1">
      <c r="A1167" s="3">
        <v>840001861</v>
      </c>
      <c r="B1167" s="55" t="s">
        <v>359</v>
      </c>
      <c r="C1167" s="3">
        <v>43001678</v>
      </c>
      <c r="D1167" s="55" t="s">
        <v>380</v>
      </c>
      <c r="E1167" s="53" t="s">
        <v>381</v>
      </c>
      <c r="F1167" s="84">
        <v>43770</v>
      </c>
      <c r="G1167" s="84">
        <v>45413</v>
      </c>
      <c r="H1167" s="82">
        <f t="shared" si="100"/>
        <v>5</v>
      </c>
      <c r="I1167" s="55" t="s">
        <v>83</v>
      </c>
      <c r="J1167" s="55" t="s">
        <v>44</v>
      </c>
      <c r="K1167" s="55" t="s">
        <v>427</v>
      </c>
      <c r="L1167" s="55" t="s">
        <v>428</v>
      </c>
      <c r="M1167" s="55" t="s">
        <v>2089</v>
      </c>
      <c r="N1167" s="55" t="str">
        <f t="shared" si="101"/>
        <v>NON</v>
      </c>
      <c r="O1167" s="55" t="str">
        <f t="shared" si="102"/>
        <v>NON</v>
      </c>
      <c r="P1167" s="55" t="str">
        <f t="shared" si="103"/>
        <v>OUI</v>
      </c>
      <c r="Q1167" s="55" t="str">
        <f t="shared" si="104"/>
        <v>NON</v>
      </c>
    </row>
    <row r="1168" spans="1:17" ht="15" customHeight="1">
      <c r="A1168" s="3">
        <v>840001861</v>
      </c>
      <c r="B1168" s="55" t="s">
        <v>359</v>
      </c>
      <c r="C1168" s="3">
        <v>43001678</v>
      </c>
      <c r="D1168" s="55" t="s">
        <v>380</v>
      </c>
      <c r="E1168" s="53" t="s">
        <v>381</v>
      </c>
      <c r="F1168" s="84">
        <v>43770</v>
      </c>
      <c r="G1168" s="84">
        <v>45413</v>
      </c>
      <c r="H1168" s="82">
        <f t="shared" si="100"/>
        <v>5</v>
      </c>
      <c r="I1168" s="55" t="s">
        <v>83</v>
      </c>
      <c r="J1168" s="55" t="s">
        <v>44</v>
      </c>
      <c r="K1168" s="55" t="s">
        <v>427</v>
      </c>
      <c r="L1168" s="55" t="s">
        <v>428</v>
      </c>
      <c r="M1168" s="55" t="s">
        <v>1975</v>
      </c>
      <c r="N1168" s="55" t="str">
        <f t="shared" si="101"/>
        <v>NON</v>
      </c>
      <c r="O1168" s="55" t="str">
        <f t="shared" si="102"/>
        <v>NON</v>
      </c>
      <c r="P1168" s="55" t="str">
        <f t="shared" si="103"/>
        <v>OUI</v>
      </c>
      <c r="Q1168" s="55" t="str">
        <f t="shared" si="104"/>
        <v>NON</v>
      </c>
    </row>
    <row r="1169" spans="1:17" ht="15" customHeight="1">
      <c r="A1169" s="3">
        <v>840001861</v>
      </c>
      <c r="B1169" s="55" t="s">
        <v>359</v>
      </c>
      <c r="C1169" s="3">
        <v>43001678</v>
      </c>
      <c r="D1169" s="55" t="s">
        <v>380</v>
      </c>
      <c r="E1169" s="53" t="s">
        <v>381</v>
      </c>
      <c r="F1169" s="84">
        <v>43770</v>
      </c>
      <c r="G1169" s="84">
        <v>45413</v>
      </c>
      <c r="H1169" s="82">
        <f t="shared" ref="H1169:H1231" si="105">DATEDIF(F1169,G1169,"y")+1</f>
        <v>5</v>
      </c>
      <c r="I1169" s="55" t="s">
        <v>83</v>
      </c>
      <c r="J1169" s="55" t="s">
        <v>44</v>
      </c>
      <c r="K1169" s="55" t="s">
        <v>427</v>
      </c>
      <c r="L1169" s="55" t="s">
        <v>428</v>
      </c>
      <c r="M1169" s="55" t="s">
        <v>1973</v>
      </c>
      <c r="N1169" s="55" t="str">
        <f t="shared" si="101"/>
        <v>NON</v>
      </c>
      <c r="O1169" s="55" t="str">
        <f t="shared" si="102"/>
        <v>OUI</v>
      </c>
      <c r="P1169" s="55" t="str">
        <f t="shared" si="103"/>
        <v>OUI</v>
      </c>
      <c r="Q1169" s="55" t="str">
        <f t="shared" si="104"/>
        <v>NON</v>
      </c>
    </row>
    <row r="1170" spans="1:17" ht="15" customHeight="1">
      <c r="A1170" s="3">
        <v>840001861</v>
      </c>
      <c r="B1170" s="55" t="s">
        <v>359</v>
      </c>
      <c r="C1170" s="3">
        <v>43001678</v>
      </c>
      <c r="D1170" s="55" t="s">
        <v>380</v>
      </c>
      <c r="E1170" s="53" t="s">
        <v>381</v>
      </c>
      <c r="F1170" s="84">
        <v>43770</v>
      </c>
      <c r="G1170" s="84">
        <v>45413</v>
      </c>
      <c r="H1170" s="82">
        <f t="shared" si="105"/>
        <v>5</v>
      </c>
      <c r="I1170" s="55" t="s">
        <v>83</v>
      </c>
      <c r="J1170" s="55" t="s">
        <v>1429</v>
      </c>
      <c r="K1170" s="55" t="s">
        <v>154</v>
      </c>
      <c r="L1170" s="55"/>
      <c r="M1170" s="79"/>
      <c r="N1170" s="55" t="str">
        <f t="shared" si="101"/>
        <v>OUI</v>
      </c>
      <c r="O1170" s="55" t="str">
        <f t="shared" si="102"/>
        <v>NON</v>
      </c>
      <c r="P1170" s="55" t="str">
        <f t="shared" si="103"/>
        <v>NON</v>
      </c>
      <c r="Q1170" s="55" t="str">
        <f t="shared" si="104"/>
        <v>NON</v>
      </c>
    </row>
    <row r="1171" spans="1:17" ht="15" customHeight="1">
      <c r="A1171" s="3">
        <v>840001861</v>
      </c>
      <c r="B1171" s="55" t="s">
        <v>359</v>
      </c>
      <c r="C1171" s="3">
        <v>43001678</v>
      </c>
      <c r="D1171" s="55" t="s">
        <v>380</v>
      </c>
      <c r="E1171" s="53" t="s">
        <v>381</v>
      </c>
      <c r="F1171" s="84">
        <v>43770</v>
      </c>
      <c r="G1171" s="84">
        <v>45413</v>
      </c>
      <c r="H1171" s="82">
        <f t="shared" si="105"/>
        <v>5</v>
      </c>
      <c r="I1171" s="55" t="s">
        <v>83</v>
      </c>
      <c r="J1171" s="55" t="s">
        <v>1429</v>
      </c>
      <c r="K1171" s="55" t="s">
        <v>382</v>
      </c>
      <c r="L1171" s="55"/>
      <c r="M1171" s="79"/>
      <c r="N1171" s="55" t="str">
        <f t="shared" si="101"/>
        <v>OUI</v>
      </c>
      <c r="O1171" s="55" t="str">
        <f t="shared" si="102"/>
        <v>NON</v>
      </c>
      <c r="P1171" s="55" t="str">
        <f t="shared" si="103"/>
        <v>NON</v>
      </c>
      <c r="Q1171" s="55" t="str">
        <f t="shared" si="104"/>
        <v>NON</v>
      </c>
    </row>
    <row r="1172" spans="1:17" ht="15" customHeight="1">
      <c r="A1172" s="2">
        <v>130017478</v>
      </c>
      <c r="B1172" s="55" t="s">
        <v>1398</v>
      </c>
      <c r="C1172" s="3">
        <v>93000170</v>
      </c>
      <c r="D1172" s="55" t="s">
        <v>1399</v>
      </c>
      <c r="E1172" s="53" t="s">
        <v>1400</v>
      </c>
      <c r="F1172" s="84">
        <v>43770</v>
      </c>
      <c r="G1172" s="84">
        <v>45413</v>
      </c>
      <c r="H1172" s="82">
        <f t="shared" si="105"/>
        <v>5</v>
      </c>
      <c r="I1172" s="55" t="s">
        <v>83</v>
      </c>
      <c r="J1172" s="55" t="s">
        <v>44</v>
      </c>
      <c r="K1172" s="55" t="s">
        <v>129</v>
      </c>
      <c r="L1172" s="55" t="s">
        <v>128</v>
      </c>
      <c r="M1172" s="55" t="s">
        <v>470</v>
      </c>
      <c r="N1172" s="55" t="str">
        <f t="shared" si="101"/>
        <v>NON</v>
      </c>
      <c r="O1172" s="55" t="str">
        <f t="shared" si="102"/>
        <v>NON</v>
      </c>
      <c r="P1172" s="55" t="str">
        <f t="shared" si="103"/>
        <v>OUI</v>
      </c>
      <c r="Q1172" s="55" t="str">
        <f t="shared" si="104"/>
        <v>NON</v>
      </c>
    </row>
    <row r="1173" spans="1:17" ht="15" customHeight="1">
      <c r="A1173" s="2">
        <v>130017478</v>
      </c>
      <c r="B1173" s="55" t="s">
        <v>1398</v>
      </c>
      <c r="C1173" s="3">
        <v>93000170</v>
      </c>
      <c r="D1173" s="55" t="s">
        <v>1399</v>
      </c>
      <c r="E1173" s="53" t="s">
        <v>1400</v>
      </c>
      <c r="F1173" s="84">
        <v>43040</v>
      </c>
      <c r="G1173" s="84">
        <v>44682</v>
      </c>
      <c r="H1173" s="82">
        <f t="shared" si="105"/>
        <v>5</v>
      </c>
      <c r="I1173" s="55" t="s">
        <v>83</v>
      </c>
      <c r="J1173" s="55" t="s">
        <v>1429</v>
      </c>
      <c r="K1173" s="55" t="s">
        <v>300</v>
      </c>
      <c r="L1173" s="55"/>
      <c r="M1173" s="79"/>
      <c r="N1173" s="55" t="str">
        <f t="shared" si="101"/>
        <v>OUI</v>
      </c>
      <c r="O1173" s="55" t="str">
        <f t="shared" si="102"/>
        <v>NON</v>
      </c>
      <c r="P1173" s="55" t="str">
        <f t="shared" si="103"/>
        <v>NON</v>
      </c>
      <c r="Q1173" s="55" t="str">
        <f t="shared" si="104"/>
        <v>NON</v>
      </c>
    </row>
    <row r="1174" spans="1:17" ht="15" customHeight="1">
      <c r="A1174" s="64">
        <v>130000565</v>
      </c>
      <c r="B1174" s="20" t="s">
        <v>338</v>
      </c>
      <c r="C1174" s="4">
        <v>43001317</v>
      </c>
      <c r="D1174" s="20" t="s">
        <v>339</v>
      </c>
      <c r="E1174" s="21" t="s">
        <v>340</v>
      </c>
      <c r="F1174" s="85">
        <v>44501</v>
      </c>
      <c r="G1174" s="85">
        <v>46143</v>
      </c>
      <c r="H1174" s="83">
        <f t="shared" si="105"/>
        <v>5</v>
      </c>
      <c r="I1174" s="20" t="s">
        <v>83</v>
      </c>
      <c r="J1174" s="55" t="s">
        <v>44</v>
      </c>
      <c r="K1174" s="20" t="s">
        <v>236</v>
      </c>
      <c r="L1174" s="20" t="s">
        <v>237</v>
      </c>
      <c r="M1174" s="20" t="s">
        <v>358</v>
      </c>
      <c r="N1174" s="55" t="str">
        <f t="shared" si="101"/>
        <v>NON</v>
      </c>
      <c r="O1174" s="55" t="str">
        <f t="shared" si="102"/>
        <v>NON</v>
      </c>
      <c r="P1174" s="55" t="str">
        <f t="shared" si="103"/>
        <v>OUI</v>
      </c>
      <c r="Q1174" s="55" t="str">
        <f t="shared" si="104"/>
        <v>NON</v>
      </c>
    </row>
    <row r="1175" spans="1:17" ht="15" customHeight="1">
      <c r="A1175" s="64">
        <v>130000565</v>
      </c>
      <c r="B1175" s="20" t="s">
        <v>338</v>
      </c>
      <c r="C1175" s="4">
        <v>43001317</v>
      </c>
      <c r="D1175" s="20" t="s">
        <v>339</v>
      </c>
      <c r="E1175" s="21" t="s">
        <v>340</v>
      </c>
      <c r="F1175" s="85">
        <v>44501</v>
      </c>
      <c r="G1175" s="85">
        <v>46143</v>
      </c>
      <c r="H1175" s="83">
        <f t="shared" si="105"/>
        <v>5</v>
      </c>
      <c r="I1175" s="20" t="s">
        <v>83</v>
      </c>
      <c r="J1175" s="55" t="s">
        <v>1429</v>
      </c>
      <c r="K1175" s="20" t="s">
        <v>197</v>
      </c>
      <c r="L1175" s="20" t="s">
        <v>198</v>
      </c>
      <c r="M1175" s="80"/>
      <c r="N1175" s="55" t="str">
        <f t="shared" si="101"/>
        <v>OUI</v>
      </c>
      <c r="O1175" s="55" t="str">
        <f t="shared" si="102"/>
        <v>NON</v>
      </c>
      <c r="P1175" s="55" t="str">
        <f t="shared" si="103"/>
        <v>NON</v>
      </c>
      <c r="Q1175" s="55" t="str">
        <f t="shared" si="104"/>
        <v>NON</v>
      </c>
    </row>
    <row r="1176" spans="1:17" ht="15" customHeight="1">
      <c r="A1176" s="3">
        <v>130783293</v>
      </c>
      <c r="B1176" s="55" t="s">
        <v>1205</v>
      </c>
      <c r="C1176" s="3">
        <v>43001942</v>
      </c>
      <c r="D1176" s="55" t="s">
        <v>1266</v>
      </c>
      <c r="E1176" s="53" t="s">
        <v>1267</v>
      </c>
      <c r="F1176" s="84">
        <v>43770</v>
      </c>
      <c r="G1176" s="84">
        <v>45413</v>
      </c>
      <c r="H1176" s="82">
        <f t="shared" si="105"/>
        <v>5</v>
      </c>
      <c r="I1176" s="55" t="s">
        <v>83</v>
      </c>
      <c r="J1176" s="55" t="s">
        <v>44</v>
      </c>
      <c r="K1176" s="55" t="s">
        <v>129</v>
      </c>
      <c r="L1176" s="55" t="s">
        <v>128</v>
      </c>
      <c r="M1176" s="55" t="s">
        <v>1970</v>
      </c>
      <c r="N1176" s="55" t="str">
        <f t="shared" si="101"/>
        <v>NON</v>
      </c>
      <c r="O1176" s="55" t="str">
        <f t="shared" si="102"/>
        <v>OUI</v>
      </c>
      <c r="P1176" s="55" t="str">
        <f t="shared" si="103"/>
        <v>OUI</v>
      </c>
      <c r="Q1176" s="55" t="str">
        <f t="shared" si="104"/>
        <v>OUI</v>
      </c>
    </row>
    <row r="1177" spans="1:17" ht="15" customHeight="1">
      <c r="A1177" s="3">
        <v>130783293</v>
      </c>
      <c r="B1177" s="55" t="s">
        <v>1205</v>
      </c>
      <c r="C1177" s="3">
        <v>43001942</v>
      </c>
      <c r="D1177" s="55" t="s">
        <v>1266</v>
      </c>
      <c r="E1177" s="53" t="s">
        <v>1267</v>
      </c>
      <c r="F1177" s="84">
        <v>43770</v>
      </c>
      <c r="G1177" s="84">
        <v>45413</v>
      </c>
      <c r="H1177" s="82">
        <f t="shared" si="105"/>
        <v>5</v>
      </c>
      <c r="I1177" s="55" t="s">
        <v>83</v>
      </c>
      <c r="J1177" s="55" t="s">
        <v>44</v>
      </c>
      <c r="K1177" s="55" t="s">
        <v>129</v>
      </c>
      <c r="L1177" s="55" t="s">
        <v>128</v>
      </c>
      <c r="M1177" s="55" t="s">
        <v>1953</v>
      </c>
      <c r="N1177" s="55" t="str">
        <f t="shared" si="101"/>
        <v>NON</v>
      </c>
      <c r="O1177" s="55" t="str">
        <f t="shared" si="102"/>
        <v>NON</v>
      </c>
      <c r="P1177" s="55" t="str">
        <f t="shared" si="103"/>
        <v>OUI</v>
      </c>
      <c r="Q1177" s="55" t="str">
        <f t="shared" si="104"/>
        <v>NON</v>
      </c>
    </row>
    <row r="1178" spans="1:17" ht="15" customHeight="1">
      <c r="A1178" s="3">
        <v>130783293</v>
      </c>
      <c r="B1178" s="55" t="s">
        <v>1205</v>
      </c>
      <c r="C1178" s="3">
        <v>43001942</v>
      </c>
      <c r="D1178" s="55" t="s">
        <v>1266</v>
      </c>
      <c r="E1178" s="53" t="s">
        <v>1267</v>
      </c>
      <c r="F1178" s="84">
        <v>43770</v>
      </c>
      <c r="G1178" s="84">
        <v>45413</v>
      </c>
      <c r="H1178" s="82">
        <f t="shared" si="105"/>
        <v>5</v>
      </c>
      <c r="I1178" s="55" t="s">
        <v>83</v>
      </c>
      <c r="J1178" s="55" t="s">
        <v>44</v>
      </c>
      <c r="K1178" s="55" t="s">
        <v>129</v>
      </c>
      <c r="L1178" s="55" t="s">
        <v>128</v>
      </c>
      <c r="M1178" s="54" t="s">
        <v>734</v>
      </c>
      <c r="N1178" s="55" t="str">
        <f t="shared" si="101"/>
        <v>NON</v>
      </c>
      <c r="O1178" s="55" t="str">
        <f t="shared" si="102"/>
        <v>NON</v>
      </c>
      <c r="P1178" s="55" t="str">
        <f t="shared" si="103"/>
        <v>OUI</v>
      </c>
      <c r="Q1178" s="55" t="str">
        <f t="shared" si="104"/>
        <v>NON</v>
      </c>
    </row>
    <row r="1179" spans="1:17" ht="15" customHeight="1">
      <c r="A1179" s="3">
        <v>130783293</v>
      </c>
      <c r="B1179" s="55" t="s">
        <v>1205</v>
      </c>
      <c r="C1179" s="3">
        <v>43001942</v>
      </c>
      <c r="D1179" s="55" t="s">
        <v>1266</v>
      </c>
      <c r="E1179" s="53" t="s">
        <v>1267</v>
      </c>
      <c r="F1179" s="84">
        <v>43770</v>
      </c>
      <c r="G1179" s="84">
        <v>45413</v>
      </c>
      <c r="H1179" s="82">
        <f t="shared" si="105"/>
        <v>5</v>
      </c>
      <c r="I1179" s="55" t="s">
        <v>83</v>
      </c>
      <c r="J1179" s="55" t="s">
        <v>1429</v>
      </c>
      <c r="K1179" s="55" t="s">
        <v>128</v>
      </c>
      <c r="L1179" s="55" t="s">
        <v>129</v>
      </c>
      <c r="M1179" s="79"/>
      <c r="N1179" s="55" t="str">
        <f t="shared" si="101"/>
        <v>OUI</v>
      </c>
      <c r="O1179" s="55" t="str">
        <f t="shared" si="102"/>
        <v>NON</v>
      </c>
      <c r="P1179" s="55" t="str">
        <f t="shared" si="103"/>
        <v>NON</v>
      </c>
      <c r="Q1179" s="55" t="str">
        <f t="shared" si="104"/>
        <v>NON</v>
      </c>
    </row>
    <row r="1180" spans="1:17" ht="15" customHeight="1">
      <c r="A1180" s="2">
        <v>840000350</v>
      </c>
      <c r="B1180" s="55" t="s">
        <v>1721</v>
      </c>
      <c r="C1180" s="3">
        <v>43001748</v>
      </c>
      <c r="D1180" s="55" t="s">
        <v>1241</v>
      </c>
      <c r="E1180" s="53" t="s">
        <v>1724</v>
      </c>
      <c r="F1180" s="84">
        <v>43770</v>
      </c>
      <c r="G1180" s="84">
        <v>45413</v>
      </c>
      <c r="H1180" s="82">
        <f t="shared" si="105"/>
        <v>5</v>
      </c>
      <c r="I1180" s="55" t="s">
        <v>83</v>
      </c>
      <c r="J1180" s="55" t="s">
        <v>44</v>
      </c>
      <c r="K1180" s="55" t="s">
        <v>171</v>
      </c>
      <c r="L1180" s="55" t="s">
        <v>172</v>
      </c>
      <c r="M1180" s="55" t="s">
        <v>2107</v>
      </c>
      <c r="N1180" s="55" t="str">
        <f t="shared" si="101"/>
        <v>NON</v>
      </c>
      <c r="O1180" s="55" t="str">
        <f t="shared" si="102"/>
        <v>OUI</v>
      </c>
      <c r="P1180" s="55" t="str">
        <f t="shared" si="103"/>
        <v>NON</v>
      </c>
      <c r="Q1180" s="55" t="str">
        <f t="shared" si="104"/>
        <v>NON</v>
      </c>
    </row>
    <row r="1181" spans="1:17" ht="15" customHeight="1">
      <c r="A1181" s="2">
        <v>840000350</v>
      </c>
      <c r="B1181" s="55" t="s">
        <v>1721</v>
      </c>
      <c r="C1181" s="3">
        <v>43001748</v>
      </c>
      <c r="D1181" s="55" t="s">
        <v>1241</v>
      </c>
      <c r="E1181" s="53" t="s">
        <v>1724</v>
      </c>
      <c r="F1181" s="84">
        <v>44136</v>
      </c>
      <c r="G1181" s="84">
        <v>45778</v>
      </c>
      <c r="H1181" s="82">
        <f t="shared" si="105"/>
        <v>5</v>
      </c>
      <c r="I1181" s="55" t="s">
        <v>83</v>
      </c>
      <c r="J1181" s="55" t="s">
        <v>44</v>
      </c>
      <c r="K1181" s="55" t="s">
        <v>314</v>
      </c>
      <c r="L1181" s="55" t="s">
        <v>96</v>
      </c>
      <c r="M1181" s="55" t="s">
        <v>315</v>
      </c>
      <c r="N1181" s="55" t="str">
        <f t="shared" si="101"/>
        <v>NON</v>
      </c>
      <c r="O1181" s="55" t="str">
        <f t="shared" si="102"/>
        <v>OUI</v>
      </c>
      <c r="P1181" s="55" t="str">
        <f t="shared" si="103"/>
        <v>OUI</v>
      </c>
      <c r="Q1181" s="55" t="str">
        <f t="shared" si="104"/>
        <v>OUI</v>
      </c>
    </row>
    <row r="1182" spans="1:17" ht="15" customHeight="1">
      <c r="A1182" s="2">
        <v>840000350</v>
      </c>
      <c r="B1182" s="55" t="s">
        <v>1721</v>
      </c>
      <c r="C1182" s="3">
        <v>43001748</v>
      </c>
      <c r="D1182" s="19" t="s">
        <v>1727</v>
      </c>
      <c r="E1182" s="53" t="s">
        <v>1724</v>
      </c>
      <c r="F1182" s="84">
        <v>44501</v>
      </c>
      <c r="G1182" s="84">
        <v>46143</v>
      </c>
      <c r="H1182" s="82">
        <f t="shared" si="105"/>
        <v>5</v>
      </c>
      <c r="I1182" s="55" t="s">
        <v>83</v>
      </c>
      <c r="J1182" s="55" t="s">
        <v>44</v>
      </c>
      <c r="K1182" s="55" t="s">
        <v>95</v>
      </c>
      <c r="L1182" s="55"/>
      <c r="M1182" s="55" t="s">
        <v>469</v>
      </c>
      <c r="N1182" s="55" t="str">
        <f t="shared" si="101"/>
        <v>NON</v>
      </c>
      <c r="O1182" s="55" t="str">
        <f t="shared" si="102"/>
        <v>NON</v>
      </c>
      <c r="P1182" s="55" t="str">
        <f t="shared" si="103"/>
        <v>OUI</v>
      </c>
      <c r="Q1182" s="55" t="str">
        <f t="shared" si="104"/>
        <v>NON</v>
      </c>
    </row>
    <row r="1183" spans="1:17" ht="15" customHeight="1">
      <c r="A1183" s="2">
        <v>840000350</v>
      </c>
      <c r="B1183" s="55" t="s">
        <v>1721</v>
      </c>
      <c r="C1183" s="3">
        <v>43001748</v>
      </c>
      <c r="D1183" s="55" t="s">
        <v>1241</v>
      </c>
      <c r="E1183" s="53" t="s">
        <v>1724</v>
      </c>
      <c r="F1183" s="84">
        <v>43770</v>
      </c>
      <c r="G1183" s="84">
        <v>45413</v>
      </c>
      <c r="H1183" s="82">
        <f t="shared" si="105"/>
        <v>5</v>
      </c>
      <c r="I1183" s="55" t="s">
        <v>83</v>
      </c>
      <c r="J1183" s="55" t="s">
        <v>1429</v>
      </c>
      <c r="K1183" s="55" t="s">
        <v>292</v>
      </c>
      <c r="L1183" s="55" t="s">
        <v>95</v>
      </c>
      <c r="M1183" s="79"/>
      <c r="N1183" s="55" t="str">
        <f t="shared" si="101"/>
        <v>OUI</v>
      </c>
      <c r="O1183" s="55" t="str">
        <f t="shared" si="102"/>
        <v>NON</v>
      </c>
      <c r="P1183" s="55" t="str">
        <f t="shared" si="103"/>
        <v>NON</v>
      </c>
      <c r="Q1183" s="55" t="str">
        <f t="shared" si="104"/>
        <v>NON</v>
      </c>
    </row>
    <row r="1184" spans="1:17" ht="15" customHeight="1">
      <c r="A1184" s="64">
        <v>830000345</v>
      </c>
      <c r="B1184" s="20" t="s">
        <v>881</v>
      </c>
      <c r="C1184" s="4">
        <v>43001494</v>
      </c>
      <c r="D1184" s="20" t="s">
        <v>963</v>
      </c>
      <c r="E1184" s="13" t="s">
        <v>2279</v>
      </c>
      <c r="F1184" s="85">
        <v>43770</v>
      </c>
      <c r="G1184" s="85">
        <v>45413</v>
      </c>
      <c r="H1184" s="82">
        <f t="shared" si="105"/>
        <v>5</v>
      </c>
      <c r="I1184" s="20" t="s">
        <v>83</v>
      </c>
      <c r="J1184" s="55" t="s">
        <v>44</v>
      </c>
      <c r="K1184" s="20" t="s">
        <v>15</v>
      </c>
      <c r="L1184" s="20" t="s">
        <v>17</v>
      </c>
      <c r="M1184" s="55" t="s">
        <v>2028</v>
      </c>
      <c r="N1184" s="55" t="str">
        <f t="shared" si="101"/>
        <v>NON</v>
      </c>
      <c r="O1184" s="55" t="str">
        <f t="shared" si="102"/>
        <v>NON</v>
      </c>
      <c r="P1184" s="55" t="str">
        <f t="shared" si="103"/>
        <v>OUI</v>
      </c>
      <c r="Q1184" s="55" t="str">
        <f t="shared" si="104"/>
        <v>NON</v>
      </c>
    </row>
    <row r="1185" spans="1:17" ht="15" customHeight="1">
      <c r="A1185" s="64">
        <v>830000345</v>
      </c>
      <c r="B1185" s="20" t="s">
        <v>881</v>
      </c>
      <c r="C1185" s="4">
        <v>43001494</v>
      </c>
      <c r="D1185" s="20" t="s">
        <v>963</v>
      </c>
      <c r="E1185" s="13" t="s">
        <v>2279</v>
      </c>
      <c r="F1185" s="85">
        <v>43770</v>
      </c>
      <c r="G1185" s="85">
        <v>45413</v>
      </c>
      <c r="H1185" s="82">
        <f t="shared" si="105"/>
        <v>5</v>
      </c>
      <c r="I1185" s="20" t="s">
        <v>83</v>
      </c>
      <c r="J1185" s="55" t="s">
        <v>44</v>
      </c>
      <c r="K1185" s="20" t="s">
        <v>15</v>
      </c>
      <c r="L1185" s="20" t="s">
        <v>17</v>
      </c>
      <c r="M1185" s="20" t="s">
        <v>87</v>
      </c>
      <c r="N1185" s="55" t="str">
        <f t="shared" si="101"/>
        <v>NON</v>
      </c>
      <c r="O1185" s="55" t="str">
        <f t="shared" si="102"/>
        <v>NON</v>
      </c>
      <c r="P1185" s="55" t="str">
        <f t="shared" si="103"/>
        <v>OUI</v>
      </c>
      <c r="Q1185" s="55" t="str">
        <f t="shared" si="104"/>
        <v>NON</v>
      </c>
    </row>
    <row r="1186" spans="1:17" ht="15" customHeight="1">
      <c r="A1186" s="2">
        <v>60785003</v>
      </c>
      <c r="B1186" s="55" t="s">
        <v>1867</v>
      </c>
      <c r="C1186" s="3">
        <v>43001653</v>
      </c>
      <c r="D1186" s="55" t="s">
        <v>1868</v>
      </c>
      <c r="E1186" s="53" t="s">
        <v>1869</v>
      </c>
      <c r="F1186" s="84">
        <v>44136</v>
      </c>
      <c r="G1186" s="84">
        <v>45778</v>
      </c>
      <c r="H1186" s="82">
        <f t="shared" si="105"/>
        <v>5</v>
      </c>
      <c r="I1186" s="55" t="s">
        <v>83</v>
      </c>
      <c r="J1186" s="55" t="s">
        <v>1800</v>
      </c>
      <c r="K1186" s="55"/>
      <c r="L1186" s="55"/>
      <c r="M1186" s="79"/>
      <c r="N1186" s="55" t="str">
        <f t="shared" si="101"/>
        <v>OUI</v>
      </c>
      <c r="O1186" s="55" t="str">
        <f t="shared" si="102"/>
        <v>NON</v>
      </c>
      <c r="P1186" s="55" t="str">
        <f t="shared" si="103"/>
        <v>NON</v>
      </c>
      <c r="Q1186" s="55" t="str">
        <f t="shared" si="104"/>
        <v>NON</v>
      </c>
    </row>
    <row r="1187" spans="1:17" ht="15" customHeight="1">
      <c r="A1187" s="3">
        <v>130001647</v>
      </c>
      <c r="B1187" s="55" t="s">
        <v>1676</v>
      </c>
      <c r="C1187" s="3">
        <v>43001569</v>
      </c>
      <c r="D1187" s="55" t="s">
        <v>1698</v>
      </c>
      <c r="E1187" s="116" t="s">
        <v>1699</v>
      </c>
      <c r="F1187" s="84">
        <v>44501</v>
      </c>
      <c r="G1187" s="84">
        <v>46143</v>
      </c>
      <c r="H1187" s="82">
        <f t="shared" si="105"/>
        <v>5</v>
      </c>
      <c r="I1187" s="55" t="s">
        <v>83</v>
      </c>
      <c r="J1187" s="55" t="s">
        <v>44</v>
      </c>
      <c r="K1187" s="55" t="s">
        <v>140</v>
      </c>
      <c r="L1187" s="55" t="s">
        <v>141</v>
      </c>
      <c r="M1187" s="55" t="s">
        <v>2108</v>
      </c>
      <c r="N1187" s="55" t="str">
        <f t="shared" si="101"/>
        <v>NON</v>
      </c>
      <c r="O1187" s="55" t="str">
        <f t="shared" si="102"/>
        <v>NON</v>
      </c>
      <c r="P1187" s="55" t="str">
        <f t="shared" si="103"/>
        <v>OUI</v>
      </c>
      <c r="Q1187" s="55" t="str">
        <f t="shared" si="104"/>
        <v>OUI</v>
      </c>
    </row>
    <row r="1188" spans="1:17" ht="15" customHeight="1">
      <c r="A1188" s="3">
        <v>130001647</v>
      </c>
      <c r="B1188" s="55" t="s">
        <v>1676</v>
      </c>
      <c r="C1188" s="3">
        <v>43001569</v>
      </c>
      <c r="D1188" s="55" t="s">
        <v>1698</v>
      </c>
      <c r="E1188" s="53" t="s">
        <v>1699</v>
      </c>
      <c r="F1188" s="84">
        <v>44501</v>
      </c>
      <c r="G1188" s="84">
        <v>46143</v>
      </c>
      <c r="H1188" s="82">
        <f t="shared" si="105"/>
        <v>5</v>
      </c>
      <c r="I1188" s="55" t="s">
        <v>83</v>
      </c>
      <c r="J1188" s="55" t="s">
        <v>44</v>
      </c>
      <c r="K1188" s="55" t="s">
        <v>140</v>
      </c>
      <c r="L1188" s="55" t="s">
        <v>141</v>
      </c>
      <c r="M1188" s="55" t="s">
        <v>2109</v>
      </c>
      <c r="N1188" s="55" t="str">
        <f t="shared" si="101"/>
        <v>NON</v>
      </c>
      <c r="O1188" s="55" t="str">
        <f t="shared" si="102"/>
        <v>NON</v>
      </c>
      <c r="P1188" s="55" t="str">
        <f t="shared" si="103"/>
        <v>OUI</v>
      </c>
      <c r="Q1188" s="55" t="str">
        <f t="shared" si="104"/>
        <v>NON</v>
      </c>
    </row>
    <row r="1189" spans="1:17" ht="15" customHeight="1">
      <c r="A1189" s="3">
        <v>130001647</v>
      </c>
      <c r="B1189" s="55" t="s">
        <v>1676</v>
      </c>
      <c r="C1189" s="3">
        <v>43001569</v>
      </c>
      <c r="D1189" s="55" t="s">
        <v>1698</v>
      </c>
      <c r="E1189" s="53" t="s">
        <v>1699</v>
      </c>
      <c r="F1189" s="84">
        <v>44501</v>
      </c>
      <c r="G1189" s="84">
        <v>46143</v>
      </c>
      <c r="H1189" s="82">
        <f t="shared" si="105"/>
        <v>5</v>
      </c>
      <c r="I1189" s="55" t="s">
        <v>83</v>
      </c>
      <c r="J1189" s="55" t="s">
        <v>44</v>
      </c>
      <c r="K1189" s="55" t="s">
        <v>140</v>
      </c>
      <c r="L1189" s="55" t="s">
        <v>141</v>
      </c>
      <c r="M1189" s="55" t="s">
        <v>1941</v>
      </c>
      <c r="N1189" s="55" t="str">
        <f t="shared" si="101"/>
        <v>NON</v>
      </c>
      <c r="O1189" s="55" t="str">
        <f t="shared" si="102"/>
        <v>NON</v>
      </c>
      <c r="P1189" s="55" t="str">
        <f t="shared" si="103"/>
        <v>OUI</v>
      </c>
      <c r="Q1189" s="55" t="str">
        <f t="shared" si="104"/>
        <v>NON</v>
      </c>
    </row>
    <row r="1190" spans="1:17" ht="15" customHeight="1">
      <c r="A1190" s="3">
        <v>130001647</v>
      </c>
      <c r="B1190" s="55" t="s">
        <v>1676</v>
      </c>
      <c r="C1190" s="3">
        <v>43001569</v>
      </c>
      <c r="D1190" s="55" t="s">
        <v>1698</v>
      </c>
      <c r="E1190" s="53" t="s">
        <v>1699</v>
      </c>
      <c r="F1190" s="84">
        <v>44501</v>
      </c>
      <c r="G1190" s="84">
        <v>46143</v>
      </c>
      <c r="H1190" s="82">
        <f t="shared" si="105"/>
        <v>5</v>
      </c>
      <c r="I1190" s="55" t="s">
        <v>83</v>
      </c>
      <c r="J1190" s="55" t="s">
        <v>44</v>
      </c>
      <c r="K1190" s="55" t="s">
        <v>140</v>
      </c>
      <c r="L1190" s="55" t="s">
        <v>141</v>
      </c>
      <c r="M1190" s="55" t="s">
        <v>1943</v>
      </c>
      <c r="N1190" s="55" t="str">
        <f t="shared" si="101"/>
        <v>NON</v>
      </c>
      <c r="O1190" s="55" t="str">
        <f t="shared" si="102"/>
        <v>OUI</v>
      </c>
      <c r="P1190" s="55" t="str">
        <f t="shared" si="103"/>
        <v>OUI</v>
      </c>
      <c r="Q1190" s="55" t="str">
        <f t="shared" si="104"/>
        <v>OUI</v>
      </c>
    </row>
    <row r="1191" spans="1:17" ht="15" customHeight="1">
      <c r="A1191" s="3">
        <v>130001647</v>
      </c>
      <c r="B1191" s="55" t="s">
        <v>1676</v>
      </c>
      <c r="C1191" s="3">
        <v>43001569</v>
      </c>
      <c r="D1191" s="55" t="s">
        <v>1698</v>
      </c>
      <c r="E1191" s="53" t="s">
        <v>1699</v>
      </c>
      <c r="F1191" s="84">
        <v>44501</v>
      </c>
      <c r="G1191" s="84">
        <v>46143</v>
      </c>
      <c r="H1191" s="82">
        <f t="shared" si="105"/>
        <v>5</v>
      </c>
      <c r="I1191" s="55" t="s">
        <v>83</v>
      </c>
      <c r="J1191" s="55" t="s">
        <v>44</v>
      </c>
      <c r="K1191" s="55" t="s">
        <v>140</v>
      </c>
      <c r="L1191" s="55" t="s">
        <v>141</v>
      </c>
      <c r="M1191" s="55" t="s">
        <v>2034</v>
      </c>
      <c r="N1191" s="55" t="str">
        <f t="shared" si="101"/>
        <v>NON</v>
      </c>
      <c r="O1191" s="55" t="str">
        <f t="shared" si="102"/>
        <v>OUI</v>
      </c>
      <c r="P1191" s="55" t="str">
        <f t="shared" si="103"/>
        <v>OUI</v>
      </c>
      <c r="Q1191" s="55" t="str">
        <f t="shared" si="104"/>
        <v>NON</v>
      </c>
    </row>
    <row r="1192" spans="1:17" ht="15" customHeight="1">
      <c r="A1192" s="3">
        <v>130001647</v>
      </c>
      <c r="B1192" s="55" t="s">
        <v>1676</v>
      </c>
      <c r="C1192" s="3">
        <v>43001569</v>
      </c>
      <c r="D1192" s="55" t="s">
        <v>1698</v>
      </c>
      <c r="E1192" s="116" t="s">
        <v>1699</v>
      </c>
      <c r="F1192" s="84">
        <v>44501</v>
      </c>
      <c r="G1192" s="84">
        <v>46143</v>
      </c>
      <c r="H1192" s="82">
        <f t="shared" si="105"/>
        <v>5</v>
      </c>
      <c r="I1192" s="55" t="s">
        <v>83</v>
      </c>
      <c r="J1192" s="55" t="s">
        <v>44</v>
      </c>
      <c r="K1192" s="55" t="s">
        <v>140</v>
      </c>
      <c r="L1192" s="55" t="s">
        <v>141</v>
      </c>
      <c r="M1192" s="54" t="s">
        <v>1942</v>
      </c>
      <c r="N1192" s="55" t="str">
        <f t="shared" si="101"/>
        <v>NON</v>
      </c>
      <c r="O1192" s="55" t="str">
        <f t="shared" si="102"/>
        <v>NON</v>
      </c>
      <c r="P1192" s="55" t="str">
        <f t="shared" si="103"/>
        <v>OUI</v>
      </c>
      <c r="Q1192" s="55" t="str">
        <f t="shared" si="104"/>
        <v>NON</v>
      </c>
    </row>
    <row r="1193" spans="1:17" ht="15" customHeight="1">
      <c r="A1193" s="3">
        <v>130001647</v>
      </c>
      <c r="B1193" s="55" t="s">
        <v>1676</v>
      </c>
      <c r="C1193" s="3">
        <v>43001569</v>
      </c>
      <c r="D1193" s="55" t="s">
        <v>1698</v>
      </c>
      <c r="E1193" s="53" t="s">
        <v>1699</v>
      </c>
      <c r="F1193" s="84">
        <v>43770</v>
      </c>
      <c r="G1193" s="84">
        <v>45413</v>
      </c>
      <c r="H1193" s="82">
        <f t="shared" si="105"/>
        <v>5</v>
      </c>
      <c r="I1193" s="55" t="s">
        <v>83</v>
      </c>
      <c r="J1193" s="55" t="s">
        <v>1429</v>
      </c>
      <c r="K1193" s="55" t="s">
        <v>771</v>
      </c>
      <c r="L1193" s="55"/>
      <c r="M1193" s="79"/>
      <c r="N1193" s="55" t="str">
        <f t="shared" si="101"/>
        <v>OUI</v>
      </c>
      <c r="O1193" s="55" t="str">
        <f t="shared" si="102"/>
        <v>NON</v>
      </c>
      <c r="P1193" s="55" t="str">
        <f t="shared" si="103"/>
        <v>NON</v>
      </c>
      <c r="Q1193" s="55" t="str">
        <f t="shared" si="104"/>
        <v>NON</v>
      </c>
    </row>
    <row r="1194" spans="1:17" ht="15" customHeight="1">
      <c r="A1194" s="3">
        <v>130001647</v>
      </c>
      <c r="B1194" s="55" t="s">
        <v>1676</v>
      </c>
      <c r="C1194" s="3">
        <v>43001569</v>
      </c>
      <c r="D1194" s="55" t="s">
        <v>1698</v>
      </c>
      <c r="E1194" s="53" t="s">
        <v>1699</v>
      </c>
      <c r="F1194" s="84">
        <v>43770</v>
      </c>
      <c r="G1194" s="84">
        <v>45413</v>
      </c>
      <c r="H1194" s="82">
        <f t="shared" si="105"/>
        <v>5</v>
      </c>
      <c r="I1194" s="55" t="s">
        <v>83</v>
      </c>
      <c r="J1194" s="55" t="s">
        <v>1429</v>
      </c>
      <c r="K1194" s="55" t="s">
        <v>799</v>
      </c>
      <c r="L1194" s="55"/>
      <c r="M1194" s="79"/>
      <c r="N1194" s="55" t="str">
        <f t="shared" si="101"/>
        <v>OUI</v>
      </c>
      <c r="O1194" s="55" t="str">
        <f t="shared" si="102"/>
        <v>NON</v>
      </c>
      <c r="P1194" s="55" t="str">
        <f t="shared" si="103"/>
        <v>NON</v>
      </c>
      <c r="Q1194" s="55" t="str">
        <f t="shared" si="104"/>
        <v>NON</v>
      </c>
    </row>
    <row r="1195" spans="1:17" ht="15" customHeight="1">
      <c r="A1195" s="3">
        <v>130001647</v>
      </c>
      <c r="B1195" s="55" t="s">
        <v>1676</v>
      </c>
      <c r="C1195" s="3">
        <v>43001569</v>
      </c>
      <c r="D1195" s="55" t="s">
        <v>1698</v>
      </c>
      <c r="E1195" s="53" t="s">
        <v>1699</v>
      </c>
      <c r="F1195" s="84">
        <v>44136</v>
      </c>
      <c r="G1195" s="84">
        <v>45778</v>
      </c>
      <c r="H1195" s="82">
        <f t="shared" si="105"/>
        <v>5</v>
      </c>
      <c r="I1195" s="55" t="s">
        <v>83</v>
      </c>
      <c r="J1195" s="55" t="s">
        <v>1429</v>
      </c>
      <c r="K1195" s="55" t="s">
        <v>207</v>
      </c>
      <c r="L1195" s="55" t="s">
        <v>208</v>
      </c>
      <c r="M1195" s="79"/>
      <c r="N1195" s="55" t="str">
        <f t="shared" si="101"/>
        <v>OUI</v>
      </c>
      <c r="O1195" s="55" t="str">
        <f t="shared" si="102"/>
        <v>NON</v>
      </c>
      <c r="P1195" s="55" t="str">
        <f t="shared" si="103"/>
        <v>NON</v>
      </c>
      <c r="Q1195" s="55" t="str">
        <f t="shared" si="104"/>
        <v>NON</v>
      </c>
    </row>
    <row r="1196" spans="1:17" ht="15" customHeight="1">
      <c r="A1196" s="3">
        <v>130001647</v>
      </c>
      <c r="B1196" s="55" t="s">
        <v>1676</v>
      </c>
      <c r="C1196" s="3">
        <v>43001569</v>
      </c>
      <c r="D1196" s="55" t="s">
        <v>1698</v>
      </c>
      <c r="E1196" s="53" t="s">
        <v>1699</v>
      </c>
      <c r="F1196" s="84">
        <v>44136</v>
      </c>
      <c r="G1196" s="84">
        <v>45778</v>
      </c>
      <c r="H1196" s="82">
        <f t="shared" si="105"/>
        <v>5</v>
      </c>
      <c r="I1196" s="55" t="s">
        <v>83</v>
      </c>
      <c r="J1196" s="55" t="s">
        <v>1429</v>
      </c>
      <c r="K1196" s="55" t="s">
        <v>810</v>
      </c>
      <c r="L1196" s="55"/>
      <c r="M1196" s="79"/>
      <c r="N1196" s="55" t="str">
        <f t="shared" si="101"/>
        <v>OUI</v>
      </c>
      <c r="O1196" s="55" t="str">
        <f t="shared" si="102"/>
        <v>NON</v>
      </c>
      <c r="P1196" s="55" t="str">
        <f t="shared" si="103"/>
        <v>NON</v>
      </c>
      <c r="Q1196" s="55" t="str">
        <f t="shared" si="104"/>
        <v>NON</v>
      </c>
    </row>
    <row r="1197" spans="1:17" ht="15" customHeight="1">
      <c r="A1197" s="3">
        <v>130001647</v>
      </c>
      <c r="B1197" s="55" t="s">
        <v>1676</v>
      </c>
      <c r="C1197" s="3">
        <v>43001569</v>
      </c>
      <c r="D1197" s="55" t="s">
        <v>1698</v>
      </c>
      <c r="E1197" s="53" t="s">
        <v>1699</v>
      </c>
      <c r="F1197" s="84">
        <v>44136</v>
      </c>
      <c r="G1197" s="84">
        <v>45778</v>
      </c>
      <c r="H1197" s="82">
        <f t="shared" si="105"/>
        <v>5</v>
      </c>
      <c r="I1197" s="55" t="s">
        <v>83</v>
      </c>
      <c r="J1197" s="55" t="s">
        <v>1429</v>
      </c>
      <c r="K1197" s="55" t="s">
        <v>205</v>
      </c>
      <c r="L1197" s="55" t="s">
        <v>206</v>
      </c>
      <c r="M1197" s="79"/>
      <c r="N1197" s="55" t="str">
        <f t="shared" si="101"/>
        <v>OUI</v>
      </c>
      <c r="O1197" s="55" t="str">
        <f t="shared" si="102"/>
        <v>NON</v>
      </c>
      <c r="P1197" s="55" t="str">
        <f t="shared" si="103"/>
        <v>NON</v>
      </c>
      <c r="Q1197" s="55" t="str">
        <f t="shared" si="104"/>
        <v>NON</v>
      </c>
    </row>
    <row r="1198" spans="1:17" ht="15" customHeight="1">
      <c r="A1198" s="3">
        <v>130001647</v>
      </c>
      <c r="B1198" s="55" t="s">
        <v>1676</v>
      </c>
      <c r="C1198" s="3">
        <v>43001569</v>
      </c>
      <c r="D1198" s="55" t="s">
        <v>1698</v>
      </c>
      <c r="E1198" s="53" t="s">
        <v>1699</v>
      </c>
      <c r="F1198" s="84">
        <v>44136</v>
      </c>
      <c r="G1198" s="84">
        <v>45778</v>
      </c>
      <c r="H1198" s="82">
        <f t="shared" si="105"/>
        <v>5</v>
      </c>
      <c r="I1198" s="55" t="s">
        <v>83</v>
      </c>
      <c r="J1198" s="55" t="s">
        <v>1429</v>
      </c>
      <c r="K1198" s="55" t="s">
        <v>232</v>
      </c>
      <c r="L1198" s="55" t="s">
        <v>123</v>
      </c>
      <c r="M1198" s="79"/>
      <c r="N1198" s="55" t="str">
        <f t="shared" si="101"/>
        <v>OUI</v>
      </c>
      <c r="O1198" s="55" t="str">
        <f t="shared" si="102"/>
        <v>NON</v>
      </c>
      <c r="P1198" s="55" t="str">
        <f t="shared" si="103"/>
        <v>NON</v>
      </c>
      <c r="Q1198" s="55" t="str">
        <f t="shared" si="104"/>
        <v>NON</v>
      </c>
    </row>
    <row r="1199" spans="1:17" ht="15" customHeight="1">
      <c r="A1199" s="3">
        <v>130001647</v>
      </c>
      <c r="B1199" s="55" t="s">
        <v>1676</v>
      </c>
      <c r="C1199" s="3">
        <v>43001569</v>
      </c>
      <c r="D1199" s="55" t="s">
        <v>1698</v>
      </c>
      <c r="E1199" s="53" t="s">
        <v>1699</v>
      </c>
      <c r="F1199" s="84">
        <v>44136</v>
      </c>
      <c r="G1199" s="84">
        <v>45778</v>
      </c>
      <c r="H1199" s="82">
        <f t="shared" si="105"/>
        <v>5</v>
      </c>
      <c r="I1199" s="55" t="s">
        <v>83</v>
      </c>
      <c r="J1199" s="55" t="s">
        <v>1429</v>
      </c>
      <c r="K1199" s="55" t="s">
        <v>297</v>
      </c>
      <c r="L1199" s="55"/>
      <c r="M1199" s="79"/>
      <c r="N1199" s="55" t="str">
        <f t="shared" si="101"/>
        <v>OUI</v>
      </c>
      <c r="O1199" s="55" t="str">
        <f t="shared" si="102"/>
        <v>NON</v>
      </c>
      <c r="P1199" s="55" t="str">
        <f t="shared" si="103"/>
        <v>NON</v>
      </c>
      <c r="Q1199" s="55" t="str">
        <f t="shared" si="104"/>
        <v>NON</v>
      </c>
    </row>
    <row r="1200" spans="1:17" ht="15" customHeight="1">
      <c r="A1200" s="2">
        <v>130001225</v>
      </c>
      <c r="B1200" s="55" t="s">
        <v>681</v>
      </c>
      <c r="C1200" s="3">
        <v>43001725</v>
      </c>
      <c r="D1200" s="55" t="s">
        <v>690</v>
      </c>
      <c r="E1200" s="53" t="s">
        <v>691</v>
      </c>
      <c r="F1200" s="84">
        <v>43770</v>
      </c>
      <c r="G1200" s="84">
        <v>45413</v>
      </c>
      <c r="H1200" s="82">
        <f t="shared" si="105"/>
        <v>5</v>
      </c>
      <c r="I1200" s="55" t="s">
        <v>83</v>
      </c>
      <c r="J1200" s="55" t="s">
        <v>44</v>
      </c>
      <c r="K1200" s="55" t="s">
        <v>219</v>
      </c>
      <c r="L1200" s="55" t="s">
        <v>217</v>
      </c>
      <c r="M1200" s="55" t="s">
        <v>87</v>
      </c>
      <c r="N1200" s="55" t="str">
        <f t="shared" si="101"/>
        <v>NON</v>
      </c>
      <c r="O1200" s="55" t="str">
        <f t="shared" si="102"/>
        <v>NON</v>
      </c>
      <c r="P1200" s="55" t="str">
        <f t="shared" si="103"/>
        <v>OUI</v>
      </c>
      <c r="Q1200" s="55" t="str">
        <f t="shared" si="104"/>
        <v>NON</v>
      </c>
    </row>
    <row r="1201" spans="1:17" ht="15" customHeight="1">
      <c r="A1201" s="2">
        <v>130001225</v>
      </c>
      <c r="B1201" s="55" t="s">
        <v>681</v>
      </c>
      <c r="C1201" s="3">
        <v>43001725</v>
      </c>
      <c r="D1201" s="55" t="s">
        <v>690</v>
      </c>
      <c r="E1201" s="53" t="s">
        <v>691</v>
      </c>
      <c r="F1201" s="84">
        <v>43770</v>
      </c>
      <c r="G1201" s="84">
        <v>45413</v>
      </c>
      <c r="H1201" s="82">
        <f t="shared" si="105"/>
        <v>5</v>
      </c>
      <c r="I1201" s="55" t="s">
        <v>83</v>
      </c>
      <c r="J1201" s="55" t="s">
        <v>1429</v>
      </c>
      <c r="K1201" s="55" t="s">
        <v>217</v>
      </c>
      <c r="L1201" s="55" t="s">
        <v>219</v>
      </c>
      <c r="M1201" s="79"/>
      <c r="N1201" s="55" t="str">
        <f t="shared" si="101"/>
        <v>OUI</v>
      </c>
      <c r="O1201" s="55" t="str">
        <f t="shared" si="102"/>
        <v>NON</v>
      </c>
      <c r="P1201" s="55" t="str">
        <f t="shared" si="103"/>
        <v>NON</v>
      </c>
      <c r="Q1201" s="55" t="str">
        <f t="shared" si="104"/>
        <v>NON</v>
      </c>
    </row>
    <row r="1202" spans="1:17" ht="15" customHeight="1">
      <c r="A1202" s="3">
        <v>130783293</v>
      </c>
      <c r="B1202" s="55" t="s">
        <v>1205</v>
      </c>
      <c r="C1202" s="3">
        <v>43000996</v>
      </c>
      <c r="D1202" s="55" t="s">
        <v>1029</v>
      </c>
      <c r="E1202" s="53" t="s">
        <v>1276</v>
      </c>
      <c r="F1202" s="84">
        <v>44501</v>
      </c>
      <c r="G1202" s="84">
        <v>46143</v>
      </c>
      <c r="H1202" s="82">
        <f t="shared" si="105"/>
        <v>5</v>
      </c>
      <c r="I1202" s="55" t="s">
        <v>83</v>
      </c>
      <c r="J1202" s="55" t="s">
        <v>44</v>
      </c>
      <c r="K1202" s="55" t="s">
        <v>254</v>
      </c>
      <c r="L1202" s="55" t="s">
        <v>255</v>
      </c>
      <c r="M1202" s="54" t="s">
        <v>1312</v>
      </c>
      <c r="N1202" s="55" t="str">
        <f t="shared" si="101"/>
        <v>NON</v>
      </c>
      <c r="O1202" s="55" t="str">
        <f t="shared" si="102"/>
        <v>OUI</v>
      </c>
      <c r="P1202" s="55" t="str">
        <f t="shared" si="103"/>
        <v>OUI</v>
      </c>
      <c r="Q1202" s="55" t="str">
        <f t="shared" si="104"/>
        <v>OUI</v>
      </c>
    </row>
    <row r="1203" spans="1:17" ht="15" customHeight="1">
      <c r="A1203" s="3">
        <v>130783293</v>
      </c>
      <c r="B1203" s="55" t="s">
        <v>1205</v>
      </c>
      <c r="C1203" s="3">
        <v>43000996</v>
      </c>
      <c r="D1203" s="55" t="s">
        <v>1029</v>
      </c>
      <c r="E1203" s="53" t="s">
        <v>1276</v>
      </c>
      <c r="F1203" s="84">
        <v>44501</v>
      </c>
      <c r="G1203" s="84">
        <v>46143</v>
      </c>
      <c r="H1203" s="82">
        <f t="shared" si="105"/>
        <v>5</v>
      </c>
      <c r="I1203" s="55" t="s">
        <v>83</v>
      </c>
      <c r="J1203" s="55" t="s">
        <v>1429</v>
      </c>
      <c r="K1203" s="55" t="s">
        <v>222</v>
      </c>
      <c r="L1203" s="55" t="s">
        <v>223</v>
      </c>
      <c r="M1203" s="79"/>
      <c r="N1203" s="55" t="str">
        <f t="shared" si="101"/>
        <v>OUI</v>
      </c>
      <c r="O1203" s="55" t="str">
        <f t="shared" si="102"/>
        <v>NON</v>
      </c>
      <c r="P1203" s="55" t="str">
        <f t="shared" si="103"/>
        <v>NON</v>
      </c>
      <c r="Q1203" s="55" t="str">
        <f t="shared" si="104"/>
        <v>NON</v>
      </c>
    </row>
    <row r="1204" spans="1:17" ht="15" customHeight="1">
      <c r="A1204" s="2">
        <v>830100574</v>
      </c>
      <c r="B1204" s="55" t="s">
        <v>1572</v>
      </c>
      <c r="C1204" s="3">
        <v>43001526</v>
      </c>
      <c r="D1204" s="55" t="s">
        <v>1607</v>
      </c>
      <c r="E1204" s="53" t="s">
        <v>1608</v>
      </c>
      <c r="F1204" s="84">
        <v>44136</v>
      </c>
      <c r="G1204" s="84">
        <v>45778</v>
      </c>
      <c r="H1204" s="82">
        <f t="shared" si="105"/>
        <v>5</v>
      </c>
      <c r="I1204" s="55" t="s">
        <v>83</v>
      </c>
      <c r="J1204" s="55" t="s">
        <v>1795</v>
      </c>
      <c r="K1204" s="55"/>
      <c r="L1204" s="55"/>
      <c r="M1204" s="55" t="s">
        <v>1841</v>
      </c>
      <c r="N1204" s="55" t="str">
        <f t="shared" si="101"/>
        <v>NON</v>
      </c>
      <c r="O1204" s="55" t="str">
        <f t="shared" si="102"/>
        <v>OUI</v>
      </c>
      <c r="P1204" s="55" t="str">
        <f t="shared" si="103"/>
        <v>OUI</v>
      </c>
      <c r="Q1204" s="55" t="str">
        <f t="shared" si="104"/>
        <v>NON</v>
      </c>
    </row>
    <row r="1205" spans="1:17" ht="15" customHeight="1">
      <c r="A1205" s="2">
        <v>830100574</v>
      </c>
      <c r="B1205" s="55" t="s">
        <v>1572</v>
      </c>
      <c r="C1205" s="3">
        <v>43001526</v>
      </c>
      <c r="D1205" s="55" t="s">
        <v>1607</v>
      </c>
      <c r="E1205" s="53" t="s">
        <v>1608</v>
      </c>
      <c r="F1205" s="84">
        <v>43770</v>
      </c>
      <c r="G1205" s="84">
        <v>45413</v>
      </c>
      <c r="H1205" s="82">
        <f t="shared" si="105"/>
        <v>5</v>
      </c>
      <c r="I1205" s="55" t="s">
        <v>83</v>
      </c>
      <c r="J1205" s="55" t="s">
        <v>1795</v>
      </c>
      <c r="K1205" s="55" t="s">
        <v>2350</v>
      </c>
      <c r="L1205" s="55"/>
      <c r="M1205" s="55" t="s">
        <v>1845</v>
      </c>
      <c r="N1205" s="55" t="str">
        <f t="shared" si="101"/>
        <v>NON</v>
      </c>
      <c r="O1205" s="55" t="str">
        <f t="shared" si="102"/>
        <v>OUI</v>
      </c>
      <c r="P1205" s="55" t="str">
        <f t="shared" si="103"/>
        <v>OUI</v>
      </c>
      <c r="Q1205" s="55" t="str">
        <f t="shared" si="104"/>
        <v>OUI</v>
      </c>
    </row>
    <row r="1206" spans="1:17" ht="15" customHeight="1">
      <c r="A1206" s="2">
        <v>830100574</v>
      </c>
      <c r="B1206" s="55" t="s">
        <v>1572</v>
      </c>
      <c r="C1206" s="3">
        <v>43001526</v>
      </c>
      <c r="D1206" s="55" t="s">
        <v>1607</v>
      </c>
      <c r="E1206" s="53" t="s">
        <v>1608</v>
      </c>
      <c r="F1206" s="84">
        <v>43770</v>
      </c>
      <c r="G1206" s="84">
        <v>45413</v>
      </c>
      <c r="H1206" s="82">
        <f t="shared" si="105"/>
        <v>5</v>
      </c>
      <c r="I1206" s="55" t="s">
        <v>83</v>
      </c>
      <c r="J1206" s="55" t="s">
        <v>1800</v>
      </c>
      <c r="K1206" s="55"/>
      <c r="L1206" s="55"/>
      <c r="M1206" s="79"/>
      <c r="N1206" s="55" t="str">
        <f t="shared" si="101"/>
        <v>OUI</v>
      </c>
      <c r="O1206" s="55" t="str">
        <f t="shared" si="102"/>
        <v>NON</v>
      </c>
      <c r="P1206" s="55" t="str">
        <f t="shared" si="103"/>
        <v>NON</v>
      </c>
      <c r="Q1206" s="55" t="str">
        <f t="shared" si="104"/>
        <v>NON</v>
      </c>
    </row>
    <row r="1207" spans="1:17" ht="15" customHeight="1">
      <c r="A1207" s="2">
        <v>830100574</v>
      </c>
      <c r="B1207" s="55" t="s">
        <v>1572</v>
      </c>
      <c r="C1207" s="3">
        <v>43001526</v>
      </c>
      <c r="D1207" s="55" t="s">
        <v>1607</v>
      </c>
      <c r="E1207" s="53" t="s">
        <v>1608</v>
      </c>
      <c r="F1207" s="84">
        <v>44136</v>
      </c>
      <c r="G1207" s="84">
        <v>45778</v>
      </c>
      <c r="H1207" s="82">
        <f t="shared" si="105"/>
        <v>5</v>
      </c>
      <c r="I1207" s="55" t="s">
        <v>83</v>
      </c>
      <c r="J1207" s="55" t="s">
        <v>44</v>
      </c>
      <c r="K1207" s="55" t="s">
        <v>1199</v>
      </c>
      <c r="L1207" s="55" t="s">
        <v>260</v>
      </c>
      <c r="M1207" s="55" t="s">
        <v>2445</v>
      </c>
      <c r="N1207" s="55" t="str">
        <f t="shared" si="101"/>
        <v>NON</v>
      </c>
      <c r="O1207" s="55" t="str">
        <f t="shared" si="102"/>
        <v>NON</v>
      </c>
      <c r="P1207" s="55" t="str">
        <f t="shared" si="103"/>
        <v>OUI</v>
      </c>
      <c r="Q1207" s="55" t="str">
        <f t="shared" si="104"/>
        <v>NON</v>
      </c>
    </row>
    <row r="1208" spans="1:17" ht="15" customHeight="1">
      <c r="A1208" s="2" t="s">
        <v>179</v>
      </c>
      <c r="B1208" s="55" t="s">
        <v>180</v>
      </c>
      <c r="C1208" s="3">
        <v>43002018</v>
      </c>
      <c r="D1208" s="55" t="s">
        <v>181</v>
      </c>
      <c r="E1208" s="53" t="s">
        <v>182</v>
      </c>
      <c r="F1208" s="84">
        <v>43770</v>
      </c>
      <c r="G1208" s="84">
        <v>45413</v>
      </c>
      <c r="H1208" s="82">
        <f t="shared" si="105"/>
        <v>5</v>
      </c>
      <c r="I1208" s="55" t="s">
        <v>83</v>
      </c>
      <c r="J1208" s="55" t="s">
        <v>44</v>
      </c>
      <c r="K1208" s="55" t="s">
        <v>143</v>
      </c>
      <c r="L1208" s="55" t="s">
        <v>144</v>
      </c>
      <c r="M1208" s="55" t="s">
        <v>1992</v>
      </c>
      <c r="N1208" s="55" t="str">
        <f t="shared" si="101"/>
        <v>NON</v>
      </c>
      <c r="O1208" s="55" t="str">
        <f t="shared" si="102"/>
        <v>NON</v>
      </c>
      <c r="P1208" s="55" t="str">
        <f t="shared" si="103"/>
        <v>OUI</v>
      </c>
      <c r="Q1208" s="55" t="str">
        <f t="shared" si="104"/>
        <v>NON</v>
      </c>
    </row>
    <row r="1209" spans="1:17" ht="15" customHeight="1">
      <c r="A1209" s="2" t="s">
        <v>179</v>
      </c>
      <c r="B1209" s="55" t="s">
        <v>180</v>
      </c>
      <c r="C1209" s="3">
        <v>43002018</v>
      </c>
      <c r="D1209" s="55" t="s">
        <v>181</v>
      </c>
      <c r="E1209" s="53" t="s">
        <v>182</v>
      </c>
      <c r="F1209" s="84">
        <v>43770</v>
      </c>
      <c r="G1209" s="84">
        <v>45413</v>
      </c>
      <c r="H1209" s="82">
        <f t="shared" si="105"/>
        <v>5</v>
      </c>
      <c r="I1209" s="55" t="s">
        <v>83</v>
      </c>
      <c r="J1209" s="55" t="s">
        <v>44</v>
      </c>
      <c r="K1209" s="55" t="s">
        <v>143</v>
      </c>
      <c r="L1209" s="55" t="s">
        <v>144</v>
      </c>
      <c r="M1209" s="55" t="s">
        <v>2041</v>
      </c>
      <c r="N1209" s="55" t="str">
        <f t="shared" si="101"/>
        <v>NON</v>
      </c>
      <c r="O1209" s="55" t="str">
        <f t="shared" si="102"/>
        <v>NON</v>
      </c>
      <c r="P1209" s="55" t="str">
        <f t="shared" si="103"/>
        <v>OUI</v>
      </c>
      <c r="Q1209" s="55" t="str">
        <f t="shared" si="104"/>
        <v>NON</v>
      </c>
    </row>
    <row r="1210" spans="1:17" ht="15" customHeight="1">
      <c r="A1210" s="2" t="s">
        <v>179</v>
      </c>
      <c r="B1210" s="55" t="s">
        <v>180</v>
      </c>
      <c r="C1210" s="3">
        <v>43002018</v>
      </c>
      <c r="D1210" s="55" t="s">
        <v>181</v>
      </c>
      <c r="E1210" s="53" t="s">
        <v>182</v>
      </c>
      <c r="F1210" s="84">
        <v>44501</v>
      </c>
      <c r="G1210" s="84">
        <v>46143</v>
      </c>
      <c r="H1210" s="82">
        <f t="shared" si="105"/>
        <v>5</v>
      </c>
      <c r="I1210" s="55" t="s">
        <v>83</v>
      </c>
      <c r="J1210" s="55" t="s">
        <v>1429</v>
      </c>
      <c r="K1210" s="55" t="s">
        <v>132</v>
      </c>
      <c r="L1210" s="55" t="s">
        <v>133</v>
      </c>
      <c r="M1210" s="79"/>
      <c r="N1210" s="55" t="str">
        <f t="shared" si="101"/>
        <v>OUI</v>
      </c>
      <c r="O1210" s="55" t="str">
        <f t="shared" si="102"/>
        <v>NON</v>
      </c>
      <c r="P1210" s="55" t="str">
        <f t="shared" si="103"/>
        <v>NON</v>
      </c>
      <c r="Q1210" s="55" t="str">
        <f t="shared" si="104"/>
        <v>NON</v>
      </c>
    </row>
    <row r="1211" spans="1:17" ht="15" customHeight="1">
      <c r="A1211" s="2">
        <v>130000074</v>
      </c>
      <c r="B1211" s="55" t="s">
        <v>1728</v>
      </c>
      <c r="C1211" s="3">
        <v>43001925</v>
      </c>
      <c r="D1211" s="55" t="s">
        <v>1729</v>
      </c>
      <c r="E1211" s="53" t="s">
        <v>1730</v>
      </c>
      <c r="F1211" s="84">
        <v>43770</v>
      </c>
      <c r="G1211" s="84">
        <v>45413</v>
      </c>
      <c r="H1211" s="82">
        <f t="shared" si="105"/>
        <v>5</v>
      </c>
      <c r="I1211" s="55" t="s">
        <v>16</v>
      </c>
      <c r="J1211" s="55" t="s">
        <v>44</v>
      </c>
      <c r="K1211" s="55" t="s">
        <v>50</v>
      </c>
      <c r="L1211" s="55" t="s">
        <v>246</v>
      </c>
      <c r="M1211" s="55" t="s">
        <v>249</v>
      </c>
      <c r="N1211" s="55" t="str">
        <f t="shared" si="101"/>
        <v>NON</v>
      </c>
      <c r="O1211" s="55" t="str">
        <f t="shared" si="102"/>
        <v>NON</v>
      </c>
      <c r="P1211" s="55" t="str">
        <f t="shared" si="103"/>
        <v>OUI</v>
      </c>
      <c r="Q1211" s="55" t="str">
        <f t="shared" si="104"/>
        <v>NON</v>
      </c>
    </row>
    <row r="1212" spans="1:17" ht="15" customHeight="1">
      <c r="A1212" s="2">
        <v>130000074</v>
      </c>
      <c r="B1212" s="55" t="s">
        <v>1728</v>
      </c>
      <c r="C1212" s="3">
        <v>43001925</v>
      </c>
      <c r="D1212" s="55" t="s">
        <v>1729</v>
      </c>
      <c r="E1212" s="53" t="s">
        <v>1730</v>
      </c>
      <c r="F1212" s="84">
        <v>43770</v>
      </c>
      <c r="G1212" s="84">
        <v>45413</v>
      </c>
      <c r="H1212" s="82">
        <f t="shared" si="105"/>
        <v>5</v>
      </c>
      <c r="I1212" s="55" t="s">
        <v>16</v>
      </c>
      <c r="J1212" s="55" t="s">
        <v>1429</v>
      </c>
      <c r="K1212" s="55" t="s">
        <v>20</v>
      </c>
      <c r="L1212" s="55" t="s">
        <v>745</v>
      </c>
      <c r="M1212" s="79"/>
      <c r="N1212" s="55" t="str">
        <f t="shared" si="101"/>
        <v>OUI</v>
      </c>
      <c r="O1212" s="55" t="str">
        <f t="shared" si="102"/>
        <v>NON</v>
      </c>
      <c r="P1212" s="55" t="str">
        <f t="shared" si="103"/>
        <v>NON</v>
      </c>
      <c r="Q1212" s="55" t="str">
        <f t="shared" si="104"/>
        <v>NON</v>
      </c>
    </row>
    <row r="1213" spans="1:17" ht="15" customHeight="1">
      <c r="A1213" s="2">
        <v>130000409</v>
      </c>
      <c r="B1213" s="55" t="s">
        <v>759</v>
      </c>
      <c r="C1213" s="3">
        <v>43000628</v>
      </c>
      <c r="D1213" s="55" t="s">
        <v>766</v>
      </c>
      <c r="E1213" s="53" t="s">
        <v>767</v>
      </c>
      <c r="F1213" s="84">
        <v>44136</v>
      </c>
      <c r="G1213" s="84">
        <v>45778</v>
      </c>
      <c r="H1213" s="82">
        <f t="shared" si="105"/>
        <v>5</v>
      </c>
      <c r="I1213" s="55" t="s">
        <v>83</v>
      </c>
      <c r="J1213" s="55" t="s">
        <v>44</v>
      </c>
      <c r="K1213" s="55" t="s">
        <v>444</v>
      </c>
      <c r="L1213" s="55" t="s">
        <v>86</v>
      </c>
      <c r="M1213" s="55" t="s">
        <v>833</v>
      </c>
      <c r="N1213" s="55" t="str">
        <f t="shared" si="101"/>
        <v>NON</v>
      </c>
      <c r="O1213" s="55" t="str">
        <f t="shared" si="102"/>
        <v>NON</v>
      </c>
      <c r="P1213" s="55" t="str">
        <f t="shared" si="103"/>
        <v>OUI</v>
      </c>
      <c r="Q1213" s="55" t="str">
        <f t="shared" si="104"/>
        <v>OUI</v>
      </c>
    </row>
    <row r="1214" spans="1:17" ht="15" customHeight="1">
      <c r="A1214" s="2">
        <v>130000409</v>
      </c>
      <c r="B1214" s="55" t="s">
        <v>759</v>
      </c>
      <c r="C1214" s="3">
        <v>43000628</v>
      </c>
      <c r="D1214" s="55" t="s">
        <v>766</v>
      </c>
      <c r="E1214" s="53" t="s">
        <v>767</v>
      </c>
      <c r="F1214" s="84">
        <v>44136</v>
      </c>
      <c r="G1214" s="84">
        <v>45778</v>
      </c>
      <c r="H1214" s="82">
        <f t="shared" si="105"/>
        <v>5</v>
      </c>
      <c r="I1214" s="55" t="s">
        <v>83</v>
      </c>
      <c r="J1214" s="55" t="s">
        <v>44</v>
      </c>
      <c r="K1214" s="55" t="s">
        <v>445</v>
      </c>
      <c r="L1214" s="55" t="s">
        <v>86</v>
      </c>
      <c r="M1214" s="55" t="s">
        <v>833</v>
      </c>
      <c r="N1214" s="55" t="str">
        <f t="shared" si="101"/>
        <v>NON</v>
      </c>
      <c r="O1214" s="55" t="str">
        <f t="shared" si="102"/>
        <v>NON</v>
      </c>
      <c r="P1214" s="55" t="str">
        <f t="shared" si="103"/>
        <v>OUI</v>
      </c>
      <c r="Q1214" s="55" t="str">
        <f t="shared" si="104"/>
        <v>OUI</v>
      </c>
    </row>
    <row r="1215" spans="1:17" ht="15" customHeight="1">
      <c r="A1215" s="2">
        <v>130000409</v>
      </c>
      <c r="B1215" s="55" t="s">
        <v>759</v>
      </c>
      <c r="C1215" s="3">
        <v>43000628</v>
      </c>
      <c r="D1215" s="55" t="s">
        <v>766</v>
      </c>
      <c r="E1215" s="53" t="s">
        <v>767</v>
      </c>
      <c r="F1215" s="84">
        <v>43770</v>
      </c>
      <c r="G1215" s="84">
        <v>45413</v>
      </c>
      <c r="H1215" s="82">
        <f t="shared" si="105"/>
        <v>5</v>
      </c>
      <c r="I1215" s="55" t="s">
        <v>83</v>
      </c>
      <c r="J1215" s="55" t="s">
        <v>44</v>
      </c>
      <c r="K1215" s="55" t="s">
        <v>85</v>
      </c>
      <c r="L1215" s="55" t="s">
        <v>86</v>
      </c>
      <c r="M1215" s="55" t="s">
        <v>1772</v>
      </c>
      <c r="N1215" s="55" t="str">
        <f t="shared" si="101"/>
        <v>NON</v>
      </c>
      <c r="O1215" s="55" t="str">
        <f t="shared" si="102"/>
        <v>NON</v>
      </c>
      <c r="P1215" s="55" t="str">
        <f t="shared" si="103"/>
        <v>OUI</v>
      </c>
      <c r="Q1215" s="55" t="str">
        <f t="shared" si="104"/>
        <v>OUI</v>
      </c>
    </row>
    <row r="1216" spans="1:17" ht="15" customHeight="1">
      <c r="A1216" s="2">
        <v>130000409</v>
      </c>
      <c r="B1216" s="55" t="s">
        <v>759</v>
      </c>
      <c r="C1216" s="3">
        <v>43000628</v>
      </c>
      <c r="D1216" s="55" t="s">
        <v>766</v>
      </c>
      <c r="E1216" s="53" t="s">
        <v>767</v>
      </c>
      <c r="F1216" s="84">
        <v>43770</v>
      </c>
      <c r="G1216" s="84">
        <v>45413</v>
      </c>
      <c r="H1216" s="82">
        <f t="shared" si="105"/>
        <v>5</v>
      </c>
      <c r="I1216" s="55" t="s">
        <v>83</v>
      </c>
      <c r="J1216" s="55" t="s">
        <v>44</v>
      </c>
      <c r="K1216" s="55" t="s">
        <v>85</v>
      </c>
      <c r="L1216" s="55" t="s">
        <v>86</v>
      </c>
      <c r="M1216" s="55" t="s">
        <v>734</v>
      </c>
      <c r="N1216" s="55" t="str">
        <f t="shared" ref="N1216:N1279" si="106">IF(ISNUMBER(SEARCH("2G",J1216)),"OUI","NON")</f>
        <v>NON</v>
      </c>
      <c r="O1216" s="55" t="str">
        <f t="shared" ref="O1216:O1279" si="107">IF(ISNUMBER(SEARCH("P1",M1216)),"OUI","NON")</f>
        <v>NON</v>
      </c>
      <c r="P1216" s="55" t="str">
        <f t="shared" ref="P1216:P1279" si="108">IF(ISNUMBER(SEARCH("P2",M1216)),"OUI","NON")</f>
        <v>OUI</v>
      </c>
      <c r="Q1216" s="55" t="str">
        <f t="shared" ref="Q1216:Q1279" si="109">IF(ISNUMBER(SEARCH("P3",M1216)),"OUI","NON")</f>
        <v>NON</v>
      </c>
    </row>
    <row r="1217" spans="1:17" ht="15" customHeight="1">
      <c r="A1217" s="2">
        <v>130000409</v>
      </c>
      <c r="B1217" s="55" t="s">
        <v>759</v>
      </c>
      <c r="C1217" s="3">
        <v>43000628</v>
      </c>
      <c r="D1217" s="55" t="s">
        <v>766</v>
      </c>
      <c r="E1217" s="53" t="s">
        <v>767</v>
      </c>
      <c r="F1217" s="84">
        <v>43770</v>
      </c>
      <c r="G1217" s="84">
        <v>45413</v>
      </c>
      <c r="H1217" s="82">
        <f t="shared" si="105"/>
        <v>5</v>
      </c>
      <c r="I1217" s="55" t="s">
        <v>83</v>
      </c>
      <c r="J1217" s="55" t="s">
        <v>44</v>
      </c>
      <c r="K1217" s="55" t="s">
        <v>85</v>
      </c>
      <c r="L1217" s="55" t="s">
        <v>86</v>
      </c>
      <c r="M1217" s="55" t="s">
        <v>2098</v>
      </c>
      <c r="N1217" s="55" t="str">
        <f t="shared" si="106"/>
        <v>NON</v>
      </c>
      <c r="O1217" s="55" t="str">
        <f t="shared" si="107"/>
        <v>OUI</v>
      </c>
      <c r="P1217" s="55" t="str">
        <f t="shared" si="108"/>
        <v>OUI</v>
      </c>
      <c r="Q1217" s="55" t="str">
        <f t="shared" si="109"/>
        <v>NON</v>
      </c>
    </row>
    <row r="1218" spans="1:17" ht="15" customHeight="1">
      <c r="A1218" s="2">
        <v>130000409</v>
      </c>
      <c r="B1218" s="55" t="s">
        <v>759</v>
      </c>
      <c r="C1218" s="3">
        <v>43000628</v>
      </c>
      <c r="D1218" s="55" t="s">
        <v>766</v>
      </c>
      <c r="E1218" s="53" t="s">
        <v>767</v>
      </c>
      <c r="F1218" s="84">
        <v>43770</v>
      </c>
      <c r="G1218" s="84">
        <v>45413</v>
      </c>
      <c r="H1218" s="82">
        <f t="shared" si="105"/>
        <v>5</v>
      </c>
      <c r="I1218" s="55" t="s">
        <v>83</v>
      </c>
      <c r="J1218" s="55" t="s">
        <v>44</v>
      </c>
      <c r="K1218" s="55" t="s">
        <v>85</v>
      </c>
      <c r="L1218" s="55" t="s">
        <v>86</v>
      </c>
      <c r="M1218" s="55" t="s">
        <v>2110</v>
      </c>
      <c r="N1218" s="55" t="str">
        <f t="shared" si="106"/>
        <v>NON</v>
      </c>
      <c r="O1218" s="55" t="str">
        <f t="shared" si="107"/>
        <v>OUI</v>
      </c>
      <c r="P1218" s="55" t="str">
        <f t="shared" si="108"/>
        <v>NON</v>
      </c>
      <c r="Q1218" s="55" t="str">
        <f t="shared" si="109"/>
        <v>NON</v>
      </c>
    </row>
    <row r="1219" spans="1:17" ht="15" customHeight="1">
      <c r="A1219" s="2">
        <v>130000409</v>
      </c>
      <c r="B1219" s="55" t="s">
        <v>759</v>
      </c>
      <c r="C1219" s="3">
        <v>43000628</v>
      </c>
      <c r="D1219" s="55" t="s">
        <v>766</v>
      </c>
      <c r="E1219" s="53" t="s">
        <v>767</v>
      </c>
      <c r="F1219" s="84">
        <v>43770</v>
      </c>
      <c r="G1219" s="84">
        <v>45413</v>
      </c>
      <c r="H1219" s="82">
        <f t="shared" si="105"/>
        <v>5</v>
      </c>
      <c r="I1219" s="55" t="s">
        <v>83</v>
      </c>
      <c r="J1219" s="55" t="s">
        <v>44</v>
      </c>
      <c r="K1219" s="55" t="s">
        <v>85</v>
      </c>
      <c r="L1219" s="55" t="s">
        <v>86</v>
      </c>
      <c r="M1219" s="55" t="s">
        <v>587</v>
      </c>
      <c r="N1219" s="55" t="str">
        <f t="shared" si="106"/>
        <v>NON</v>
      </c>
      <c r="O1219" s="55" t="str">
        <f t="shared" si="107"/>
        <v>NON</v>
      </c>
      <c r="P1219" s="55" t="str">
        <f t="shared" si="108"/>
        <v>OUI</v>
      </c>
      <c r="Q1219" s="55" t="str">
        <f t="shared" si="109"/>
        <v>NON</v>
      </c>
    </row>
    <row r="1220" spans="1:17" ht="15" customHeight="1">
      <c r="A1220" s="2">
        <v>130000409</v>
      </c>
      <c r="B1220" s="55" t="s">
        <v>759</v>
      </c>
      <c r="C1220" s="3">
        <v>43000628</v>
      </c>
      <c r="D1220" s="55" t="s">
        <v>766</v>
      </c>
      <c r="E1220" s="53" t="s">
        <v>767</v>
      </c>
      <c r="F1220" s="84">
        <v>43770</v>
      </c>
      <c r="G1220" s="84">
        <v>45413</v>
      </c>
      <c r="H1220" s="82">
        <f t="shared" si="105"/>
        <v>5</v>
      </c>
      <c r="I1220" s="55" t="s">
        <v>83</v>
      </c>
      <c r="J1220" s="55" t="s">
        <v>44</v>
      </c>
      <c r="K1220" s="55" t="s">
        <v>85</v>
      </c>
      <c r="L1220" s="55" t="s">
        <v>86</v>
      </c>
      <c r="M1220" s="17" t="s">
        <v>2111</v>
      </c>
      <c r="N1220" s="55" t="str">
        <f t="shared" si="106"/>
        <v>NON</v>
      </c>
      <c r="O1220" s="55" t="str">
        <f t="shared" si="107"/>
        <v>OUI</v>
      </c>
      <c r="P1220" s="55" t="str">
        <f t="shared" si="108"/>
        <v>NON</v>
      </c>
      <c r="Q1220" s="55" t="str">
        <f t="shared" si="109"/>
        <v>NON</v>
      </c>
    </row>
    <row r="1221" spans="1:17" ht="15" customHeight="1">
      <c r="A1221" s="2">
        <v>130000409</v>
      </c>
      <c r="B1221" s="55" t="s">
        <v>759</v>
      </c>
      <c r="C1221" s="3">
        <v>43000628</v>
      </c>
      <c r="D1221" s="55" t="s">
        <v>766</v>
      </c>
      <c r="E1221" s="53" t="s">
        <v>767</v>
      </c>
      <c r="F1221" s="84">
        <v>43770</v>
      </c>
      <c r="G1221" s="84">
        <v>45413</v>
      </c>
      <c r="H1221" s="82">
        <f t="shared" si="105"/>
        <v>5</v>
      </c>
      <c r="I1221" s="55" t="s">
        <v>83</v>
      </c>
      <c r="J1221" s="55" t="s">
        <v>1429</v>
      </c>
      <c r="K1221" s="55" t="s">
        <v>202</v>
      </c>
      <c r="L1221" s="55" t="s">
        <v>203</v>
      </c>
      <c r="M1221" s="79"/>
      <c r="N1221" s="55" t="str">
        <f t="shared" si="106"/>
        <v>OUI</v>
      </c>
      <c r="O1221" s="55" t="str">
        <f t="shared" si="107"/>
        <v>NON</v>
      </c>
      <c r="P1221" s="55" t="str">
        <f t="shared" si="108"/>
        <v>NON</v>
      </c>
      <c r="Q1221" s="55" t="str">
        <f t="shared" si="109"/>
        <v>NON</v>
      </c>
    </row>
    <row r="1222" spans="1:17" ht="15" customHeight="1">
      <c r="A1222" s="3">
        <v>130780521</v>
      </c>
      <c r="B1222" s="55" t="s">
        <v>1056</v>
      </c>
      <c r="C1222" s="3">
        <v>93000585</v>
      </c>
      <c r="D1222" s="55" t="s">
        <v>1106</v>
      </c>
      <c r="E1222" s="116" t="s">
        <v>1107</v>
      </c>
      <c r="F1222" s="84">
        <v>44501</v>
      </c>
      <c r="G1222" s="84">
        <v>46143</v>
      </c>
      <c r="H1222" s="82">
        <f t="shared" si="105"/>
        <v>5</v>
      </c>
      <c r="I1222" s="55" t="s">
        <v>83</v>
      </c>
      <c r="J1222" s="55" t="s">
        <v>44</v>
      </c>
      <c r="K1222" s="55" t="s">
        <v>332</v>
      </c>
      <c r="L1222" s="55" t="s">
        <v>333</v>
      </c>
      <c r="M1222" s="54" t="s">
        <v>334</v>
      </c>
      <c r="N1222" s="55" t="str">
        <f t="shared" si="106"/>
        <v>NON</v>
      </c>
      <c r="O1222" s="55" t="str">
        <f t="shared" si="107"/>
        <v>OUI</v>
      </c>
      <c r="P1222" s="55" t="str">
        <f t="shared" si="108"/>
        <v>OUI</v>
      </c>
      <c r="Q1222" s="55" t="str">
        <f t="shared" si="109"/>
        <v>NON</v>
      </c>
    </row>
    <row r="1223" spans="1:17" ht="15" customHeight="1">
      <c r="A1223" s="3">
        <v>130780521</v>
      </c>
      <c r="B1223" s="55" t="s">
        <v>1056</v>
      </c>
      <c r="C1223" s="3">
        <v>93000585</v>
      </c>
      <c r="D1223" s="55" t="s">
        <v>1106</v>
      </c>
      <c r="E1223" s="116" t="s">
        <v>1107</v>
      </c>
      <c r="F1223" s="84">
        <v>44136</v>
      </c>
      <c r="G1223" s="84">
        <v>45778</v>
      </c>
      <c r="H1223" s="82">
        <f t="shared" si="105"/>
        <v>5</v>
      </c>
      <c r="I1223" s="55" t="s">
        <v>83</v>
      </c>
      <c r="J1223" s="55" t="s">
        <v>1429</v>
      </c>
      <c r="K1223" s="55" t="s">
        <v>290</v>
      </c>
      <c r="L1223" s="55" t="s">
        <v>123</v>
      </c>
      <c r="M1223" s="79"/>
      <c r="N1223" s="55" t="str">
        <f t="shared" si="106"/>
        <v>OUI</v>
      </c>
      <c r="O1223" s="55" t="str">
        <f t="shared" si="107"/>
        <v>NON</v>
      </c>
      <c r="P1223" s="55" t="str">
        <f t="shared" si="108"/>
        <v>NON</v>
      </c>
      <c r="Q1223" s="55" t="str">
        <f t="shared" si="109"/>
        <v>NON</v>
      </c>
    </row>
    <row r="1224" spans="1:17" ht="15" customHeight="1">
      <c r="A1224" s="3">
        <v>130780521</v>
      </c>
      <c r="B1224" s="55" t="s">
        <v>1056</v>
      </c>
      <c r="C1224" s="3">
        <v>93000585</v>
      </c>
      <c r="D1224" s="55" t="s">
        <v>1106</v>
      </c>
      <c r="E1224" s="116" t="s">
        <v>1107</v>
      </c>
      <c r="F1224" s="84">
        <v>44136</v>
      </c>
      <c r="G1224" s="84">
        <v>45778</v>
      </c>
      <c r="H1224" s="82">
        <f t="shared" si="105"/>
        <v>5</v>
      </c>
      <c r="I1224" s="55" t="s">
        <v>83</v>
      </c>
      <c r="J1224" s="55" t="s">
        <v>1429</v>
      </c>
      <c r="K1224" s="55" t="s">
        <v>1073</v>
      </c>
      <c r="L1224" s="55"/>
      <c r="M1224" s="79"/>
      <c r="N1224" s="55" t="str">
        <f t="shared" si="106"/>
        <v>OUI</v>
      </c>
      <c r="O1224" s="55" t="str">
        <f t="shared" si="107"/>
        <v>NON</v>
      </c>
      <c r="P1224" s="55" t="str">
        <f t="shared" si="108"/>
        <v>NON</v>
      </c>
      <c r="Q1224" s="55" t="str">
        <f t="shared" si="109"/>
        <v>NON</v>
      </c>
    </row>
    <row r="1225" spans="1:17" ht="15" customHeight="1">
      <c r="A1225" s="3">
        <v>130780521</v>
      </c>
      <c r="B1225" s="55" t="s">
        <v>1056</v>
      </c>
      <c r="C1225" s="3">
        <v>93000585</v>
      </c>
      <c r="D1225" s="55" t="s">
        <v>1106</v>
      </c>
      <c r="E1225" s="116" t="s">
        <v>1107</v>
      </c>
      <c r="F1225" s="84">
        <v>44136</v>
      </c>
      <c r="G1225" s="84">
        <v>45778</v>
      </c>
      <c r="H1225" s="82">
        <f t="shared" si="105"/>
        <v>5</v>
      </c>
      <c r="I1225" s="55" t="s">
        <v>83</v>
      </c>
      <c r="J1225" s="55" t="s">
        <v>1429</v>
      </c>
      <c r="K1225" s="55" t="s">
        <v>354</v>
      </c>
      <c r="L1225" s="55"/>
      <c r="M1225" s="79"/>
      <c r="N1225" s="55" t="str">
        <f t="shared" si="106"/>
        <v>OUI</v>
      </c>
      <c r="O1225" s="55" t="str">
        <f t="shared" si="107"/>
        <v>NON</v>
      </c>
      <c r="P1225" s="55" t="str">
        <f t="shared" si="108"/>
        <v>NON</v>
      </c>
      <c r="Q1225" s="55" t="str">
        <f t="shared" si="109"/>
        <v>NON</v>
      </c>
    </row>
    <row r="1226" spans="1:17" ht="15" customHeight="1">
      <c r="A1226" s="3">
        <v>130780521</v>
      </c>
      <c r="B1226" s="55" t="s">
        <v>1056</v>
      </c>
      <c r="C1226" s="89">
        <v>93000585</v>
      </c>
      <c r="D1226" s="55" t="s">
        <v>1146</v>
      </c>
      <c r="E1226" s="53" t="s">
        <v>1107</v>
      </c>
      <c r="F1226" s="84">
        <v>44501</v>
      </c>
      <c r="G1226" s="84">
        <v>46143</v>
      </c>
      <c r="H1226" s="82">
        <f t="shared" si="105"/>
        <v>5</v>
      </c>
      <c r="I1226" s="55" t="s">
        <v>83</v>
      </c>
      <c r="J1226" s="55" t="s">
        <v>44</v>
      </c>
      <c r="K1226" s="55" t="s">
        <v>960</v>
      </c>
      <c r="L1226" s="55" t="s">
        <v>1132</v>
      </c>
      <c r="M1226" s="54" t="s">
        <v>1147</v>
      </c>
      <c r="N1226" s="55" t="str">
        <f t="shared" si="106"/>
        <v>NON</v>
      </c>
      <c r="O1226" s="55" t="str">
        <f t="shared" si="107"/>
        <v>OUI</v>
      </c>
      <c r="P1226" s="55" t="str">
        <f t="shared" si="108"/>
        <v>OUI</v>
      </c>
      <c r="Q1226" s="55" t="str">
        <f t="shared" si="109"/>
        <v>OUI</v>
      </c>
    </row>
    <row r="1227" spans="1:17" ht="15" customHeight="1">
      <c r="A1227" s="3">
        <v>130780521</v>
      </c>
      <c r="B1227" s="55" t="s">
        <v>1056</v>
      </c>
      <c r="C1227" s="89">
        <v>93000585</v>
      </c>
      <c r="D1227" s="55" t="s">
        <v>1146</v>
      </c>
      <c r="E1227" s="53" t="s">
        <v>1107</v>
      </c>
      <c r="F1227" s="84">
        <v>44501</v>
      </c>
      <c r="G1227" s="84">
        <v>46143</v>
      </c>
      <c r="H1227" s="82">
        <f t="shared" si="105"/>
        <v>5</v>
      </c>
      <c r="I1227" s="55" t="s">
        <v>83</v>
      </c>
      <c r="J1227" s="55" t="s">
        <v>44</v>
      </c>
      <c r="K1227" s="55" t="s">
        <v>332</v>
      </c>
      <c r="L1227" s="55" t="s">
        <v>1132</v>
      </c>
      <c r="M1227" s="54" t="s">
        <v>1148</v>
      </c>
      <c r="N1227" s="55" t="str">
        <f t="shared" si="106"/>
        <v>NON</v>
      </c>
      <c r="O1227" s="55" t="str">
        <f t="shared" si="107"/>
        <v>NON</v>
      </c>
      <c r="P1227" s="55" t="str">
        <f t="shared" si="108"/>
        <v>NON</v>
      </c>
      <c r="Q1227" s="55" t="str">
        <f t="shared" si="109"/>
        <v>OUI</v>
      </c>
    </row>
    <row r="1228" spans="1:17" ht="15" customHeight="1">
      <c r="A1228" s="3">
        <v>130804297</v>
      </c>
      <c r="B1228" s="55" t="s">
        <v>1336</v>
      </c>
      <c r="C1228" s="89">
        <v>43001362</v>
      </c>
      <c r="D1228" s="19" t="s">
        <v>1146</v>
      </c>
      <c r="E1228" s="53" t="s">
        <v>1107</v>
      </c>
      <c r="F1228" s="84">
        <v>44501</v>
      </c>
      <c r="G1228" s="84">
        <v>46143</v>
      </c>
      <c r="H1228" s="82">
        <f t="shared" si="105"/>
        <v>5</v>
      </c>
      <c r="I1228" s="55" t="s">
        <v>83</v>
      </c>
      <c r="J1228" s="55" t="s">
        <v>44</v>
      </c>
      <c r="K1228" s="55" t="s">
        <v>960</v>
      </c>
      <c r="L1228" s="55" t="s">
        <v>1132</v>
      </c>
      <c r="M1228" s="54" t="s">
        <v>1363</v>
      </c>
      <c r="N1228" s="55" t="str">
        <f t="shared" si="106"/>
        <v>NON</v>
      </c>
      <c r="O1228" s="55" t="str">
        <f t="shared" si="107"/>
        <v>OUI</v>
      </c>
      <c r="P1228" s="55" t="str">
        <f t="shared" si="108"/>
        <v>OUI</v>
      </c>
      <c r="Q1228" s="55" t="str">
        <f t="shared" si="109"/>
        <v>OUI</v>
      </c>
    </row>
    <row r="1229" spans="1:17" ht="15" customHeight="1">
      <c r="A1229" s="3">
        <v>130804297</v>
      </c>
      <c r="B1229" s="55" t="s">
        <v>1336</v>
      </c>
      <c r="C1229" s="89">
        <v>43001362</v>
      </c>
      <c r="D1229" s="19" t="s">
        <v>1146</v>
      </c>
      <c r="E1229" s="116" t="s">
        <v>1107</v>
      </c>
      <c r="F1229" s="84">
        <v>44501</v>
      </c>
      <c r="G1229" s="84">
        <v>46143</v>
      </c>
      <c r="H1229" s="82">
        <f t="shared" si="105"/>
        <v>5</v>
      </c>
      <c r="I1229" s="55" t="s">
        <v>83</v>
      </c>
      <c r="J1229" s="55" t="s">
        <v>44</v>
      </c>
      <c r="K1229" s="55" t="s">
        <v>960</v>
      </c>
      <c r="L1229" s="55" t="s">
        <v>1132</v>
      </c>
      <c r="M1229" s="54" t="s">
        <v>1313</v>
      </c>
      <c r="N1229" s="55" t="str">
        <f t="shared" si="106"/>
        <v>NON</v>
      </c>
      <c r="O1229" s="55" t="str">
        <f t="shared" si="107"/>
        <v>NON</v>
      </c>
      <c r="P1229" s="55" t="str">
        <f t="shared" si="108"/>
        <v>NON</v>
      </c>
      <c r="Q1229" s="55" t="str">
        <f t="shared" si="109"/>
        <v>OUI</v>
      </c>
    </row>
    <row r="1230" spans="1:17" ht="15" customHeight="1">
      <c r="A1230" s="3">
        <v>130804297</v>
      </c>
      <c r="B1230" s="55" t="s">
        <v>1336</v>
      </c>
      <c r="C1230" s="3">
        <v>43001362</v>
      </c>
      <c r="D1230" s="55" t="s">
        <v>1354</v>
      </c>
      <c r="E1230" s="116" t="s">
        <v>1107</v>
      </c>
      <c r="F1230" s="84">
        <v>43770</v>
      </c>
      <c r="G1230" s="84">
        <v>45413</v>
      </c>
      <c r="H1230" s="82">
        <f t="shared" si="105"/>
        <v>5</v>
      </c>
      <c r="I1230" s="55" t="s">
        <v>83</v>
      </c>
      <c r="J1230" s="55" t="s">
        <v>44</v>
      </c>
      <c r="K1230" s="55" t="s">
        <v>960</v>
      </c>
      <c r="L1230" s="55" t="s">
        <v>1132</v>
      </c>
      <c r="M1230" s="54" t="s">
        <v>1992</v>
      </c>
      <c r="N1230" s="55" t="str">
        <f t="shared" si="106"/>
        <v>NON</v>
      </c>
      <c r="O1230" s="55" t="str">
        <f t="shared" si="107"/>
        <v>NON</v>
      </c>
      <c r="P1230" s="55" t="str">
        <f t="shared" si="108"/>
        <v>OUI</v>
      </c>
      <c r="Q1230" s="55" t="str">
        <f t="shared" si="109"/>
        <v>NON</v>
      </c>
    </row>
    <row r="1231" spans="1:17" ht="15" customHeight="1">
      <c r="A1231" s="3">
        <v>130804297</v>
      </c>
      <c r="B1231" s="55" t="s">
        <v>1336</v>
      </c>
      <c r="C1231" s="3">
        <v>43001362</v>
      </c>
      <c r="D1231" s="55" t="s">
        <v>1354</v>
      </c>
      <c r="E1231" s="53" t="s">
        <v>1107</v>
      </c>
      <c r="F1231" s="84">
        <v>43770</v>
      </c>
      <c r="G1231" s="84">
        <v>45413</v>
      </c>
      <c r="H1231" s="82">
        <f t="shared" si="105"/>
        <v>5</v>
      </c>
      <c r="I1231" s="55" t="s">
        <v>83</v>
      </c>
      <c r="J1231" s="55" t="s">
        <v>44</v>
      </c>
      <c r="K1231" s="55" t="s">
        <v>960</v>
      </c>
      <c r="L1231" s="55" t="s">
        <v>1132</v>
      </c>
      <c r="M1231" s="54" t="s">
        <v>2112</v>
      </c>
      <c r="N1231" s="55" t="str">
        <f t="shared" si="106"/>
        <v>NON</v>
      </c>
      <c r="O1231" s="55" t="str">
        <f t="shared" si="107"/>
        <v>OUI</v>
      </c>
      <c r="P1231" s="55" t="str">
        <f t="shared" si="108"/>
        <v>OUI</v>
      </c>
      <c r="Q1231" s="55" t="str">
        <f t="shared" si="109"/>
        <v>NON</v>
      </c>
    </row>
    <row r="1232" spans="1:17" ht="15" customHeight="1">
      <c r="A1232" s="3">
        <v>130804297</v>
      </c>
      <c r="B1232" s="55" t="s">
        <v>1336</v>
      </c>
      <c r="C1232" s="3">
        <v>43001362</v>
      </c>
      <c r="D1232" s="55" t="s">
        <v>1354</v>
      </c>
      <c r="E1232" s="53" t="s">
        <v>1107</v>
      </c>
      <c r="F1232" s="84">
        <v>43770</v>
      </c>
      <c r="G1232" s="84">
        <v>45413</v>
      </c>
      <c r="H1232" s="82">
        <f t="shared" ref="H1232:H1259" si="110">DATEDIF(F1232,G1232,"y")+1</f>
        <v>5</v>
      </c>
      <c r="I1232" s="55" t="s">
        <v>83</v>
      </c>
      <c r="J1232" s="55" t="s">
        <v>44</v>
      </c>
      <c r="K1232" s="55" t="s">
        <v>960</v>
      </c>
      <c r="L1232" s="55" t="s">
        <v>1132</v>
      </c>
      <c r="M1232" s="54" t="s">
        <v>1364</v>
      </c>
      <c r="N1232" s="55" t="str">
        <f t="shared" si="106"/>
        <v>NON</v>
      </c>
      <c r="O1232" s="55" t="str">
        <f t="shared" si="107"/>
        <v>OUI</v>
      </c>
      <c r="P1232" s="55" t="str">
        <f t="shared" si="108"/>
        <v>OUI</v>
      </c>
      <c r="Q1232" s="55" t="str">
        <f t="shared" si="109"/>
        <v>NON</v>
      </c>
    </row>
    <row r="1233" spans="1:17" ht="15" customHeight="1">
      <c r="A1233" s="3">
        <v>130804297</v>
      </c>
      <c r="B1233" s="55" t="s">
        <v>1336</v>
      </c>
      <c r="C1233" s="3">
        <v>43001362</v>
      </c>
      <c r="D1233" s="55" t="s">
        <v>1354</v>
      </c>
      <c r="E1233" s="53" t="s">
        <v>1107</v>
      </c>
      <c r="F1233" s="84">
        <v>44136</v>
      </c>
      <c r="G1233" s="84">
        <v>45778</v>
      </c>
      <c r="H1233" s="82">
        <f t="shared" si="110"/>
        <v>5</v>
      </c>
      <c r="I1233" s="55" t="s">
        <v>83</v>
      </c>
      <c r="J1233" s="55" t="s">
        <v>1429</v>
      </c>
      <c r="K1233" s="55" t="s">
        <v>290</v>
      </c>
      <c r="L1233" s="55" t="s">
        <v>123</v>
      </c>
      <c r="M1233" s="79"/>
      <c r="N1233" s="55" t="str">
        <f t="shared" si="106"/>
        <v>OUI</v>
      </c>
      <c r="O1233" s="55" t="str">
        <f t="shared" si="107"/>
        <v>NON</v>
      </c>
      <c r="P1233" s="55" t="str">
        <f t="shared" si="108"/>
        <v>NON</v>
      </c>
      <c r="Q1233" s="55" t="str">
        <f t="shared" si="109"/>
        <v>NON</v>
      </c>
    </row>
    <row r="1234" spans="1:17" ht="15" customHeight="1">
      <c r="A1234" s="3">
        <v>130804297</v>
      </c>
      <c r="B1234" s="55" t="s">
        <v>1336</v>
      </c>
      <c r="C1234" s="3">
        <v>43001362</v>
      </c>
      <c r="D1234" s="55" t="s">
        <v>1354</v>
      </c>
      <c r="E1234" s="53" t="s">
        <v>1107</v>
      </c>
      <c r="F1234" s="84">
        <v>44136</v>
      </c>
      <c r="G1234" s="84">
        <v>45778</v>
      </c>
      <c r="H1234" s="82">
        <f t="shared" si="110"/>
        <v>5</v>
      </c>
      <c r="I1234" s="55" t="s">
        <v>83</v>
      </c>
      <c r="J1234" s="55" t="s">
        <v>1429</v>
      </c>
      <c r="K1234" s="55" t="s">
        <v>354</v>
      </c>
      <c r="L1234" s="55"/>
      <c r="M1234" s="79"/>
      <c r="N1234" s="55" t="str">
        <f t="shared" si="106"/>
        <v>OUI</v>
      </c>
      <c r="O1234" s="55" t="str">
        <f t="shared" si="107"/>
        <v>NON</v>
      </c>
      <c r="P1234" s="55" t="str">
        <f t="shared" si="108"/>
        <v>NON</v>
      </c>
      <c r="Q1234" s="55" t="str">
        <f t="shared" si="109"/>
        <v>NON</v>
      </c>
    </row>
    <row r="1235" spans="1:17" ht="15" customHeight="1">
      <c r="A1235" s="3">
        <v>130804297</v>
      </c>
      <c r="B1235" s="55" t="s">
        <v>1336</v>
      </c>
      <c r="C1235" s="3">
        <v>43001362</v>
      </c>
      <c r="D1235" s="55" t="s">
        <v>1354</v>
      </c>
      <c r="E1235" s="53" t="s">
        <v>1107</v>
      </c>
      <c r="F1235" s="84">
        <v>44136</v>
      </c>
      <c r="G1235" s="84">
        <v>45778</v>
      </c>
      <c r="H1235" s="82">
        <f t="shared" si="110"/>
        <v>5</v>
      </c>
      <c r="I1235" s="55" t="s">
        <v>83</v>
      </c>
      <c r="J1235" s="55" t="s">
        <v>1429</v>
      </c>
      <c r="K1235" s="55" t="s">
        <v>1073</v>
      </c>
      <c r="L1235" s="55"/>
      <c r="M1235" s="79"/>
      <c r="N1235" s="55" t="str">
        <f t="shared" si="106"/>
        <v>OUI</v>
      </c>
      <c r="O1235" s="55" t="str">
        <f t="shared" si="107"/>
        <v>NON</v>
      </c>
      <c r="P1235" s="55" t="str">
        <f t="shared" si="108"/>
        <v>NON</v>
      </c>
      <c r="Q1235" s="55" t="str">
        <f t="shared" si="109"/>
        <v>NON</v>
      </c>
    </row>
    <row r="1236" spans="1:17" ht="15" customHeight="1">
      <c r="A1236" s="3">
        <v>130804297</v>
      </c>
      <c r="B1236" s="55" t="s">
        <v>1336</v>
      </c>
      <c r="C1236" s="3">
        <v>43001362</v>
      </c>
      <c r="D1236" s="55" t="s">
        <v>1354</v>
      </c>
      <c r="E1236" s="53" t="s">
        <v>1107</v>
      </c>
      <c r="F1236" s="84">
        <v>44136</v>
      </c>
      <c r="G1236" s="84">
        <v>45778</v>
      </c>
      <c r="H1236" s="82">
        <f t="shared" si="110"/>
        <v>5</v>
      </c>
      <c r="I1236" s="55" t="s">
        <v>83</v>
      </c>
      <c r="J1236" s="55" t="s">
        <v>1429</v>
      </c>
      <c r="K1236" s="55" t="s">
        <v>771</v>
      </c>
      <c r="L1236" s="55"/>
      <c r="M1236" s="79"/>
      <c r="N1236" s="55" t="str">
        <f t="shared" si="106"/>
        <v>OUI</v>
      </c>
      <c r="O1236" s="55" t="str">
        <f t="shared" si="107"/>
        <v>NON</v>
      </c>
      <c r="P1236" s="55" t="str">
        <f t="shared" si="108"/>
        <v>NON</v>
      </c>
      <c r="Q1236" s="55" t="str">
        <f t="shared" si="109"/>
        <v>NON</v>
      </c>
    </row>
    <row r="1237" spans="1:17" ht="15.75" customHeight="1">
      <c r="A1237" s="3">
        <v>130804297</v>
      </c>
      <c r="B1237" s="55" t="s">
        <v>1336</v>
      </c>
      <c r="C1237" s="3">
        <v>43001362</v>
      </c>
      <c r="D1237" s="55" t="s">
        <v>1354</v>
      </c>
      <c r="E1237" s="53" t="s">
        <v>1107</v>
      </c>
      <c r="F1237" s="84">
        <v>43770</v>
      </c>
      <c r="G1237" s="84">
        <v>45413</v>
      </c>
      <c r="H1237" s="82">
        <f t="shared" si="110"/>
        <v>5</v>
      </c>
      <c r="I1237" s="55" t="s">
        <v>83</v>
      </c>
      <c r="J1237" s="55" t="s">
        <v>44</v>
      </c>
      <c r="K1237" s="55" t="s">
        <v>1361</v>
      </c>
      <c r="L1237" s="55" t="s">
        <v>1132</v>
      </c>
      <c r="M1237" s="55" t="str">
        <f>K1237</f>
        <v>Ortho pédia</v>
      </c>
      <c r="N1237" s="55" t="str">
        <f t="shared" si="106"/>
        <v>NON</v>
      </c>
      <c r="O1237" s="55" t="str">
        <f t="shared" si="107"/>
        <v>NON</v>
      </c>
      <c r="P1237" s="55" t="str">
        <f t="shared" si="108"/>
        <v>NON</v>
      </c>
      <c r="Q1237" s="55" t="str">
        <f t="shared" si="109"/>
        <v>NON</v>
      </c>
    </row>
    <row r="1238" spans="1:17" ht="15" customHeight="1">
      <c r="A1238" s="2">
        <v>840000541</v>
      </c>
      <c r="B1238" s="55" t="s">
        <v>595</v>
      </c>
      <c r="C1238" s="3">
        <v>43001709</v>
      </c>
      <c r="D1238" s="55" t="s">
        <v>607</v>
      </c>
      <c r="E1238" s="116" t="s">
        <v>608</v>
      </c>
      <c r="F1238" s="84">
        <v>44501</v>
      </c>
      <c r="G1238" s="84">
        <v>46143</v>
      </c>
      <c r="H1238" s="82">
        <f t="shared" si="110"/>
        <v>5</v>
      </c>
      <c r="I1238" s="55" t="s">
        <v>83</v>
      </c>
      <c r="J1238" s="55" t="s">
        <v>44</v>
      </c>
      <c r="K1238" s="55" t="s">
        <v>129</v>
      </c>
      <c r="L1238" s="55" t="s">
        <v>128</v>
      </c>
      <c r="M1238" s="55" t="s">
        <v>467</v>
      </c>
      <c r="N1238" s="55" t="str">
        <f t="shared" si="106"/>
        <v>NON</v>
      </c>
      <c r="O1238" s="55" t="str">
        <f t="shared" si="107"/>
        <v>OUI</v>
      </c>
      <c r="P1238" s="55" t="str">
        <f t="shared" si="108"/>
        <v>OUI</v>
      </c>
      <c r="Q1238" s="55" t="str">
        <f t="shared" si="109"/>
        <v>OUI</v>
      </c>
    </row>
    <row r="1239" spans="1:17" ht="15" customHeight="1">
      <c r="A1239" s="2">
        <v>840000541</v>
      </c>
      <c r="B1239" s="55" t="s">
        <v>595</v>
      </c>
      <c r="C1239" s="3">
        <v>43001709</v>
      </c>
      <c r="D1239" s="55" t="s">
        <v>607</v>
      </c>
      <c r="E1239" s="53" t="s">
        <v>608</v>
      </c>
      <c r="F1239" s="84">
        <v>43770</v>
      </c>
      <c r="G1239" s="84">
        <v>45413</v>
      </c>
      <c r="H1239" s="82">
        <f t="shared" si="110"/>
        <v>5</v>
      </c>
      <c r="I1239" s="55" t="s">
        <v>83</v>
      </c>
      <c r="J1239" s="55" t="s">
        <v>1429</v>
      </c>
      <c r="K1239" s="55" t="s">
        <v>300</v>
      </c>
      <c r="L1239" s="55"/>
      <c r="M1239" s="79"/>
      <c r="N1239" s="55" t="str">
        <f t="shared" si="106"/>
        <v>OUI</v>
      </c>
      <c r="O1239" s="55" t="str">
        <f t="shared" si="107"/>
        <v>NON</v>
      </c>
      <c r="P1239" s="55" t="str">
        <f t="shared" si="108"/>
        <v>NON</v>
      </c>
      <c r="Q1239" s="55" t="str">
        <f t="shared" si="109"/>
        <v>NON</v>
      </c>
    </row>
    <row r="1240" spans="1:17" ht="15" customHeight="1">
      <c r="A1240" s="2">
        <v>840000541</v>
      </c>
      <c r="B1240" s="55" t="s">
        <v>595</v>
      </c>
      <c r="C1240" s="3">
        <v>43001709</v>
      </c>
      <c r="D1240" s="55" t="s">
        <v>607</v>
      </c>
      <c r="E1240" s="53" t="s">
        <v>608</v>
      </c>
      <c r="F1240" s="84">
        <v>43770</v>
      </c>
      <c r="G1240" s="84">
        <v>45413</v>
      </c>
      <c r="H1240" s="82">
        <f t="shared" si="110"/>
        <v>5</v>
      </c>
      <c r="I1240" s="55" t="s">
        <v>83</v>
      </c>
      <c r="J1240" s="55" t="s">
        <v>1429</v>
      </c>
      <c r="K1240" s="55" t="s">
        <v>128</v>
      </c>
      <c r="L1240" s="55" t="s">
        <v>129</v>
      </c>
      <c r="M1240" s="79"/>
      <c r="N1240" s="55" t="str">
        <f t="shared" si="106"/>
        <v>OUI</v>
      </c>
      <c r="O1240" s="55" t="str">
        <f t="shared" si="107"/>
        <v>NON</v>
      </c>
      <c r="P1240" s="55" t="str">
        <f t="shared" si="108"/>
        <v>NON</v>
      </c>
      <c r="Q1240" s="55" t="str">
        <f t="shared" si="109"/>
        <v>NON</v>
      </c>
    </row>
    <row r="1241" spans="1:17" ht="15" customHeight="1">
      <c r="A1241" s="2">
        <v>130000409</v>
      </c>
      <c r="B1241" s="55" t="s">
        <v>759</v>
      </c>
      <c r="C1241" s="3">
        <v>43002050</v>
      </c>
      <c r="D1241" s="55" t="s">
        <v>822</v>
      </c>
      <c r="E1241" s="53" t="s">
        <v>823</v>
      </c>
      <c r="F1241" s="84">
        <v>43770</v>
      </c>
      <c r="G1241" s="84">
        <v>45413</v>
      </c>
      <c r="H1241" s="82">
        <f t="shared" si="110"/>
        <v>5</v>
      </c>
      <c r="I1241" s="55" t="s">
        <v>83</v>
      </c>
      <c r="J1241" s="55" t="s">
        <v>44</v>
      </c>
      <c r="K1241" s="55" t="s">
        <v>85</v>
      </c>
      <c r="L1241" s="55" t="s">
        <v>86</v>
      </c>
      <c r="M1241" s="55" t="s">
        <v>87</v>
      </c>
      <c r="N1241" s="55" t="str">
        <f t="shared" si="106"/>
        <v>NON</v>
      </c>
      <c r="O1241" s="55" t="str">
        <f t="shared" si="107"/>
        <v>NON</v>
      </c>
      <c r="P1241" s="55" t="str">
        <f t="shared" si="108"/>
        <v>OUI</v>
      </c>
      <c r="Q1241" s="55" t="str">
        <f t="shared" si="109"/>
        <v>NON</v>
      </c>
    </row>
    <row r="1242" spans="1:17" ht="15" customHeight="1">
      <c r="A1242" s="3">
        <v>130783236</v>
      </c>
      <c r="B1242" s="55" t="s">
        <v>975</v>
      </c>
      <c r="C1242" s="3">
        <v>43002102</v>
      </c>
      <c r="D1242" s="55" t="s">
        <v>318</v>
      </c>
      <c r="E1242" s="53" t="s">
        <v>992</v>
      </c>
      <c r="F1242" s="84">
        <v>43770</v>
      </c>
      <c r="G1242" s="84">
        <v>45413</v>
      </c>
      <c r="H1242" s="82">
        <f t="shared" si="110"/>
        <v>5</v>
      </c>
      <c r="I1242" s="55" t="s">
        <v>83</v>
      </c>
      <c r="J1242" s="55" t="s">
        <v>44</v>
      </c>
      <c r="K1242" s="55" t="s">
        <v>837</v>
      </c>
      <c r="L1242" s="55" t="s">
        <v>838</v>
      </c>
      <c r="M1242" s="54" t="s">
        <v>1035</v>
      </c>
      <c r="N1242" s="55" t="str">
        <f t="shared" si="106"/>
        <v>NON</v>
      </c>
      <c r="O1242" s="55" t="str">
        <f t="shared" si="107"/>
        <v>OUI</v>
      </c>
      <c r="P1242" s="55" t="str">
        <f t="shared" si="108"/>
        <v>OUI</v>
      </c>
      <c r="Q1242" s="55" t="str">
        <f t="shared" si="109"/>
        <v>NON</v>
      </c>
    </row>
    <row r="1243" spans="1:17" ht="15" customHeight="1">
      <c r="A1243" s="3">
        <v>130783236</v>
      </c>
      <c r="B1243" s="55" t="s">
        <v>975</v>
      </c>
      <c r="C1243" s="3">
        <v>43002102</v>
      </c>
      <c r="D1243" s="55" t="s">
        <v>318</v>
      </c>
      <c r="E1243" s="53" t="s">
        <v>992</v>
      </c>
      <c r="F1243" s="84">
        <v>44501</v>
      </c>
      <c r="G1243" s="84">
        <v>46143</v>
      </c>
      <c r="H1243" s="82">
        <f t="shared" si="110"/>
        <v>5</v>
      </c>
      <c r="I1243" s="55" t="s">
        <v>83</v>
      </c>
      <c r="J1243" s="55" t="s">
        <v>44</v>
      </c>
      <c r="K1243" s="55" t="s">
        <v>171</v>
      </c>
      <c r="L1243" s="55" t="s">
        <v>172</v>
      </c>
      <c r="M1243" s="54" t="s">
        <v>1960</v>
      </c>
      <c r="N1243" s="55" t="str">
        <f t="shared" si="106"/>
        <v>NON</v>
      </c>
      <c r="O1243" s="55" t="str">
        <f t="shared" si="107"/>
        <v>OUI</v>
      </c>
      <c r="P1243" s="55" t="str">
        <f t="shared" si="108"/>
        <v>OUI</v>
      </c>
      <c r="Q1243" s="55" t="str">
        <f t="shared" si="109"/>
        <v>NON</v>
      </c>
    </row>
    <row r="1244" spans="1:17" ht="15" customHeight="1">
      <c r="A1244" s="3">
        <v>130783236</v>
      </c>
      <c r="B1244" s="55" t="s">
        <v>975</v>
      </c>
      <c r="C1244" s="3">
        <v>43002102</v>
      </c>
      <c r="D1244" s="55" t="s">
        <v>318</v>
      </c>
      <c r="E1244" s="114" t="s">
        <v>992</v>
      </c>
      <c r="F1244" s="84">
        <v>44501</v>
      </c>
      <c r="G1244" s="84">
        <v>46143</v>
      </c>
      <c r="H1244" s="82">
        <f t="shared" si="110"/>
        <v>5</v>
      </c>
      <c r="I1244" s="55" t="s">
        <v>83</v>
      </c>
      <c r="J1244" s="55" t="s">
        <v>44</v>
      </c>
      <c r="K1244" s="55" t="s">
        <v>171</v>
      </c>
      <c r="L1244" s="55" t="s">
        <v>172</v>
      </c>
      <c r="M1244" s="54" t="s">
        <v>1961</v>
      </c>
      <c r="N1244" s="55" t="str">
        <f t="shared" si="106"/>
        <v>NON</v>
      </c>
      <c r="O1244" s="55" t="str">
        <f t="shared" si="107"/>
        <v>OUI</v>
      </c>
      <c r="P1244" s="55" t="str">
        <f t="shared" si="108"/>
        <v>OUI</v>
      </c>
      <c r="Q1244" s="55" t="str">
        <f t="shared" si="109"/>
        <v>NON</v>
      </c>
    </row>
    <row r="1245" spans="1:17" ht="15" customHeight="1">
      <c r="A1245" s="3">
        <v>130783236</v>
      </c>
      <c r="B1245" s="55" t="s">
        <v>975</v>
      </c>
      <c r="C1245" s="3">
        <v>43002102</v>
      </c>
      <c r="D1245" s="55" t="s">
        <v>318</v>
      </c>
      <c r="E1245" s="115" t="s">
        <v>992</v>
      </c>
      <c r="F1245" s="84">
        <v>44501</v>
      </c>
      <c r="G1245" s="84">
        <v>46143</v>
      </c>
      <c r="H1245" s="82">
        <f t="shared" si="110"/>
        <v>5</v>
      </c>
      <c r="I1245" s="55" t="s">
        <v>83</v>
      </c>
      <c r="J1245" s="55" t="s">
        <v>44</v>
      </c>
      <c r="K1245" s="55" t="s">
        <v>171</v>
      </c>
      <c r="L1245" s="55" t="s">
        <v>172</v>
      </c>
      <c r="M1245" s="54" t="s">
        <v>1957</v>
      </c>
      <c r="N1245" s="55" t="str">
        <f t="shared" si="106"/>
        <v>NON</v>
      </c>
      <c r="O1245" s="55" t="str">
        <f t="shared" si="107"/>
        <v>OUI</v>
      </c>
      <c r="P1245" s="55" t="str">
        <f t="shared" si="108"/>
        <v>OUI</v>
      </c>
      <c r="Q1245" s="55" t="str">
        <f t="shared" si="109"/>
        <v>NON</v>
      </c>
    </row>
    <row r="1246" spans="1:17" ht="15" customHeight="1">
      <c r="A1246" s="3">
        <v>130783236</v>
      </c>
      <c r="B1246" s="55" t="s">
        <v>975</v>
      </c>
      <c r="C1246" s="3">
        <v>43002102</v>
      </c>
      <c r="D1246" s="55" t="s">
        <v>318</v>
      </c>
      <c r="E1246" s="116" t="s">
        <v>992</v>
      </c>
      <c r="F1246" s="84">
        <v>44501</v>
      </c>
      <c r="G1246" s="84">
        <v>46143</v>
      </c>
      <c r="H1246" s="82">
        <f t="shared" si="110"/>
        <v>5</v>
      </c>
      <c r="I1246" s="55" t="s">
        <v>83</v>
      </c>
      <c r="J1246" s="55" t="s">
        <v>44</v>
      </c>
      <c r="K1246" s="55" t="s">
        <v>171</v>
      </c>
      <c r="L1246" s="55" t="s">
        <v>172</v>
      </c>
      <c r="M1246" s="54" t="s">
        <v>1959</v>
      </c>
      <c r="N1246" s="55" t="str">
        <f t="shared" si="106"/>
        <v>NON</v>
      </c>
      <c r="O1246" s="55" t="str">
        <f t="shared" si="107"/>
        <v>OUI</v>
      </c>
      <c r="P1246" s="55" t="str">
        <f t="shared" si="108"/>
        <v>OUI</v>
      </c>
      <c r="Q1246" s="55" t="str">
        <f t="shared" si="109"/>
        <v>NON</v>
      </c>
    </row>
    <row r="1247" spans="1:17" ht="15" customHeight="1">
      <c r="A1247" s="3">
        <v>130783236</v>
      </c>
      <c r="B1247" s="55" t="s">
        <v>975</v>
      </c>
      <c r="C1247" s="3">
        <v>43002102</v>
      </c>
      <c r="D1247" s="55" t="s">
        <v>318</v>
      </c>
      <c r="E1247" s="53" t="s">
        <v>992</v>
      </c>
      <c r="F1247" s="84">
        <v>44501</v>
      </c>
      <c r="G1247" s="84">
        <v>46143</v>
      </c>
      <c r="H1247" s="82">
        <f t="shared" si="110"/>
        <v>5</v>
      </c>
      <c r="I1247" s="55" t="s">
        <v>83</v>
      </c>
      <c r="J1247" s="55" t="s">
        <v>44</v>
      </c>
      <c r="K1247" s="55" t="s">
        <v>171</v>
      </c>
      <c r="L1247" s="55" t="s">
        <v>172</v>
      </c>
      <c r="M1247" s="54" t="s">
        <v>832</v>
      </c>
      <c r="N1247" s="55" t="str">
        <f t="shared" si="106"/>
        <v>NON</v>
      </c>
      <c r="O1247" s="55" t="str">
        <f t="shared" si="107"/>
        <v>NON</v>
      </c>
      <c r="P1247" s="55" t="str">
        <f t="shared" si="108"/>
        <v>OUI</v>
      </c>
      <c r="Q1247" s="55" t="str">
        <f t="shared" si="109"/>
        <v>NON</v>
      </c>
    </row>
    <row r="1248" spans="1:17" ht="15" customHeight="1">
      <c r="A1248" s="3">
        <v>130783236</v>
      </c>
      <c r="B1248" s="55" t="s">
        <v>975</v>
      </c>
      <c r="C1248" s="3">
        <v>43002102</v>
      </c>
      <c r="D1248" s="55" t="s">
        <v>318</v>
      </c>
      <c r="E1248" s="53" t="s">
        <v>992</v>
      </c>
      <c r="F1248" s="84">
        <v>44501</v>
      </c>
      <c r="G1248" s="84">
        <v>46143</v>
      </c>
      <c r="H1248" s="82">
        <f t="shared" si="110"/>
        <v>5</v>
      </c>
      <c r="I1248" s="55" t="s">
        <v>83</v>
      </c>
      <c r="J1248" s="55" t="s">
        <v>44</v>
      </c>
      <c r="K1248" s="55" t="s">
        <v>171</v>
      </c>
      <c r="L1248" s="55" t="s">
        <v>172</v>
      </c>
      <c r="M1248" s="54" t="s">
        <v>1988</v>
      </c>
      <c r="N1248" s="55" t="str">
        <f t="shared" si="106"/>
        <v>NON</v>
      </c>
      <c r="O1248" s="55" t="str">
        <f t="shared" si="107"/>
        <v>NON</v>
      </c>
      <c r="P1248" s="55" t="str">
        <f t="shared" si="108"/>
        <v>OUI</v>
      </c>
      <c r="Q1248" s="55" t="str">
        <f t="shared" si="109"/>
        <v>NON</v>
      </c>
    </row>
    <row r="1249" spans="1:17" ht="15" customHeight="1">
      <c r="A1249" s="3">
        <v>130783236</v>
      </c>
      <c r="B1249" s="55" t="s">
        <v>975</v>
      </c>
      <c r="C1249" s="3">
        <v>43002102</v>
      </c>
      <c r="D1249" s="55" t="s">
        <v>318</v>
      </c>
      <c r="E1249" s="116" t="s">
        <v>992</v>
      </c>
      <c r="F1249" s="84">
        <v>44501</v>
      </c>
      <c r="G1249" s="84">
        <v>46143</v>
      </c>
      <c r="H1249" s="82">
        <f t="shared" si="110"/>
        <v>5</v>
      </c>
      <c r="I1249" s="55" t="s">
        <v>83</v>
      </c>
      <c r="J1249" s="55" t="s">
        <v>44</v>
      </c>
      <c r="K1249" s="55" t="s">
        <v>171</v>
      </c>
      <c r="L1249" s="55" t="s">
        <v>172</v>
      </c>
      <c r="M1249" s="54" t="s">
        <v>2113</v>
      </c>
      <c r="N1249" s="55" t="str">
        <f t="shared" si="106"/>
        <v>NON</v>
      </c>
      <c r="O1249" s="55" t="str">
        <f t="shared" si="107"/>
        <v>NON</v>
      </c>
      <c r="P1249" s="55" t="str">
        <f t="shared" si="108"/>
        <v>OUI</v>
      </c>
      <c r="Q1249" s="55" t="str">
        <f t="shared" si="109"/>
        <v>NON</v>
      </c>
    </row>
    <row r="1250" spans="1:17" ht="15" customHeight="1">
      <c r="A1250" s="3">
        <v>130783236</v>
      </c>
      <c r="B1250" s="55" t="s">
        <v>975</v>
      </c>
      <c r="C1250" s="3">
        <v>43002102</v>
      </c>
      <c r="D1250" s="55" t="s">
        <v>318</v>
      </c>
      <c r="E1250" s="116" t="s">
        <v>992</v>
      </c>
      <c r="F1250" s="84">
        <v>44501</v>
      </c>
      <c r="G1250" s="84">
        <v>46143</v>
      </c>
      <c r="H1250" s="82">
        <f t="shared" si="110"/>
        <v>5</v>
      </c>
      <c r="I1250" s="55" t="s">
        <v>83</v>
      </c>
      <c r="J1250" s="55" t="s">
        <v>44</v>
      </c>
      <c r="K1250" s="55" t="s">
        <v>171</v>
      </c>
      <c r="L1250" s="55" t="s">
        <v>172</v>
      </c>
      <c r="M1250" s="54" t="s">
        <v>2114</v>
      </c>
      <c r="N1250" s="55" t="str">
        <f t="shared" si="106"/>
        <v>NON</v>
      </c>
      <c r="O1250" s="55" t="str">
        <f t="shared" si="107"/>
        <v>OUI</v>
      </c>
      <c r="P1250" s="55" t="str">
        <f t="shared" si="108"/>
        <v>OUI</v>
      </c>
      <c r="Q1250" s="55" t="str">
        <f t="shared" si="109"/>
        <v>OUI</v>
      </c>
    </row>
    <row r="1251" spans="1:17" ht="15" customHeight="1">
      <c r="A1251" s="3">
        <v>130783236</v>
      </c>
      <c r="B1251" s="55" t="s">
        <v>975</v>
      </c>
      <c r="C1251" s="3">
        <v>43002102</v>
      </c>
      <c r="D1251" s="55" t="s">
        <v>318</v>
      </c>
      <c r="E1251" s="116" t="s">
        <v>992</v>
      </c>
      <c r="F1251" s="84">
        <v>44501</v>
      </c>
      <c r="G1251" s="84">
        <v>46143</v>
      </c>
      <c r="H1251" s="82">
        <f t="shared" si="110"/>
        <v>5</v>
      </c>
      <c r="I1251" s="55" t="s">
        <v>83</v>
      </c>
      <c r="J1251" s="55" t="s">
        <v>44</v>
      </c>
      <c r="K1251" s="55" t="s">
        <v>171</v>
      </c>
      <c r="L1251" s="55" t="s">
        <v>172</v>
      </c>
      <c r="M1251" s="54" t="s">
        <v>1320</v>
      </c>
      <c r="N1251" s="55" t="str">
        <f t="shared" si="106"/>
        <v>NON</v>
      </c>
      <c r="O1251" s="55" t="str">
        <f t="shared" si="107"/>
        <v>NON</v>
      </c>
      <c r="P1251" s="55" t="str">
        <f t="shared" si="108"/>
        <v>OUI</v>
      </c>
      <c r="Q1251" s="55" t="str">
        <f t="shared" si="109"/>
        <v>NON</v>
      </c>
    </row>
    <row r="1252" spans="1:17" ht="15" customHeight="1">
      <c r="A1252" s="3">
        <v>130783236</v>
      </c>
      <c r="B1252" s="55" t="s">
        <v>975</v>
      </c>
      <c r="C1252" s="3">
        <v>43002102</v>
      </c>
      <c r="D1252" s="55" t="s">
        <v>318</v>
      </c>
      <c r="E1252" s="116" t="s">
        <v>992</v>
      </c>
      <c r="F1252" s="84">
        <v>43040</v>
      </c>
      <c r="G1252" s="84">
        <v>44682</v>
      </c>
      <c r="H1252" s="82">
        <f t="shared" si="110"/>
        <v>5</v>
      </c>
      <c r="I1252" s="55" t="s">
        <v>83</v>
      </c>
      <c r="J1252" s="55" t="s">
        <v>1429</v>
      </c>
      <c r="K1252" s="55" t="s">
        <v>412</v>
      </c>
      <c r="L1252" s="55" t="s">
        <v>413</v>
      </c>
      <c r="M1252" s="79"/>
      <c r="N1252" s="55" t="str">
        <f t="shared" si="106"/>
        <v>OUI</v>
      </c>
      <c r="O1252" s="55" t="str">
        <f t="shared" si="107"/>
        <v>NON</v>
      </c>
      <c r="P1252" s="55" t="str">
        <f t="shared" si="108"/>
        <v>NON</v>
      </c>
      <c r="Q1252" s="55" t="str">
        <f t="shared" si="109"/>
        <v>NON</v>
      </c>
    </row>
    <row r="1253" spans="1:17" ht="15" customHeight="1">
      <c r="A1253" s="3">
        <v>130783236</v>
      </c>
      <c r="B1253" s="55" t="s">
        <v>975</v>
      </c>
      <c r="C1253" s="3">
        <v>43002102</v>
      </c>
      <c r="D1253" s="55" t="s">
        <v>318</v>
      </c>
      <c r="E1253" s="116" t="s">
        <v>992</v>
      </c>
      <c r="F1253" s="84">
        <v>44136</v>
      </c>
      <c r="G1253" s="84">
        <v>45778</v>
      </c>
      <c r="H1253" s="82">
        <f t="shared" si="110"/>
        <v>5</v>
      </c>
      <c r="I1253" s="55" t="s">
        <v>83</v>
      </c>
      <c r="J1253" s="55" t="s">
        <v>1429</v>
      </c>
      <c r="K1253" s="55" t="s">
        <v>318</v>
      </c>
      <c r="L1253" s="55" t="s">
        <v>391</v>
      </c>
      <c r="M1253" s="79"/>
      <c r="N1253" s="55" t="str">
        <f t="shared" si="106"/>
        <v>OUI</v>
      </c>
      <c r="O1253" s="55" t="str">
        <f t="shared" si="107"/>
        <v>NON</v>
      </c>
      <c r="P1253" s="55" t="str">
        <f t="shared" si="108"/>
        <v>NON</v>
      </c>
      <c r="Q1253" s="55" t="str">
        <f t="shared" si="109"/>
        <v>NON</v>
      </c>
    </row>
    <row r="1254" spans="1:17" ht="15" customHeight="1">
      <c r="A1254" s="3">
        <v>130783236</v>
      </c>
      <c r="B1254" s="55" t="s">
        <v>975</v>
      </c>
      <c r="C1254" s="3">
        <v>43002102</v>
      </c>
      <c r="D1254" s="55" t="s">
        <v>318</v>
      </c>
      <c r="E1254" s="116" t="s">
        <v>992</v>
      </c>
      <c r="F1254" s="84">
        <v>44136</v>
      </c>
      <c r="G1254" s="84">
        <v>45778</v>
      </c>
      <c r="H1254" s="82">
        <f t="shared" si="110"/>
        <v>5</v>
      </c>
      <c r="I1254" s="55" t="s">
        <v>83</v>
      </c>
      <c r="J1254" s="55" t="s">
        <v>1429</v>
      </c>
      <c r="K1254" s="55" t="s">
        <v>318</v>
      </c>
      <c r="L1254" s="55" t="s">
        <v>391</v>
      </c>
      <c r="M1254" s="79"/>
      <c r="N1254" s="55" t="str">
        <f t="shared" si="106"/>
        <v>OUI</v>
      </c>
      <c r="O1254" s="55" t="str">
        <f t="shared" si="107"/>
        <v>NON</v>
      </c>
      <c r="P1254" s="55" t="str">
        <f t="shared" si="108"/>
        <v>NON</v>
      </c>
      <c r="Q1254" s="55" t="str">
        <f t="shared" si="109"/>
        <v>NON</v>
      </c>
    </row>
    <row r="1255" spans="1:17" ht="15" customHeight="1">
      <c r="A1255" s="3">
        <v>130783236</v>
      </c>
      <c r="B1255" s="55" t="s">
        <v>975</v>
      </c>
      <c r="C1255" s="3">
        <v>43002102</v>
      </c>
      <c r="D1255" s="55" t="s">
        <v>318</v>
      </c>
      <c r="E1255" s="116" t="s">
        <v>992</v>
      </c>
      <c r="F1255" s="84">
        <v>44136</v>
      </c>
      <c r="G1255" s="84">
        <v>45778</v>
      </c>
      <c r="H1255" s="82">
        <f t="shared" si="110"/>
        <v>5</v>
      </c>
      <c r="I1255" s="55" t="s">
        <v>83</v>
      </c>
      <c r="J1255" s="55" t="s">
        <v>1429</v>
      </c>
      <c r="K1255" s="55" t="s">
        <v>103</v>
      </c>
      <c r="L1255" s="55"/>
      <c r="M1255" s="79"/>
      <c r="N1255" s="55" t="str">
        <f t="shared" si="106"/>
        <v>OUI</v>
      </c>
      <c r="O1255" s="55" t="str">
        <f t="shared" si="107"/>
        <v>NON</v>
      </c>
      <c r="P1255" s="55" t="str">
        <f t="shared" si="108"/>
        <v>NON</v>
      </c>
      <c r="Q1255" s="55" t="str">
        <f t="shared" si="109"/>
        <v>NON</v>
      </c>
    </row>
    <row r="1256" spans="1:17" ht="15" customHeight="1">
      <c r="A1256" s="3">
        <v>130783236</v>
      </c>
      <c r="B1256" s="55" t="s">
        <v>975</v>
      </c>
      <c r="C1256" s="3">
        <v>43002102</v>
      </c>
      <c r="D1256" s="55" t="s">
        <v>318</v>
      </c>
      <c r="E1256" s="53" t="s">
        <v>992</v>
      </c>
      <c r="F1256" s="84">
        <v>44136</v>
      </c>
      <c r="G1256" s="84">
        <v>45778</v>
      </c>
      <c r="H1256" s="82">
        <f t="shared" si="110"/>
        <v>5</v>
      </c>
      <c r="I1256" s="55" t="s">
        <v>83</v>
      </c>
      <c r="J1256" s="55" t="s">
        <v>1429</v>
      </c>
      <c r="K1256" s="55" t="s">
        <v>765</v>
      </c>
      <c r="L1256" s="55"/>
      <c r="M1256" s="79"/>
      <c r="N1256" s="55" t="str">
        <f t="shared" si="106"/>
        <v>OUI</v>
      </c>
      <c r="O1256" s="55" t="str">
        <f t="shared" si="107"/>
        <v>NON</v>
      </c>
      <c r="P1256" s="55" t="str">
        <f t="shared" si="108"/>
        <v>NON</v>
      </c>
      <c r="Q1256" s="55" t="str">
        <f t="shared" si="109"/>
        <v>NON</v>
      </c>
    </row>
    <row r="1257" spans="1:17" ht="15" customHeight="1">
      <c r="A1257" s="3">
        <v>130783236</v>
      </c>
      <c r="B1257" s="55" t="s">
        <v>975</v>
      </c>
      <c r="C1257" s="3">
        <v>43002102</v>
      </c>
      <c r="D1257" s="55" t="s">
        <v>318</v>
      </c>
      <c r="E1257" s="53" t="s">
        <v>992</v>
      </c>
      <c r="F1257" s="84">
        <v>44136</v>
      </c>
      <c r="G1257" s="84">
        <v>45778</v>
      </c>
      <c r="H1257" s="82">
        <f t="shared" si="110"/>
        <v>5</v>
      </c>
      <c r="I1257" s="55" t="s">
        <v>83</v>
      </c>
      <c r="J1257" s="55" t="s">
        <v>1429</v>
      </c>
      <c r="K1257" s="55" t="s">
        <v>241</v>
      </c>
      <c r="L1257" s="55" t="s">
        <v>240</v>
      </c>
      <c r="M1257" s="79"/>
      <c r="N1257" s="55" t="str">
        <f t="shared" si="106"/>
        <v>OUI</v>
      </c>
      <c r="O1257" s="55" t="str">
        <f t="shared" si="107"/>
        <v>NON</v>
      </c>
      <c r="P1257" s="55" t="str">
        <f t="shared" si="108"/>
        <v>NON</v>
      </c>
      <c r="Q1257" s="55" t="str">
        <f t="shared" si="109"/>
        <v>NON</v>
      </c>
    </row>
    <row r="1258" spans="1:17" ht="15" customHeight="1">
      <c r="A1258" s="3">
        <v>130783236</v>
      </c>
      <c r="B1258" s="55" t="s">
        <v>975</v>
      </c>
      <c r="C1258" s="3">
        <v>43002102</v>
      </c>
      <c r="D1258" s="55" t="s">
        <v>318</v>
      </c>
      <c r="E1258" s="53" t="s">
        <v>992</v>
      </c>
      <c r="F1258" s="84">
        <v>44136</v>
      </c>
      <c r="G1258" s="84">
        <v>45778</v>
      </c>
      <c r="H1258" s="82">
        <f t="shared" si="110"/>
        <v>5</v>
      </c>
      <c r="I1258" s="55" t="s">
        <v>83</v>
      </c>
      <c r="J1258" s="55" t="s">
        <v>44</v>
      </c>
      <c r="K1258" s="55" t="s">
        <v>1051</v>
      </c>
      <c r="L1258" s="55" t="s">
        <v>260</v>
      </c>
      <c r="M1258" s="54" t="s">
        <v>2428</v>
      </c>
      <c r="N1258" s="55" t="str">
        <f t="shared" si="106"/>
        <v>NON</v>
      </c>
      <c r="O1258" s="55" t="str">
        <f t="shared" si="107"/>
        <v>NON</v>
      </c>
      <c r="P1258" s="55" t="str">
        <f t="shared" si="108"/>
        <v>OUI</v>
      </c>
      <c r="Q1258" s="55" t="str">
        <f t="shared" si="109"/>
        <v>OUI</v>
      </c>
    </row>
    <row r="1259" spans="1:17" ht="15" customHeight="1">
      <c r="A1259" s="2">
        <v>130000235</v>
      </c>
      <c r="B1259" s="55" t="s">
        <v>478</v>
      </c>
      <c r="C1259" s="3">
        <v>43001900</v>
      </c>
      <c r="D1259" s="55" t="s">
        <v>490</v>
      </c>
      <c r="E1259" s="53" t="s">
        <v>491</v>
      </c>
      <c r="F1259" s="84">
        <v>44501</v>
      </c>
      <c r="G1259" s="84">
        <v>46143</v>
      </c>
      <c r="H1259" s="82">
        <f t="shared" si="110"/>
        <v>5</v>
      </c>
      <c r="I1259" s="55" t="s">
        <v>83</v>
      </c>
      <c r="J1259" s="55" t="s">
        <v>44</v>
      </c>
      <c r="K1259" s="55" t="s">
        <v>129</v>
      </c>
      <c r="L1259" s="55" t="s">
        <v>128</v>
      </c>
      <c r="M1259" s="55" t="s">
        <v>467</v>
      </c>
      <c r="N1259" s="55" t="str">
        <f t="shared" si="106"/>
        <v>NON</v>
      </c>
      <c r="O1259" s="55" t="str">
        <f t="shared" si="107"/>
        <v>OUI</v>
      </c>
      <c r="P1259" s="55" t="str">
        <f t="shared" si="108"/>
        <v>OUI</v>
      </c>
      <c r="Q1259" s="55" t="str">
        <f t="shared" si="109"/>
        <v>OUI</v>
      </c>
    </row>
    <row r="1260" spans="1:17" ht="15" customHeight="1">
      <c r="A1260" s="2">
        <v>130000235</v>
      </c>
      <c r="B1260" s="55" t="s">
        <v>478</v>
      </c>
      <c r="C1260" s="3">
        <v>43001900</v>
      </c>
      <c r="D1260" s="55" t="s">
        <v>490</v>
      </c>
      <c r="E1260" s="53" t="s">
        <v>491</v>
      </c>
      <c r="F1260" s="84">
        <v>43770</v>
      </c>
      <c r="G1260" s="84">
        <v>45413</v>
      </c>
      <c r="H1260" s="82"/>
      <c r="I1260" s="55" t="s">
        <v>83</v>
      </c>
      <c r="J1260" s="55" t="s">
        <v>44</v>
      </c>
      <c r="K1260" s="55" t="s">
        <v>129</v>
      </c>
      <c r="L1260" s="55" t="s">
        <v>128</v>
      </c>
      <c r="M1260" s="92" t="s">
        <v>2003</v>
      </c>
      <c r="N1260" s="55" t="str">
        <f t="shared" si="106"/>
        <v>NON</v>
      </c>
      <c r="O1260" s="55" t="str">
        <f t="shared" si="107"/>
        <v>NON</v>
      </c>
      <c r="P1260" s="55" t="str">
        <f t="shared" si="108"/>
        <v>OUI</v>
      </c>
      <c r="Q1260" s="55" t="str">
        <f t="shared" si="109"/>
        <v>NON</v>
      </c>
    </row>
    <row r="1261" spans="1:17" ht="15" customHeight="1">
      <c r="A1261" s="2">
        <v>130000235</v>
      </c>
      <c r="B1261" s="55" t="s">
        <v>478</v>
      </c>
      <c r="C1261" s="3">
        <v>43001900</v>
      </c>
      <c r="D1261" s="55" t="s">
        <v>490</v>
      </c>
      <c r="E1261" s="53" t="s">
        <v>491</v>
      </c>
      <c r="F1261" s="84">
        <v>43770</v>
      </c>
      <c r="G1261" s="84">
        <v>45413</v>
      </c>
      <c r="H1261" s="82">
        <f t="shared" ref="H1261:H1326" si="111">DATEDIF(F1261,G1261,"y")+1</f>
        <v>5</v>
      </c>
      <c r="I1261" s="55" t="s">
        <v>83</v>
      </c>
      <c r="J1261" s="55" t="s">
        <v>1429</v>
      </c>
      <c r="K1261" s="55" t="s">
        <v>128</v>
      </c>
      <c r="L1261" s="55" t="s">
        <v>129</v>
      </c>
      <c r="M1261" s="79"/>
      <c r="N1261" s="55" t="str">
        <f t="shared" si="106"/>
        <v>OUI</v>
      </c>
      <c r="O1261" s="55" t="str">
        <f t="shared" si="107"/>
        <v>NON</v>
      </c>
      <c r="P1261" s="55" t="str">
        <f t="shared" si="108"/>
        <v>NON</v>
      </c>
      <c r="Q1261" s="55" t="str">
        <f t="shared" si="109"/>
        <v>NON</v>
      </c>
    </row>
    <row r="1262" spans="1:17" ht="15" customHeight="1">
      <c r="A1262" s="3">
        <v>130002827</v>
      </c>
      <c r="B1262" s="55" t="s">
        <v>283</v>
      </c>
      <c r="C1262" s="3">
        <v>43002043</v>
      </c>
      <c r="D1262" s="55" t="s">
        <v>284</v>
      </c>
      <c r="E1262" s="53" t="s">
        <v>285</v>
      </c>
      <c r="F1262" s="84">
        <v>44501</v>
      </c>
      <c r="G1262" s="84">
        <v>46143</v>
      </c>
      <c r="H1262" s="82">
        <f t="shared" si="111"/>
        <v>5</v>
      </c>
      <c r="I1262" s="55" t="s">
        <v>83</v>
      </c>
      <c r="J1262" s="55" t="s">
        <v>44</v>
      </c>
      <c r="K1262" s="55" t="s">
        <v>272</v>
      </c>
      <c r="L1262" s="55"/>
      <c r="M1262" s="55" t="s">
        <v>327</v>
      </c>
      <c r="N1262" s="55" t="str">
        <f t="shared" si="106"/>
        <v>NON</v>
      </c>
      <c r="O1262" s="55" t="str">
        <f t="shared" si="107"/>
        <v>NON</v>
      </c>
      <c r="P1262" s="55" t="str">
        <f t="shared" si="108"/>
        <v>NON</v>
      </c>
      <c r="Q1262" s="55" t="str">
        <f t="shared" si="109"/>
        <v>OUI</v>
      </c>
    </row>
    <row r="1263" spans="1:17" ht="15" customHeight="1">
      <c r="A1263" s="3">
        <v>130002827</v>
      </c>
      <c r="B1263" s="55" t="s">
        <v>283</v>
      </c>
      <c r="C1263" s="3">
        <v>43002043</v>
      </c>
      <c r="D1263" s="55" t="s">
        <v>284</v>
      </c>
      <c r="E1263" s="53" t="s">
        <v>285</v>
      </c>
      <c r="F1263" s="84">
        <v>44501</v>
      </c>
      <c r="G1263" s="84">
        <v>46143</v>
      </c>
      <c r="H1263" s="82">
        <f t="shared" si="111"/>
        <v>5</v>
      </c>
      <c r="I1263" s="55" t="s">
        <v>83</v>
      </c>
      <c r="J1263" s="55" t="s">
        <v>44</v>
      </c>
      <c r="K1263" s="55" t="s">
        <v>15</v>
      </c>
      <c r="L1263" s="55"/>
      <c r="M1263" s="55" t="s">
        <v>734</v>
      </c>
      <c r="N1263" s="55" t="str">
        <f t="shared" si="106"/>
        <v>NON</v>
      </c>
      <c r="O1263" s="55" t="str">
        <f t="shared" si="107"/>
        <v>NON</v>
      </c>
      <c r="P1263" s="55" t="str">
        <f t="shared" si="108"/>
        <v>OUI</v>
      </c>
      <c r="Q1263" s="55" t="str">
        <f t="shared" si="109"/>
        <v>NON</v>
      </c>
    </row>
    <row r="1264" spans="1:17" ht="15" customHeight="1">
      <c r="A1264" s="3">
        <v>130002827</v>
      </c>
      <c r="B1264" s="55" t="s">
        <v>283</v>
      </c>
      <c r="C1264" s="3">
        <v>43002043</v>
      </c>
      <c r="D1264" s="55" t="s">
        <v>284</v>
      </c>
      <c r="E1264" s="53" t="s">
        <v>285</v>
      </c>
      <c r="F1264" s="84">
        <v>44501</v>
      </c>
      <c r="G1264" s="84">
        <v>46143</v>
      </c>
      <c r="H1264" s="82">
        <f t="shared" si="111"/>
        <v>5</v>
      </c>
      <c r="I1264" s="55" t="s">
        <v>83</v>
      </c>
      <c r="J1264" s="55" t="s">
        <v>44</v>
      </c>
      <c r="K1264" s="55" t="s">
        <v>15</v>
      </c>
      <c r="L1264" s="55"/>
      <c r="M1264" s="55" t="s">
        <v>177</v>
      </c>
      <c r="N1264" s="55" t="str">
        <f t="shared" si="106"/>
        <v>NON</v>
      </c>
      <c r="O1264" s="55" t="str">
        <f t="shared" si="107"/>
        <v>NON</v>
      </c>
      <c r="P1264" s="55" t="str">
        <f t="shared" si="108"/>
        <v>OUI</v>
      </c>
      <c r="Q1264" s="55" t="str">
        <f t="shared" si="109"/>
        <v>OUI</v>
      </c>
    </row>
    <row r="1265" spans="1:17" ht="15" customHeight="1">
      <c r="A1265" s="3">
        <v>130002827</v>
      </c>
      <c r="B1265" s="55" t="s">
        <v>283</v>
      </c>
      <c r="C1265" s="3">
        <v>43002043</v>
      </c>
      <c r="D1265" s="55" t="s">
        <v>284</v>
      </c>
      <c r="E1265" s="53" t="s">
        <v>285</v>
      </c>
      <c r="F1265" s="84">
        <v>44501</v>
      </c>
      <c r="G1265" s="84">
        <v>46143</v>
      </c>
      <c r="H1265" s="82">
        <f t="shared" si="111"/>
        <v>5</v>
      </c>
      <c r="I1265" s="55" t="s">
        <v>83</v>
      </c>
      <c r="J1265" s="55" t="s">
        <v>1429</v>
      </c>
      <c r="K1265" s="55" t="s">
        <v>265</v>
      </c>
      <c r="L1265" s="55"/>
      <c r="M1265" s="79"/>
      <c r="N1265" s="55" t="str">
        <f t="shared" si="106"/>
        <v>OUI</v>
      </c>
      <c r="O1265" s="55" t="str">
        <f t="shared" si="107"/>
        <v>NON</v>
      </c>
      <c r="P1265" s="55" t="str">
        <f t="shared" si="108"/>
        <v>NON</v>
      </c>
      <c r="Q1265" s="55" t="str">
        <f t="shared" si="109"/>
        <v>NON</v>
      </c>
    </row>
    <row r="1266" spans="1:17" ht="15" customHeight="1">
      <c r="A1266" s="2">
        <v>840000541</v>
      </c>
      <c r="B1266" s="55" t="s">
        <v>595</v>
      </c>
      <c r="C1266" s="3">
        <v>43001727</v>
      </c>
      <c r="D1266" s="55" t="s">
        <v>605</v>
      </c>
      <c r="E1266" s="53" t="s">
        <v>606</v>
      </c>
      <c r="F1266" s="84">
        <v>44136</v>
      </c>
      <c r="G1266" s="84">
        <v>45778</v>
      </c>
      <c r="H1266" s="82">
        <f t="shared" si="111"/>
        <v>5</v>
      </c>
      <c r="I1266" s="55" t="s">
        <v>83</v>
      </c>
      <c r="J1266" s="55" t="s">
        <v>44</v>
      </c>
      <c r="K1266" s="55" t="s">
        <v>274</v>
      </c>
      <c r="L1266" s="55" t="s">
        <v>260</v>
      </c>
      <c r="M1266" s="55" t="s">
        <v>2435</v>
      </c>
      <c r="N1266" s="55" t="str">
        <f t="shared" si="106"/>
        <v>NON</v>
      </c>
      <c r="O1266" s="55" t="str">
        <f t="shared" si="107"/>
        <v>NON</v>
      </c>
      <c r="P1266" s="55" t="str">
        <f t="shared" si="108"/>
        <v>OUI</v>
      </c>
      <c r="Q1266" s="55" t="str">
        <f t="shared" si="109"/>
        <v>OUI</v>
      </c>
    </row>
    <row r="1267" spans="1:17" ht="15" customHeight="1">
      <c r="A1267" s="2">
        <v>840000541</v>
      </c>
      <c r="B1267" s="55" t="s">
        <v>595</v>
      </c>
      <c r="C1267" s="3">
        <v>43001727</v>
      </c>
      <c r="D1267" s="55" t="s">
        <v>605</v>
      </c>
      <c r="E1267" s="53" t="s">
        <v>606</v>
      </c>
      <c r="F1267" s="84">
        <v>43770</v>
      </c>
      <c r="G1267" s="84">
        <v>45413</v>
      </c>
      <c r="H1267" s="82">
        <f t="shared" si="111"/>
        <v>5</v>
      </c>
      <c r="I1267" s="55" t="s">
        <v>83</v>
      </c>
      <c r="J1267" s="55" t="s">
        <v>44</v>
      </c>
      <c r="K1267" s="55" t="s">
        <v>129</v>
      </c>
      <c r="L1267" s="55" t="s">
        <v>128</v>
      </c>
      <c r="M1267" s="55" t="s">
        <v>470</v>
      </c>
      <c r="N1267" s="55" t="str">
        <f t="shared" si="106"/>
        <v>NON</v>
      </c>
      <c r="O1267" s="55" t="str">
        <f t="shared" si="107"/>
        <v>NON</v>
      </c>
      <c r="P1267" s="55" t="str">
        <f t="shared" si="108"/>
        <v>OUI</v>
      </c>
      <c r="Q1267" s="55" t="str">
        <f t="shared" si="109"/>
        <v>NON</v>
      </c>
    </row>
    <row r="1268" spans="1:17" s="57" customFormat="1" ht="15" customHeight="1">
      <c r="A1268" s="2">
        <v>840000541</v>
      </c>
      <c r="B1268" s="55" t="s">
        <v>595</v>
      </c>
      <c r="C1268" s="3">
        <v>43001727</v>
      </c>
      <c r="D1268" s="55" t="s">
        <v>605</v>
      </c>
      <c r="E1268" s="53" t="s">
        <v>606</v>
      </c>
      <c r="F1268" s="84">
        <v>43405</v>
      </c>
      <c r="G1268" s="84">
        <v>45047</v>
      </c>
      <c r="H1268" s="82">
        <f t="shared" si="111"/>
        <v>5</v>
      </c>
      <c r="I1268" s="55" t="s">
        <v>83</v>
      </c>
      <c r="J1268" s="55" t="s">
        <v>1429</v>
      </c>
      <c r="K1268" s="55" t="s">
        <v>128</v>
      </c>
      <c r="L1268" s="55" t="s">
        <v>129</v>
      </c>
      <c r="M1268" s="79"/>
      <c r="N1268" s="55" t="str">
        <f t="shared" si="106"/>
        <v>OUI</v>
      </c>
      <c r="O1268" s="55" t="str">
        <f t="shared" si="107"/>
        <v>NON</v>
      </c>
      <c r="P1268" s="55" t="str">
        <f t="shared" si="108"/>
        <v>NON</v>
      </c>
      <c r="Q1268" s="55" t="str">
        <f t="shared" si="109"/>
        <v>NON</v>
      </c>
    </row>
    <row r="1269" spans="1:17" ht="15" customHeight="1">
      <c r="A1269" s="2">
        <v>840000541</v>
      </c>
      <c r="B1269" s="55" t="s">
        <v>595</v>
      </c>
      <c r="C1269" s="3">
        <v>43001727</v>
      </c>
      <c r="D1269" s="55" t="s">
        <v>605</v>
      </c>
      <c r="E1269" s="116" t="s">
        <v>606</v>
      </c>
      <c r="F1269" s="84">
        <v>43770</v>
      </c>
      <c r="G1269" s="84">
        <v>45413</v>
      </c>
      <c r="H1269" s="82">
        <f t="shared" si="111"/>
        <v>5</v>
      </c>
      <c r="I1269" s="55" t="s">
        <v>83</v>
      </c>
      <c r="J1269" s="55" t="s">
        <v>1429</v>
      </c>
      <c r="K1269" s="55" t="s">
        <v>268</v>
      </c>
      <c r="L1269" s="55"/>
      <c r="M1269" s="79"/>
      <c r="N1269" s="55" t="str">
        <f t="shared" si="106"/>
        <v>OUI</v>
      </c>
      <c r="O1269" s="55" t="str">
        <f t="shared" si="107"/>
        <v>NON</v>
      </c>
      <c r="P1269" s="55" t="str">
        <f t="shared" si="108"/>
        <v>NON</v>
      </c>
      <c r="Q1269" s="55" t="str">
        <f t="shared" si="109"/>
        <v>NON</v>
      </c>
    </row>
    <row r="1270" spans="1:17" ht="15" customHeight="1">
      <c r="A1270" s="2">
        <v>40000093</v>
      </c>
      <c r="B1270" s="55" t="s">
        <v>539</v>
      </c>
      <c r="C1270" s="3">
        <v>43000933</v>
      </c>
      <c r="D1270" s="55" t="s">
        <v>155</v>
      </c>
      <c r="E1270" s="53" t="s">
        <v>544</v>
      </c>
      <c r="F1270" s="84">
        <v>44501</v>
      </c>
      <c r="G1270" s="84">
        <v>46143</v>
      </c>
      <c r="H1270" s="82">
        <f t="shared" si="111"/>
        <v>5</v>
      </c>
      <c r="I1270" s="55" t="s">
        <v>83</v>
      </c>
      <c r="J1270" s="55" t="s">
        <v>44</v>
      </c>
      <c r="K1270" s="55" t="s">
        <v>145</v>
      </c>
      <c r="L1270" s="55" t="s">
        <v>146</v>
      </c>
      <c r="M1270" s="55" t="s">
        <v>323</v>
      </c>
      <c r="N1270" s="55" t="str">
        <f t="shared" si="106"/>
        <v>NON</v>
      </c>
      <c r="O1270" s="55" t="str">
        <f t="shared" si="107"/>
        <v>NON</v>
      </c>
      <c r="P1270" s="55" t="str">
        <f t="shared" si="108"/>
        <v>OUI</v>
      </c>
      <c r="Q1270" s="55" t="str">
        <f t="shared" si="109"/>
        <v>NON</v>
      </c>
    </row>
    <row r="1271" spans="1:17" ht="15" customHeight="1">
      <c r="A1271" s="2">
        <v>40000093</v>
      </c>
      <c r="B1271" s="55" t="s">
        <v>539</v>
      </c>
      <c r="C1271" s="3">
        <v>43000933</v>
      </c>
      <c r="D1271" s="55" t="s">
        <v>155</v>
      </c>
      <c r="E1271" s="53" t="s">
        <v>544</v>
      </c>
      <c r="F1271" s="84">
        <v>44501</v>
      </c>
      <c r="G1271" s="84">
        <v>46143</v>
      </c>
      <c r="H1271" s="82">
        <f t="shared" si="111"/>
        <v>5</v>
      </c>
      <c r="I1271" s="55" t="s">
        <v>83</v>
      </c>
      <c r="J1271" s="55" t="s">
        <v>44</v>
      </c>
      <c r="K1271" s="55" t="s">
        <v>145</v>
      </c>
      <c r="L1271" s="55" t="s">
        <v>146</v>
      </c>
      <c r="M1271" s="55" t="s">
        <v>87</v>
      </c>
      <c r="N1271" s="55" t="str">
        <f t="shared" si="106"/>
        <v>NON</v>
      </c>
      <c r="O1271" s="55" t="str">
        <f t="shared" si="107"/>
        <v>NON</v>
      </c>
      <c r="P1271" s="55" t="str">
        <f t="shared" si="108"/>
        <v>OUI</v>
      </c>
      <c r="Q1271" s="55" t="str">
        <f t="shared" si="109"/>
        <v>NON</v>
      </c>
    </row>
    <row r="1272" spans="1:17" ht="15" customHeight="1">
      <c r="A1272" s="2">
        <v>40000093</v>
      </c>
      <c r="B1272" s="55" t="s">
        <v>539</v>
      </c>
      <c r="C1272" s="3">
        <v>43000933</v>
      </c>
      <c r="D1272" s="55" t="s">
        <v>155</v>
      </c>
      <c r="E1272" s="53" t="s">
        <v>544</v>
      </c>
      <c r="F1272" s="84">
        <v>43770</v>
      </c>
      <c r="G1272" s="84">
        <v>45413</v>
      </c>
      <c r="H1272" s="82">
        <f t="shared" si="111"/>
        <v>5</v>
      </c>
      <c r="I1272" s="55" t="s">
        <v>83</v>
      </c>
      <c r="J1272" s="55" t="s">
        <v>1429</v>
      </c>
      <c r="K1272" s="55" t="s">
        <v>207</v>
      </c>
      <c r="L1272" s="55" t="s">
        <v>208</v>
      </c>
      <c r="M1272" s="79"/>
      <c r="N1272" s="55" t="str">
        <f t="shared" si="106"/>
        <v>OUI</v>
      </c>
      <c r="O1272" s="55" t="str">
        <f t="shared" si="107"/>
        <v>NON</v>
      </c>
      <c r="P1272" s="55" t="str">
        <f t="shared" si="108"/>
        <v>NON</v>
      </c>
      <c r="Q1272" s="55" t="str">
        <f t="shared" si="109"/>
        <v>NON</v>
      </c>
    </row>
    <row r="1273" spans="1:17" ht="15" customHeight="1">
      <c r="A1273" s="3">
        <v>130002827</v>
      </c>
      <c r="B1273" s="55" t="s">
        <v>283</v>
      </c>
      <c r="C1273" s="3">
        <v>43001699</v>
      </c>
      <c r="D1273" s="55" t="s">
        <v>310</v>
      </c>
      <c r="E1273" s="53" t="s">
        <v>311</v>
      </c>
      <c r="F1273" s="84">
        <v>43770</v>
      </c>
      <c r="G1273" s="84">
        <v>45413</v>
      </c>
      <c r="H1273" s="82">
        <f t="shared" si="111"/>
        <v>5</v>
      </c>
      <c r="I1273" s="55" t="s">
        <v>83</v>
      </c>
      <c r="J1273" s="55" t="s">
        <v>44</v>
      </c>
      <c r="K1273" s="55" t="s">
        <v>215</v>
      </c>
      <c r="L1273" s="55"/>
      <c r="M1273" s="55" t="s">
        <v>320</v>
      </c>
      <c r="N1273" s="55" t="str">
        <f t="shared" si="106"/>
        <v>NON</v>
      </c>
      <c r="O1273" s="55" t="str">
        <f t="shared" si="107"/>
        <v>OUI</v>
      </c>
      <c r="P1273" s="55" t="str">
        <f t="shared" si="108"/>
        <v>OUI</v>
      </c>
      <c r="Q1273" s="55" t="str">
        <f t="shared" si="109"/>
        <v>NON</v>
      </c>
    </row>
    <row r="1274" spans="1:17" ht="15" customHeight="1">
      <c r="A1274" s="3">
        <v>130002827</v>
      </c>
      <c r="B1274" s="55" t="s">
        <v>283</v>
      </c>
      <c r="C1274" s="3">
        <v>43001699</v>
      </c>
      <c r="D1274" s="55" t="s">
        <v>310</v>
      </c>
      <c r="E1274" s="53" t="s">
        <v>311</v>
      </c>
      <c r="F1274" s="84">
        <v>44136</v>
      </c>
      <c r="G1274" s="84">
        <v>45778</v>
      </c>
      <c r="H1274" s="82">
        <f t="shared" si="111"/>
        <v>5</v>
      </c>
      <c r="I1274" s="55" t="s">
        <v>83</v>
      </c>
      <c r="J1274" s="55" t="s">
        <v>1429</v>
      </c>
      <c r="K1274" s="55" t="s">
        <v>213</v>
      </c>
      <c r="L1274" s="55"/>
      <c r="M1274" s="79"/>
      <c r="N1274" s="55" t="str">
        <f t="shared" si="106"/>
        <v>OUI</v>
      </c>
      <c r="O1274" s="55" t="str">
        <f t="shared" si="107"/>
        <v>NON</v>
      </c>
      <c r="P1274" s="55" t="str">
        <f t="shared" si="108"/>
        <v>NON</v>
      </c>
      <c r="Q1274" s="55" t="str">
        <f t="shared" si="109"/>
        <v>NON</v>
      </c>
    </row>
    <row r="1275" spans="1:17" ht="15" customHeight="1">
      <c r="A1275" s="3">
        <v>130002827</v>
      </c>
      <c r="B1275" s="55" t="s">
        <v>283</v>
      </c>
      <c r="C1275" s="3">
        <v>93000888</v>
      </c>
      <c r="D1275" s="55" t="s">
        <v>328</v>
      </c>
      <c r="E1275" s="22" t="s">
        <v>2375</v>
      </c>
      <c r="F1275" s="84">
        <v>44501</v>
      </c>
      <c r="G1275" s="84">
        <v>46143</v>
      </c>
      <c r="H1275" s="82">
        <f t="shared" si="111"/>
        <v>5</v>
      </c>
      <c r="I1275" s="55" t="s">
        <v>83</v>
      </c>
      <c r="J1275" s="55" t="s">
        <v>44</v>
      </c>
      <c r="K1275" s="55" t="s">
        <v>129</v>
      </c>
      <c r="L1275" s="55" t="s">
        <v>129</v>
      </c>
      <c r="M1275" s="55" t="s">
        <v>329</v>
      </c>
      <c r="N1275" s="55" t="str">
        <f t="shared" si="106"/>
        <v>NON</v>
      </c>
      <c r="O1275" s="55" t="str">
        <f t="shared" si="107"/>
        <v>OUI</v>
      </c>
      <c r="P1275" s="55" t="str">
        <f t="shared" si="108"/>
        <v>OUI</v>
      </c>
      <c r="Q1275" s="55" t="str">
        <f t="shared" si="109"/>
        <v>NON</v>
      </c>
    </row>
    <row r="1276" spans="1:17" ht="15" customHeight="1">
      <c r="A1276" s="3">
        <v>130002827</v>
      </c>
      <c r="B1276" s="55" t="s">
        <v>283</v>
      </c>
      <c r="C1276" s="3">
        <v>93000887</v>
      </c>
      <c r="D1276" s="19" t="s">
        <v>330</v>
      </c>
      <c r="E1276" s="22" t="s">
        <v>2375</v>
      </c>
      <c r="F1276" s="84">
        <v>44501</v>
      </c>
      <c r="G1276" s="84">
        <v>46143</v>
      </c>
      <c r="H1276" s="82">
        <f t="shared" si="111"/>
        <v>5</v>
      </c>
      <c r="I1276" s="55" t="s">
        <v>83</v>
      </c>
      <c r="J1276" s="55" t="s">
        <v>44</v>
      </c>
      <c r="K1276" s="55" t="s">
        <v>129</v>
      </c>
      <c r="L1276" s="55" t="s">
        <v>129</v>
      </c>
      <c r="M1276" s="55" t="s">
        <v>329</v>
      </c>
      <c r="N1276" s="55" t="str">
        <f t="shared" si="106"/>
        <v>NON</v>
      </c>
      <c r="O1276" s="55" t="str">
        <f t="shared" si="107"/>
        <v>OUI</v>
      </c>
      <c r="P1276" s="55" t="str">
        <f t="shared" si="108"/>
        <v>OUI</v>
      </c>
      <c r="Q1276" s="55" t="str">
        <f t="shared" si="109"/>
        <v>NON</v>
      </c>
    </row>
    <row r="1277" spans="1:17" ht="15" customHeight="1">
      <c r="A1277" s="2">
        <v>130043318</v>
      </c>
      <c r="B1277" s="55" t="s">
        <v>1783</v>
      </c>
      <c r="C1277" s="3">
        <v>43002078</v>
      </c>
      <c r="D1277" s="55" t="s">
        <v>1784</v>
      </c>
      <c r="E1277" s="53" t="s">
        <v>1785</v>
      </c>
      <c r="F1277" s="84">
        <v>43770</v>
      </c>
      <c r="G1277" s="84">
        <v>45413</v>
      </c>
      <c r="H1277" s="82">
        <f t="shared" si="111"/>
        <v>5</v>
      </c>
      <c r="I1277" s="55" t="s">
        <v>83</v>
      </c>
      <c r="J1277" s="55" t="s">
        <v>44</v>
      </c>
      <c r="K1277" s="55" t="s">
        <v>15</v>
      </c>
      <c r="L1277" s="55" t="s">
        <v>17</v>
      </c>
      <c r="M1277" s="55" t="s">
        <v>244</v>
      </c>
      <c r="N1277" s="55" t="str">
        <f t="shared" si="106"/>
        <v>NON</v>
      </c>
      <c r="O1277" s="55" t="str">
        <f t="shared" si="107"/>
        <v>NON</v>
      </c>
      <c r="P1277" s="55" t="str">
        <f t="shared" si="108"/>
        <v>OUI</v>
      </c>
      <c r="Q1277" s="55" t="str">
        <f t="shared" si="109"/>
        <v>OUI</v>
      </c>
    </row>
    <row r="1278" spans="1:17" ht="15" customHeight="1">
      <c r="A1278" s="2">
        <v>130785652</v>
      </c>
      <c r="B1278" s="55" t="s">
        <v>1643</v>
      </c>
      <c r="C1278" s="3">
        <v>93000149</v>
      </c>
      <c r="D1278" s="55" t="s">
        <v>200</v>
      </c>
      <c r="E1278" s="53" t="s">
        <v>1647</v>
      </c>
      <c r="F1278" s="84">
        <v>44136</v>
      </c>
      <c r="G1278" s="84">
        <v>45778</v>
      </c>
      <c r="H1278" s="82">
        <f t="shared" si="111"/>
        <v>5</v>
      </c>
      <c r="I1278" s="55" t="s">
        <v>83</v>
      </c>
      <c r="J1278" s="55" t="s">
        <v>44</v>
      </c>
      <c r="K1278" s="55" t="s">
        <v>442</v>
      </c>
      <c r="L1278" s="55" t="s">
        <v>86</v>
      </c>
      <c r="M1278" s="55" t="s">
        <v>2027</v>
      </c>
      <c r="N1278" s="55" t="str">
        <f t="shared" si="106"/>
        <v>NON</v>
      </c>
      <c r="O1278" s="55" t="str">
        <f t="shared" si="107"/>
        <v>OUI</v>
      </c>
      <c r="P1278" s="55" t="str">
        <f t="shared" si="108"/>
        <v>OUI</v>
      </c>
      <c r="Q1278" s="55" t="str">
        <f t="shared" si="109"/>
        <v>OUI</v>
      </c>
    </row>
    <row r="1279" spans="1:17" ht="15" customHeight="1">
      <c r="A1279" s="2">
        <v>130785652</v>
      </c>
      <c r="B1279" s="55" t="s">
        <v>1643</v>
      </c>
      <c r="C1279" s="3">
        <v>93000149</v>
      </c>
      <c r="D1279" s="55" t="s">
        <v>200</v>
      </c>
      <c r="E1279" s="53" t="s">
        <v>1647</v>
      </c>
      <c r="F1279" s="84">
        <v>44136</v>
      </c>
      <c r="G1279" s="84">
        <v>45778</v>
      </c>
      <c r="H1279" s="82">
        <f t="shared" si="111"/>
        <v>5</v>
      </c>
      <c r="I1279" s="55" t="s">
        <v>83</v>
      </c>
      <c r="J1279" s="55" t="s">
        <v>44</v>
      </c>
      <c r="K1279" s="55" t="s">
        <v>444</v>
      </c>
      <c r="L1279" s="55" t="s">
        <v>86</v>
      </c>
      <c r="M1279" s="55" t="s">
        <v>443</v>
      </c>
      <c r="N1279" s="55" t="str">
        <f t="shared" si="106"/>
        <v>NON</v>
      </c>
      <c r="O1279" s="55" t="str">
        <f t="shared" si="107"/>
        <v>OUI</v>
      </c>
      <c r="P1279" s="55" t="str">
        <f t="shared" si="108"/>
        <v>OUI</v>
      </c>
      <c r="Q1279" s="55" t="str">
        <f t="shared" si="109"/>
        <v>OUI</v>
      </c>
    </row>
    <row r="1280" spans="1:17" ht="15" customHeight="1">
      <c r="A1280" s="2">
        <v>130785652</v>
      </c>
      <c r="B1280" s="55" t="s">
        <v>1643</v>
      </c>
      <c r="C1280" s="3">
        <v>93000149</v>
      </c>
      <c r="D1280" s="55" t="s">
        <v>200</v>
      </c>
      <c r="E1280" s="53" t="s">
        <v>1647</v>
      </c>
      <c r="F1280" s="84">
        <v>44501</v>
      </c>
      <c r="G1280" s="84">
        <v>46143</v>
      </c>
      <c r="H1280" s="82">
        <f t="shared" si="111"/>
        <v>5</v>
      </c>
      <c r="I1280" s="55" t="s">
        <v>83</v>
      </c>
      <c r="J1280" s="55" t="s">
        <v>44</v>
      </c>
      <c r="K1280" s="55" t="s">
        <v>85</v>
      </c>
      <c r="L1280" s="55" t="s">
        <v>86</v>
      </c>
      <c r="M1280" s="55" t="s">
        <v>1772</v>
      </c>
      <c r="N1280" s="55" t="str">
        <f t="shared" ref="N1280:N1345" si="112">IF(ISNUMBER(SEARCH("2G",J1280)),"OUI","NON")</f>
        <v>NON</v>
      </c>
      <c r="O1280" s="55" t="str">
        <f t="shared" ref="O1280:O1345" si="113">IF(ISNUMBER(SEARCH("P1",M1280)),"OUI","NON")</f>
        <v>NON</v>
      </c>
      <c r="P1280" s="55" t="str">
        <f t="shared" ref="P1280:P1345" si="114">IF(ISNUMBER(SEARCH("P2",M1280)),"OUI","NON")</f>
        <v>OUI</v>
      </c>
      <c r="Q1280" s="55" t="str">
        <f t="shared" ref="Q1280:Q1345" si="115">IF(ISNUMBER(SEARCH("P3",M1280)),"OUI","NON")</f>
        <v>OUI</v>
      </c>
    </row>
    <row r="1281" spans="1:17" ht="15" customHeight="1">
      <c r="A1281" s="2">
        <v>130785652</v>
      </c>
      <c r="B1281" s="55" t="s">
        <v>1643</v>
      </c>
      <c r="C1281" s="3">
        <v>93000149</v>
      </c>
      <c r="D1281" s="55" t="s">
        <v>200</v>
      </c>
      <c r="E1281" s="53" t="s">
        <v>1647</v>
      </c>
      <c r="F1281" s="84">
        <v>44501</v>
      </c>
      <c r="G1281" s="84">
        <v>46143</v>
      </c>
      <c r="H1281" s="82">
        <f t="shared" si="111"/>
        <v>5</v>
      </c>
      <c r="I1281" s="55" t="s">
        <v>83</v>
      </c>
      <c r="J1281" s="55" t="s">
        <v>44</v>
      </c>
      <c r="K1281" s="55" t="s">
        <v>85</v>
      </c>
      <c r="L1281" s="55" t="s">
        <v>86</v>
      </c>
      <c r="M1281" s="55" t="s">
        <v>734</v>
      </c>
      <c r="N1281" s="55" t="str">
        <f t="shared" si="112"/>
        <v>NON</v>
      </c>
      <c r="O1281" s="55" t="str">
        <f t="shared" si="113"/>
        <v>NON</v>
      </c>
      <c r="P1281" s="55" t="str">
        <f t="shared" si="114"/>
        <v>OUI</v>
      </c>
      <c r="Q1281" s="55" t="str">
        <f t="shared" si="115"/>
        <v>NON</v>
      </c>
    </row>
    <row r="1282" spans="1:17" ht="15" customHeight="1">
      <c r="A1282" s="2">
        <v>130785652</v>
      </c>
      <c r="B1282" s="55" t="s">
        <v>1643</v>
      </c>
      <c r="C1282" s="3">
        <v>93000149</v>
      </c>
      <c r="D1282" s="55" t="s">
        <v>200</v>
      </c>
      <c r="E1282" s="53" t="s">
        <v>1647</v>
      </c>
      <c r="F1282" s="84">
        <v>44501</v>
      </c>
      <c r="G1282" s="84">
        <v>46143</v>
      </c>
      <c r="H1282" s="82">
        <f t="shared" si="111"/>
        <v>5</v>
      </c>
      <c r="I1282" s="55" t="s">
        <v>83</v>
      </c>
      <c r="J1282" s="55" t="s">
        <v>44</v>
      </c>
      <c r="K1282" s="55" t="s">
        <v>85</v>
      </c>
      <c r="L1282" s="55" t="s">
        <v>86</v>
      </c>
      <c r="M1282" s="55" t="s">
        <v>587</v>
      </c>
      <c r="N1282" s="55" t="str">
        <f t="shared" si="112"/>
        <v>NON</v>
      </c>
      <c r="O1282" s="55" t="str">
        <f t="shared" si="113"/>
        <v>NON</v>
      </c>
      <c r="P1282" s="55" t="str">
        <f t="shared" si="114"/>
        <v>OUI</v>
      </c>
      <c r="Q1282" s="55" t="str">
        <f t="shared" si="115"/>
        <v>NON</v>
      </c>
    </row>
    <row r="1283" spans="1:17" ht="15" customHeight="1">
      <c r="A1283" s="2">
        <v>130785652</v>
      </c>
      <c r="B1283" s="55" t="s">
        <v>1643</v>
      </c>
      <c r="C1283" s="3">
        <v>93000149</v>
      </c>
      <c r="D1283" s="55" t="s">
        <v>200</v>
      </c>
      <c r="E1283" s="53" t="s">
        <v>1647</v>
      </c>
      <c r="F1283" s="84">
        <v>43040</v>
      </c>
      <c r="G1283" s="84">
        <v>44682</v>
      </c>
      <c r="H1283" s="82">
        <f t="shared" si="111"/>
        <v>5</v>
      </c>
      <c r="I1283" s="55" t="s">
        <v>83</v>
      </c>
      <c r="J1283" s="55" t="s">
        <v>1429</v>
      </c>
      <c r="K1283" s="55" t="s">
        <v>202</v>
      </c>
      <c r="L1283" s="55" t="s">
        <v>203</v>
      </c>
      <c r="M1283" s="79"/>
      <c r="N1283" s="55" t="str">
        <f t="shared" si="112"/>
        <v>OUI</v>
      </c>
      <c r="O1283" s="55" t="str">
        <f t="shared" si="113"/>
        <v>NON</v>
      </c>
      <c r="P1283" s="55" t="str">
        <f t="shared" si="114"/>
        <v>NON</v>
      </c>
      <c r="Q1283" s="55" t="str">
        <f t="shared" si="115"/>
        <v>NON</v>
      </c>
    </row>
    <row r="1284" spans="1:17" ht="15" customHeight="1">
      <c r="A1284" s="2">
        <v>40000093</v>
      </c>
      <c r="B1284" s="55" t="s">
        <v>539</v>
      </c>
      <c r="C1284" s="3">
        <v>93000551</v>
      </c>
      <c r="D1284" s="55" t="s">
        <v>553</v>
      </c>
      <c r="E1284" s="53" t="s">
        <v>554</v>
      </c>
      <c r="F1284" s="84">
        <v>44136</v>
      </c>
      <c r="G1284" s="84">
        <v>45778</v>
      </c>
      <c r="H1284" s="82">
        <f t="shared" si="111"/>
        <v>5</v>
      </c>
      <c r="I1284" s="55" t="s">
        <v>83</v>
      </c>
      <c r="J1284" s="55" t="s">
        <v>44</v>
      </c>
      <c r="K1284" s="55" t="s">
        <v>15</v>
      </c>
      <c r="L1284" s="55" t="s">
        <v>17</v>
      </c>
      <c r="M1284" s="55" t="s">
        <v>87</v>
      </c>
      <c r="N1284" s="55" t="str">
        <f t="shared" si="112"/>
        <v>NON</v>
      </c>
      <c r="O1284" s="55" t="str">
        <f t="shared" si="113"/>
        <v>NON</v>
      </c>
      <c r="P1284" s="55" t="str">
        <f t="shared" si="114"/>
        <v>OUI</v>
      </c>
      <c r="Q1284" s="55" t="str">
        <f t="shared" si="115"/>
        <v>NON</v>
      </c>
    </row>
    <row r="1285" spans="1:17" ht="15" customHeight="1">
      <c r="A1285" s="2">
        <v>130786924</v>
      </c>
      <c r="B1285" s="55" t="s">
        <v>1472</v>
      </c>
      <c r="C1285" s="3">
        <v>43002068</v>
      </c>
      <c r="D1285" s="55" t="s">
        <v>1473</v>
      </c>
      <c r="E1285" s="53" t="s">
        <v>1476</v>
      </c>
      <c r="F1285" s="84">
        <v>43770</v>
      </c>
      <c r="G1285" s="84">
        <v>45413</v>
      </c>
      <c r="H1285" s="82">
        <f t="shared" si="111"/>
        <v>5</v>
      </c>
      <c r="I1285" s="55" t="s">
        <v>83</v>
      </c>
      <c r="J1285" s="55" t="s">
        <v>44</v>
      </c>
      <c r="K1285" s="55" t="s">
        <v>820</v>
      </c>
      <c r="L1285" s="55" t="s">
        <v>821</v>
      </c>
      <c r="M1285" s="55" t="s">
        <v>1675</v>
      </c>
      <c r="N1285" s="55" t="str">
        <f t="shared" si="112"/>
        <v>NON</v>
      </c>
      <c r="O1285" s="55" t="str">
        <f t="shared" si="113"/>
        <v>OUI</v>
      </c>
      <c r="P1285" s="55" t="str">
        <f t="shared" si="114"/>
        <v>OUI</v>
      </c>
      <c r="Q1285" s="55" t="str">
        <f t="shared" si="115"/>
        <v>NON</v>
      </c>
    </row>
    <row r="1286" spans="1:17" ht="15" customHeight="1">
      <c r="A1286" s="2">
        <v>130786924</v>
      </c>
      <c r="B1286" s="55" t="s">
        <v>1472</v>
      </c>
      <c r="C1286" s="3">
        <v>43002068</v>
      </c>
      <c r="D1286" s="55" t="s">
        <v>1473</v>
      </c>
      <c r="E1286" s="53" t="s">
        <v>1476</v>
      </c>
      <c r="F1286" s="84">
        <v>43770</v>
      </c>
      <c r="G1286" s="84">
        <v>45413</v>
      </c>
      <c r="H1286" s="82">
        <f t="shared" si="111"/>
        <v>5</v>
      </c>
      <c r="I1286" s="55" t="s">
        <v>83</v>
      </c>
      <c r="J1286" s="55" t="s">
        <v>44</v>
      </c>
      <c r="K1286" s="55" t="s">
        <v>820</v>
      </c>
      <c r="L1286" s="55" t="s">
        <v>821</v>
      </c>
      <c r="M1286" s="55" t="s">
        <v>734</v>
      </c>
      <c r="N1286" s="55" t="str">
        <f t="shared" si="112"/>
        <v>NON</v>
      </c>
      <c r="O1286" s="55" t="str">
        <f t="shared" si="113"/>
        <v>NON</v>
      </c>
      <c r="P1286" s="55" t="str">
        <f t="shared" si="114"/>
        <v>OUI</v>
      </c>
      <c r="Q1286" s="55" t="str">
        <f t="shared" si="115"/>
        <v>NON</v>
      </c>
    </row>
    <row r="1287" spans="1:17" ht="15" customHeight="1">
      <c r="A1287" s="2">
        <v>130786924</v>
      </c>
      <c r="B1287" s="55" t="s">
        <v>1472</v>
      </c>
      <c r="C1287" s="3">
        <v>43002068</v>
      </c>
      <c r="D1287" s="55" t="s">
        <v>1473</v>
      </c>
      <c r="E1287" s="53" t="s">
        <v>1476</v>
      </c>
      <c r="F1287" s="84">
        <v>43770</v>
      </c>
      <c r="G1287" s="84">
        <v>45413</v>
      </c>
      <c r="H1287" s="82">
        <f t="shared" si="111"/>
        <v>5</v>
      </c>
      <c r="I1287" s="55" t="s">
        <v>83</v>
      </c>
      <c r="J1287" s="55" t="s">
        <v>44</v>
      </c>
      <c r="K1287" s="55" t="s">
        <v>820</v>
      </c>
      <c r="L1287" s="55" t="s">
        <v>821</v>
      </c>
      <c r="M1287" s="55" t="s">
        <v>1953</v>
      </c>
      <c r="N1287" s="55" t="str">
        <f t="shared" si="112"/>
        <v>NON</v>
      </c>
      <c r="O1287" s="55" t="str">
        <f t="shared" si="113"/>
        <v>NON</v>
      </c>
      <c r="P1287" s="55" t="str">
        <f t="shared" si="114"/>
        <v>OUI</v>
      </c>
      <c r="Q1287" s="55" t="str">
        <f t="shared" si="115"/>
        <v>NON</v>
      </c>
    </row>
    <row r="1288" spans="1:17" ht="15" customHeight="1">
      <c r="A1288" s="2">
        <v>130786924</v>
      </c>
      <c r="B1288" s="55" t="s">
        <v>1472</v>
      </c>
      <c r="C1288" s="3">
        <v>43002068</v>
      </c>
      <c r="D1288" s="55" t="s">
        <v>1473</v>
      </c>
      <c r="E1288" s="53" t="s">
        <v>1476</v>
      </c>
      <c r="F1288" s="84">
        <v>43770</v>
      </c>
      <c r="G1288" s="84">
        <v>45413</v>
      </c>
      <c r="H1288" s="82">
        <f t="shared" si="111"/>
        <v>5</v>
      </c>
      <c r="I1288" s="55" t="s">
        <v>83</v>
      </c>
      <c r="J1288" s="55" t="s">
        <v>44</v>
      </c>
      <c r="K1288" s="55" t="s">
        <v>820</v>
      </c>
      <c r="L1288" s="55" t="s">
        <v>821</v>
      </c>
      <c r="M1288" s="55" t="s">
        <v>438</v>
      </c>
      <c r="N1288" s="55" t="str">
        <f t="shared" si="112"/>
        <v>NON</v>
      </c>
      <c r="O1288" s="55" t="str">
        <f t="shared" si="113"/>
        <v>OUI</v>
      </c>
      <c r="P1288" s="55" t="str">
        <f t="shared" si="114"/>
        <v>OUI</v>
      </c>
      <c r="Q1288" s="55" t="str">
        <f t="shared" si="115"/>
        <v>NON</v>
      </c>
    </row>
    <row r="1289" spans="1:17" ht="15" customHeight="1">
      <c r="A1289" s="2">
        <v>130786924</v>
      </c>
      <c r="B1289" s="55" t="s">
        <v>1472</v>
      </c>
      <c r="C1289" s="3">
        <v>43002068</v>
      </c>
      <c r="D1289" s="55" t="s">
        <v>1473</v>
      </c>
      <c r="E1289" s="53" t="s">
        <v>1476</v>
      </c>
      <c r="F1289" s="84">
        <v>43770</v>
      </c>
      <c r="G1289" s="84">
        <v>45413</v>
      </c>
      <c r="H1289" s="82">
        <f t="shared" si="111"/>
        <v>5</v>
      </c>
      <c r="I1289" s="55" t="s">
        <v>83</v>
      </c>
      <c r="J1289" s="55" t="s">
        <v>1429</v>
      </c>
      <c r="K1289" s="55" t="s">
        <v>780</v>
      </c>
      <c r="L1289" s="55" t="s">
        <v>781</v>
      </c>
      <c r="M1289" s="79"/>
      <c r="N1289" s="55" t="str">
        <f t="shared" si="112"/>
        <v>OUI</v>
      </c>
      <c r="O1289" s="55" t="str">
        <f t="shared" si="113"/>
        <v>NON</v>
      </c>
      <c r="P1289" s="55" t="str">
        <f t="shared" si="114"/>
        <v>NON</v>
      </c>
      <c r="Q1289" s="55" t="str">
        <f t="shared" si="115"/>
        <v>NON</v>
      </c>
    </row>
    <row r="1290" spans="1:17" ht="15" customHeight="1">
      <c r="A1290" s="2">
        <v>830000345</v>
      </c>
      <c r="B1290" s="55" t="s">
        <v>881</v>
      </c>
      <c r="C1290" s="3">
        <v>43000695</v>
      </c>
      <c r="D1290" s="55" t="s">
        <v>891</v>
      </c>
      <c r="E1290" s="53" t="s">
        <v>892</v>
      </c>
      <c r="F1290" s="84">
        <v>44501</v>
      </c>
      <c r="G1290" s="84">
        <v>46143</v>
      </c>
      <c r="H1290" s="82">
        <f t="shared" si="111"/>
        <v>5</v>
      </c>
      <c r="I1290" s="55" t="s">
        <v>83</v>
      </c>
      <c r="J1290" s="55" t="s">
        <v>44</v>
      </c>
      <c r="K1290" s="55" t="s">
        <v>194</v>
      </c>
      <c r="L1290" s="55" t="s">
        <v>194</v>
      </c>
      <c r="M1290" s="55" t="s">
        <v>2226</v>
      </c>
      <c r="N1290" s="55" t="str">
        <f t="shared" si="112"/>
        <v>NON</v>
      </c>
      <c r="O1290" s="55" t="str">
        <f t="shared" si="113"/>
        <v>OUI</v>
      </c>
      <c r="P1290" s="55" t="str">
        <f t="shared" si="114"/>
        <v>OUI</v>
      </c>
      <c r="Q1290" s="55" t="str">
        <f t="shared" si="115"/>
        <v>OUI</v>
      </c>
    </row>
    <row r="1291" spans="1:17" ht="15" customHeight="1">
      <c r="A1291" s="2">
        <v>830000345</v>
      </c>
      <c r="B1291" s="55" t="s">
        <v>881</v>
      </c>
      <c r="C1291" s="3">
        <v>43000695</v>
      </c>
      <c r="D1291" s="55" t="s">
        <v>891</v>
      </c>
      <c r="E1291" s="116" t="s">
        <v>892</v>
      </c>
      <c r="F1291" s="84">
        <v>44501</v>
      </c>
      <c r="G1291" s="84">
        <v>46143</v>
      </c>
      <c r="H1291" s="82">
        <f t="shared" ref="H1291:H1292" si="116">DATEDIF(F1291,G1291,"y")+1</f>
        <v>5</v>
      </c>
      <c r="I1291" s="55" t="s">
        <v>83</v>
      </c>
      <c r="J1291" s="55" t="s">
        <v>44</v>
      </c>
      <c r="K1291" s="55" t="s">
        <v>194</v>
      </c>
      <c r="L1291" s="55" t="s">
        <v>194</v>
      </c>
      <c r="M1291" s="55" t="s">
        <v>1956</v>
      </c>
      <c r="N1291" s="55" t="str">
        <f t="shared" ref="N1291:N1292" si="117">IF(ISNUMBER(SEARCH("2G",J1291)),"OUI","NON")</f>
        <v>NON</v>
      </c>
      <c r="O1291" s="55" t="str">
        <f t="shared" ref="O1291:O1292" si="118">IF(ISNUMBER(SEARCH("P1",M1291)),"OUI","NON")</f>
        <v>OUI</v>
      </c>
      <c r="P1291" s="55" t="str">
        <f t="shared" ref="P1291:P1292" si="119">IF(ISNUMBER(SEARCH("P2",M1291)),"OUI","NON")</f>
        <v>OUI</v>
      </c>
      <c r="Q1291" s="55" t="str">
        <f t="shared" ref="Q1291:Q1292" si="120">IF(ISNUMBER(SEARCH("P3",M1291)),"OUI","NON")</f>
        <v>NON</v>
      </c>
    </row>
    <row r="1292" spans="1:17" ht="15" customHeight="1">
      <c r="A1292" s="2">
        <v>830000345</v>
      </c>
      <c r="B1292" s="55" t="s">
        <v>881</v>
      </c>
      <c r="C1292" s="3">
        <v>43000695</v>
      </c>
      <c r="D1292" s="55" t="s">
        <v>891</v>
      </c>
      <c r="E1292" s="116" t="s">
        <v>892</v>
      </c>
      <c r="F1292" s="84">
        <v>43770</v>
      </c>
      <c r="G1292" s="84">
        <v>45413</v>
      </c>
      <c r="H1292" s="82">
        <f t="shared" si="116"/>
        <v>5</v>
      </c>
      <c r="I1292" s="55" t="s">
        <v>83</v>
      </c>
      <c r="J1292" s="55" t="s">
        <v>44</v>
      </c>
      <c r="K1292" s="55" t="s">
        <v>194</v>
      </c>
      <c r="L1292" s="55" t="s">
        <v>194</v>
      </c>
      <c r="M1292" s="55" t="s">
        <v>734</v>
      </c>
      <c r="N1292" s="55" t="str">
        <f t="shared" si="117"/>
        <v>NON</v>
      </c>
      <c r="O1292" s="55" t="str">
        <f t="shared" si="118"/>
        <v>NON</v>
      </c>
      <c r="P1292" s="55" t="str">
        <f t="shared" si="119"/>
        <v>OUI</v>
      </c>
      <c r="Q1292" s="55" t="str">
        <f t="shared" si="120"/>
        <v>NON</v>
      </c>
    </row>
    <row r="1293" spans="1:17" ht="15" customHeight="1">
      <c r="A1293" s="2">
        <v>830000345</v>
      </c>
      <c r="B1293" s="55" t="s">
        <v>881</v>
      </c>
      <c r="C1293" s="3">
        <v>43000695</v>
      </c>
      <c r="D1293" s="55" t="s">
        <v>891</v>
      </c>
      <c r="E1293" s="116" t="s">
        <v>892</v>
      </c>
      <c r="F1293" s="84">
        <v>43770</v>
      </c>
      <c r="G1293" s="84">
        <v>45413</v>
      </c>
      <c r="H1293" s="82">
        <f t="shared" si="111"/>
        <v>5</v>
      </c>
      <c r="I1293" s="55" t="s">
        <v>83</v>
      </c>
      <c r="J1293" s="55" t="s">
        <v>1429</v>
      </c>
      <c r="K1293" s="55" t="s">
        <v>192</v>
      </c>
      <c r="L1293" s="55" t="s">
        <v>15</v>
      </c>
      <c r="M1293" s="79"/>
      <c r="N1293" s="55" t="str">
        <f t="shared" si="112"/>
        <v>OUI</v>
      </c>
      <c r="O1293" s="55" t="str">
        <f t="shared" si="113"/>
        <v>NON</v>
      </c>
      <c r="P1293" s="55" t="str">
        <f t="shared" si="114"/>
        <v>NON</v>
      </c>
      <c r="Q1293" s="55" t="str">
        <f t="shared" si="115"/>
        <v>NON</v>
      </c>
    </row>
    <row r="1294" spans="1:17" ht="15" customHeight="1">
      <c r="A1294" s="3">
        <v>50000348</v>
      </c>
      <c r="B1294" s="55" t="s">
        <v>844</v>
      </c>
      <c r="C1294" s="3">
        <v>93000500</v>
      </c>
      <c r="D1294" s="55" t="s">
        <v>213</v>
      </c>
      <c r="E1294" s="53" t="s">
        <v>873</v>
      </c>
      <c r="F1294" s="84">
        <v>44501</v>
      </c>
      <c r="G1294" s="84">
        <v>46143</v>
      </c>
      <c r="H1294" s="82">
        <f t="shared" si="111"/>
        <v>5</v>
      </c>
      <c r="I1294" s="55" t="s">
        <v>83</v>
      </c>
      <c r="J1294" s="55" t="s">
        <v>44</v>
      </c>
      <c r="K1294" s="55" t="s">
        <v>215</v>
      </c>
      <c r="L1294" s="55" t="s">
        <v>213</v>
      </c>
      <c r="M1294" s="55" t="s">
        <v>874</v>
      </c>
      <c r="N1294" s="55" t="str">
        <f t="shared" si="112"/>
        <v>NON</v>
      </c>
      <c r="O1294" s="55" t="str">
        <f t="shared" si="113"/>
        <v>OUI</v>
      </c>
      <c r="P1294" s="55" t="str">
        <f t="shared" si="114"/>
        <v>NON</v>
      </c>
      <c r="Q1294" s="55" t="str">
        <f t="shared" si="115"/>
        <v>OUI</v>
      </c>
    </row>
    <row r="1295" spans="1:17" ht="15" customHeight="1">
      <c r="A1295" s="2">
        <v>130811102</v>
      </c>
      <c r="B1295" s="55" t="s">
        <v>1748</v>
      </c>
      <c r="C1295" s="3">
        <v>43001582</v>
      </c>
      <c r="D1295" s="55" t="s">
        <v>1749</v>
      </c>
      <c r="E1295" s="53" t="s">
        <v>1750</v>
      </c>
      <c r="F1295" s="84">
        <v>43770</v>
      </c>
      <c r="G1295" s="84">
        <v>45413</v>
      </c>
      <c r="H1295" s="82">
        <f t="shared" si="111"/>
        <v>5</v>
      </c>
      <c r="I1295" s="55" t="s">
        <v>83</v>
      </c>
      <c r="J1295" s="55" t="s">
        <v>44</v>
      </c>
      <c r="K1295" s="55" t="s">
        <v>15</v>
      </c>
      <c r="L1295" s="55" t="s">
        <v>17</v>
      </c>
      <c r="M1295" s="55" t="s">
        <v>87</v>
      </c>
      <c r="N1295" s="55" t="str">
        <f t="shared" si="112"/>
        <v>NON</v>
      </c>
      <c r="O1295" s="55" t="str">
        <f t="shared" si="113"/>
        <v>NON</v>
      </c>
      <c r="P1295" s="55" t="str">
        <f t="shared" si="114"/>
        <v>OUI</v>
      </c>
      <c r="Q1295" s="55" t="str">
        <f t="shared" si="115"/>
        <v>NON</v>
      </c>
    </row>
    <row r="1296" spans="1:17" ht="15" customHeight="1">
      <c r="A1296" s="3">
        <v>130783293</v>
      </c>
      <c r="B1296" s="55" t="s">
        <v>1205</v>
      </c>
      <c r="C1296" s="3">
        <v>43001336</v>
      </c>
      <c r="D1296" s="55" t="s">
        <v>1289</v>
      </c>
      <c r="E1296" s="53" t="s">
        <v>2481</v>
      </c>
      <c r="F1296" s="84">
        <v>43770</v>
      </c>
      <c r="G1296" s="84">
        <v>45413</v>
      </c>
      <c r="H1296" s="82">
        <f t="shared" si="111"/>
        <v>5</v>
      </c>
      <c r="I1296" s="55" t="s">
        <v>83</v>
      </c>
      <c r="J1296" s="55" t="s">
        <v>1795</v>
      </c>
      <c r="K1296" s="55" t="s">
        <v>1811</v>
      </c>
      <c r="L1296" s="55"/>
      <c r="M1296" s="54" t="s">
        <v>2025</v>
      </c>
      <c r="N1296" s="55" t="str">
        <f t="shared" si="112"/>
        <v>NON</v>
      </c>
      <c r="O1296" s="55" t="str">
        <f t="shared" si="113"/>
        <v>OUI</v>
      </c>
      <c r="P1296" s="55" t="str">
        <f t="shared" si="114"/>
        <v>NON</v>
      </c>
      <c r="Q1296" s="55" t="str">
        <f t="shared" si="115"/>
        <v>OUI</v>
      </c>
    </row>
    <row r="1297" spans="1:17" ht="15" customHeight="1">
      <c r="A1297" s="3">
        <v>130783293</v>
      </c>
      <c r="B1297" s="55" t="s">
        <v>1205</v>
      </c>
      <c r="C1297" s="3">
        <v>43001336</v>
      </c>
      <c r="D1297" s="55" t="s">
        <v>1289</v>
      </c>
      <c r="E1297" s="116" t="s">
        <v>2481</v>
      </c>
      <c r="F1297" s="84">
        <v>44136</v>
      </c>
      <c r="G1297" s="84">
        <v>45778</v>
      </c>
      <c r="H1297" s="82">
        <f t="shared" si="111"/>
        <v>5</v>
      </c>
      <c r="I1297" s="55" t="s">
        <v>83</v>
      </c>
      <c r="J1297" s="55" t="s">
        <v>1795</v>
      </c>
      <c r="K1297" s="55" t="s">
        <v>1806</v>
      </c>
      <c r="L1297" s="55"/>
      <c r="M1297" s="54" t="s">
        <v>1799</v>
      </c>
      <c r="N1297" s="55" t="str">
        <f t="shared" si="112"/>
        <v>NON</v>
      </c>
      <c r="O1297" s="55" t="str">
        <f t="shared" si="113"/>
        <v>NON</v>
      </c>
      <c r="P1297" s="55" t="str">
        <f t="shared" si="114"/>
        <v>OUI</v>
      </c>
      <c r="Q1297" s="55" t="str">
        <f t="shared" si="115"/>
        <v>OUI</v>
      </c>
    </row>
    <row r="1298" spans="1:17" ht="15" customHeight="1">
      <c r="A1298" s="3">
        <v>130783293</v>
      </c>
      <c r="B1298" s="55" t="s">
        <v>1205</v>
      </c>
      <c r="C1298" s="3">
        <v>43001336</v>
      </c>
      <c r="D1298" s="55" t="s">
        <v>1289</v>
      </c>
      <c r="E1298" s="116" t="s">
        <v>2481</v>
      </c>
      <c r="F1298" s="84">
        <v>44501</v>
      </c>
      <c r="G1298" s="84">
        <v>46143</v>
      </c>
      <c r="H1298" s="82">
        <f t="shared" si="111"/>
        <v>5</v>
      </c>
      <c r="I1298" s="55" t="s">
        <v>83</v>
      </c>
      <c r="J1298" s="55" t="s">
        <v>1795</v>
      </c>
      <c r="K1298" s="55" t="s">
        <v>1794</v>
      </c>
      <c r="L1298" s="55"/>
      <c r="M1298" s="54" t="s">
        <v>1799</v>
      </c>
      <c r="N1298" s="55" t="str">
        <f t="shared" si="112"/>
        <v>NON</v>
      </c>
      <c r="O1298" s="55" t="str">
        <f t="shared" si="113"/>
        <v>NON</v>
      </c>
      <c r="P1298" s="55" t="str">
        <f t="shared" si="114"/>
        <v>OUI</v>
      </c>
      <c r="Q1298" s="55" t="str">
        <f t="shared" si="115"/>
        <v>OUI</v>
      </c>
    </row>
    <row r="1299" spans="1:17" ht="15" customHeight="1">
      <c r="A1299" s="3">
        <v>130783293</v>
      </c>
      <c r="B1299" s="55" t="s">
        <v>1205</v>
      </c>
      <c r="C1299" s="3">
        <v>43001336</v>
      </c>
      <c r="D1299" s="55" t="s">
        <v>1289</v>
      </c>
      <c r="E1299" s="116" t="s">
        <v>2481</v>
      </c>
      <c r="F1299" s="84">
        <v>44136</v>
      </c>
      <c r="G1299" s="84">
        <v>45778</v>
      </c>
      <c r="H1299" s="82">
        <f t="shared" si="111"/>
        <v>5</v>
      </c>
      <c r="I1299" s="55" t="s">
        <v>83</v>
      </c>
      <c r="J1299" s="55" t="s">
        <v>1429</v>
      </c>
      <c r="K1299" s="55" t="s">
        <v>20</v>
      </c>
      <c r="L1299" s="55" t="s">
        <v>745</v>
      </c>
      <c r="M1299" s="79"/>
      <c r="N1299" s="55" t="str">
        <f t="shared" si="112"/>
        <v>OUI</v>
      </c>
      <c r="O1299" s="55" t="str">
        <f t="shared" si="113"/>
        <v>NON</v>
      </c>
      <c r="P1299" s="55" t="str">
        <f t="shared" si="114"/>
        <v>NON</v>
      </c>
      <c r="Q1299" s="55" t="str">
        <f t="shared" si="115"/>
        <v>NON</v>
      </c>
    </row>
    <row r="1300" spans="1:17" ht="15" customHeight="1">
      <c r="A1300" s="3">
        <v>130783293</v>
      </c>
      <c r="B1300" s="55" t="s">
        <v>1205</v>
      </c>
      <c r="C1300" s="3">
        <v>43001336</v>
      </c>
      <c r="D1300" s="55" t="s">
        <v>1289</v>
      </c>
      <c r="E1300" s="116" t="s">
        <v>2481</v>
      </c>
      <c r="F1300" s="84">
        <v>44136</v>
      </c>
      <c r="G1300" s="84">
        <v>45778</v>
      </c>
      <c r="H1300" s="82">
        <f t="shared" si="111"/>
        <v>5</v>
      </c>
      <c r="I1300" s="55" t="s">
        <v>83</v>
      </c>
      <c r="J1300" s="55" t="s">
        <v>1429</v>
      </c>
      <c r="K1300" s="55" t="s">
        <v>1220</v>
      </c>
      <c r="L1300" s="55"/>
      <c r="M1300" s="79"/>
      <c r="N1300" s="55" t="str">
        <f t="shared" si="112"/>
        <v>OUI</v>
      </c>
      <c r="O1300" s="55" t="str">
        <f t="shared" si="113"/>
        <v>NON</v>
      </c>
      <c r="P1300" s="55" t="str">
        <f t="shared" si="114"/>
        <v>NON</v>
      </c>
      <c r="Q1300" s="55" t="str">
        <f t="shared" si="115"/>
        <v>NON</v>
      </c>
    </row>
    <row r="1301" spans="1:17" ht="15" customHeight="1">
      <c r="A1301" s="3">
        <v>130783293</v>
      </c>
      <c r="B1301" s="55" t="s">
        <v>1205</v>
      </c>
      <c r="C1301" s="3">
        <v>43001336</v>
      </c>
      <c r="D1301" s="55" t="s">
        <v>1289</v>
      </c>
      <c r="E1301" s="116" t="s">
        <v>2481</v>
      </c>
      <c r="F1301" s="84">
        <v>43770</v>
      </c>
      <c r="G1301" s="84">
        <v>45413</v>
      </c>
      <c r="H1301" s="82">
        <f t="shared" si="111"/>
        <v>5</v>
      </c>
      <c r="I1301" s="55" t="s">
        <v>83</v>
      </c>
      <c r="J1301" s="55" t="s">
        <v>1800</v>
      </c>
      <c r="K1301" s="55"/>
      <c r="L1301" s="55"/>
      <c r="M1301" s="79"/>
      <c r="N1301" s="55" t="str">
        <f t="shared" si="112"/>
        <v>OUI</v>
      </c>
      <c r="O1301" s="55" t="str">
        <f t="shared" si="113"/>
        <v>NON</v>
      </c>
      <c r="P1301" s="55" t="str">
        <f t="shared" si="114"/>
        <v>NON</v>
      </c>
      <c r="Q1301" s="55" t="str">
        <f t="shared" si="115"/>
        <v>NON</v>
      </c>
    </row>
    <row r="1302" spans="1:17" ht="15" customHeight="1">
      <c r="A1302" s="3">
        <v>130783293</v>
      </c>
      <c r="B1302" s="55" t="s">
        <v>1205</v>
      </c>
      <c r="C1302" s="3">
        <v>43001336</v>
      </c>
      <c r="D1302" s="55" t="s">
        <v>1289</v>
      </c>
      <c r="E1302" s="116" t="s">
        <v>2481</v>
      </c>
      <c r="F1302" s="84">
        <v>43770</v>
      </c>
      <c r="G1302" s="84">
        <v>45413</v>
      </c>
      <c r="H1302" s="82">
        <f t="shared" si="111"/>
        <v>5</v>
      </c>
      <c r="I1302" s="55" t="s">
        <v>83</v>
      </c>
      <c r="J1302" s="55" t="s">
        <v>1800</v>
      </c>
      <c r="K1302" s="55"/>
      <c r="L1302" s="55"/>
      <c r="M1302" s="79"/>
      <c r="N1302" s="55" t="str">
        <f t="shared" si="112"/>
        <v>OUI</v>
      </c>
      <c r="O1302" s="55" t="str">
        <f t="shared" si="113"/>
        <v>NON</v>
      </c>
      <c r="P1302" s="55" t="str">
        <f t="shared" si="114"/>
        <v>NON</v>
      </c>
      <c r="Q1302" s="55" t="str">
        <f t="shared" si="115"/>
        <v>NON</v>
      </c>
    </row>
    <row r="1303" spans="1:17" ht="15" customHeight="1">
      <c r="A1303" s="3">
        <v>130783293</v>
      </c>
      <c r="B1303" s="55" t="s">
        <v>1205</v>
      </c>
      <c r="C1303" s="3">
        <v>43001336</v>
      </c>
      <c r="D1303" s="55" t="s">
        <v>1289</v>
      </c>
      <c r="E1303" s="116" t="s">
        <v>2481</v>
      </c>
      <c r="F1303" s="84">
        <v>44136</v>
      </c>
      <c r="G1303" s="84">
        <v>45778</v>
      </c>
      <c r="H1303" s="82">
        <f t="shared" si="111"/>
        <v>5</v>
      </c>
      <c r="I1303" s="55" t="s">
        <v>83</v>
      </c>
      <c r="J1303" s="55" t="s">
        <v>44</v>
      </c>
      <c r="K1303" s="55" t="s">
        <v>1199</v>
      </c>
      <c r="L1303" s="55" t="s">
        <v>260</v>
      </c>
      <c r="M1303" s="54" t="s">
        <v>2436</v>
      </c>
      <c r="N1303" s="55" t="str">
        <f t="shared" si="112"/>
        <v>NON</v>
      </c>
      <c r="O1303" s="55" t="str">
        <f t="shared" si="113"/>
        <v>NON</v>
      </c>
      <c r="P1303" s="55" t="str">
        <f t="shared" si="114"/>
        <v>OUI</v>
      </c>
      <c r="Q1303" s="55" t="str">
        <f t="shared" si="115"/>
        <v>OUI</v>
      </c>
    </row>
    <row r="1304" spans="1:17" ht="15" customHeight="1">
      <c r="A1304" s="2">
        <v>130001225</v>
      </c>
      <c r="B1304" s="55" t="s">
        <v>681</v>
      </c>
      <c r="C1304" s="3">
        <v>43002054</v>
      </c>
      <c r="D1304" s="55" t="s">
        <v>697</v>
      </c>
      <c r="E1304" s="53" t="s">
        <v>698</v>
      </c>
      <c r="F1304" s="84">
        <v>44501</v>
      </c>
      <c r="G1304" s="84">
        <v>46143</v>
      </c>
      <c r="H1304" s="82">
        <f t="shared" si="111"/>
        <v>5</v>
      </c>
      <c r="I1304" s="55" t="s">
        <v>83</v>
      </c>
      <c r="J1304" s="55" t="s">
        <v>44</v>
      </c>
      <c r="K1304" s="55" t="s">
        <v>143</v>
      </c>
      <c r="L1304" s="55" t="s">
        <v>144</v>
      </c>
      <c r="M1304" s="55" t="s">
        <v>2115</v>
      </c>
      <c r="N1304" s="55" t="str">
        <f t="shared" si="112"/>
        <v>NON</v>
      </c>
      <c r="O1304" s="55" t="str">
        <f t="shared" si="113"/>
        <v>OUI</v>
      </c>
      <c r="P1304" s="55" t="str">
        <f t="shared" si="114"/>
        <v>OUI</v>
      </c>
      <c r="Q1304" s="55" t="str">
        <f t="shared" si="115"/>
        <v>OUI</v>
      </c>
    </row>
    <row r="1305" spans="1:17" ht="15" customHeight="1">
      <c r="A1305" s="2">
        <v>130001225</v>
      </c>
      <c r="B1305" s="55" t="s">
        <v>681</v>
      </c>
      <c r="C1305" s="3">
        <v>43002054</v>
      </c>
      <c r="D1305" s="55" t="s">
        <v>697</v>
      </c>
      <c r="E1305" s="53" t="s">
        <v>698</v>
      </c>
      <c r="F1305" s="84">
        <v>44501</v>
      </c>
      <c r="G1305" s="84">
        <v>46143</v>
      </c>
      <c r="H1305" s="82">
        <f t="shared" si="111"/>
        <v>5</v>
      </c>
      <c r="I1305" s="55" t="s">
        <v>83</v>
      </c>
      <c r="J1305" s="55" t="s">
        <v>44</v>
      </c>
      <c r="K1305" s="55" t="s">
        <v>143</v>
      </c>
      <c r="L1305" s="55" t="s">
        <v>144</v>
      </c>
      <c r="M1305" s="55" t="s">
        <v>2116</v>
      </c>
      <c r="N1305" s="55" t="str">
        <f t="shared" si="112"/>
        <v>NON</v>
      </c>
      <c r="O1305" s="55" t="str">
        <f t="shared" si="113"/>
        <v>NON</v>
      </c>
      <c r="P1305" s="55" t="str">
        <f t="shared" si="114"/>
        <v>OUI</v>
      </c>
      <c r="Q1305" s="55" t="str">
        <f t="shared" si="115"/>
        <v>NON</v>
      </c>
    </row>
    <row r="1306" spans="1:17" ht="15" customHeight="1">
      <c r="A1306" s="2">
        <v>130001225</v>
      </c>
      <c r="B1306" s="55" t="s">
        <v>681</v>
      </c>
      <c r="C1306" s="3">
        <v>43002054</v>
      </c>
      <c r="D1306" s="55" t="s">
        <v>697</v>
      </c>
      <c r="E1306" s="53" t="s">
        <v>698</v>
      </c>
      <c r="F1306" s="84">
        <v>44501</v>
      </c>
      <c r="G1306" s="84">
        <v>46143</v>
      </c>
      <c r="H1306" s="82">
        <f t="shared" si="111"/>
        <v>5</v>
      </c>
      <c r="I1306" s="55" t="s">
        <v>83</v>
      </c>
      <c r="J1306" s="55" t="s">
        <v>44</v>
      </c>
      <c r="K1306" s="55" t="s">
        <v>143</v>
      </c>
      <c r="L1306" s="55" t="s">
        <v>144</v>
      </c>
      <c r="M1306" s="55" t="s">
        <v>1992</v>
      </c>
      <c r="N1306" s="55" t="str">
        <f t="shared" si="112"/>
        <v>NON</v>
      </c>
      <c r="O1306" s="55" t="str">
        <f t="shared" si="113"/>
        <v>NON</v>
      </c>
      <c r="P1306" s="55" t="str">
        <f t="shared" si="114"/>
        <v>OUI</v>
      </c>
      <c r="Q1306" s="55" t="str">
        <f t="shared" si="115"/>
        <v>NON</v>
      </c>
    </row>
    <row r="1307" spans="1:17" ht="15" customHeight="1">
      <c r="A1307" s="2">
        <v>130001225</v>
      </c>
      <c r="B1307" s="55" t="s">
        <v>681</v>
      </c>
      <c r="C1307" s="3">
        <v>43002054</v>
      </c>
      <c r="D1307" s="55" t="s">
        <v>697</v>
      </c>
      <c r="E1307" s="53" t="s">
        <v>698</v>
      </c>
      <c r="F1307" s="84">
        <v>44501</v>
      </c>
      <c r="G1307" s="84">
        <v>46143</v>
      </c>
      <c r="H1307" s="82">
        <f t="shared" si="111"/>
        <v>5</v>
      </c>
      <c r="I1307" s="55" t="s">
        <v>83</v>
      </c>
      <c r="J1307" s="55" t="s">
        <v>44</v>
      </c>
      <c r="K1307" s="55" t="s">
        <v>143</v>
      </c>
      <c r="L1307" s="55" t="s">
        <v>144</v>
      </c>
      <c r="M1307" s="25" t="s">
        <v>2079</v>
      </c>
      <c r="N1307" s="55" t="str">
        <f t="shared" si="112"/>
        <v>NON</v>
      </c>
      <c r="O1307" s="55" t="str">
        <f t="shared" si="113"/>
        <v>NON</v>
      </c>
      <c r="P1307" s="55" t="str">
        <f t="shared" si="114"/>
        <v>OUI</v>
      </c>
      <c r="Q1307" s="55" t="str">
        <f t="shared" si="115"/>
        <v>NON</v>
      </c>
    </row>
    <row r="1308" spans="1:17" ht="15" customHeight="1">
      <c r="A1308" s="2">
        <v>130001225</v>
      </c>
      <c r="B1308" s="55" t="s">
        <v>681</v>
      </c>
      <c r="C1308" s="3">
        <v>43002054</v>
      </c>
      <c r="D1308" s="55" t="s">
        <v>697</v>
      </c>
      <c r="E1308" s="53" t="s">
        <v>698</v>
      </c>
      <c r="F1308" s="84">
        <v>44501</v>
      </c>
      <c r="G1308" s="84">
        <v>46143</v>
      </c>
      <c r="H1308" s="82">
        <f t="shared" si="111"/>
        <v>5</v>
      </c>
      <c r="I1308" s="55" t="s">
        <v>83</v>
      </c>
      <c r="J1308" s="55" t="s">
        <v>1429</v>
      </c>
      <c r="K1308" s="55" t="s">
        <v>132</v>
      </c>
      <c r="L1308" s="55" t="s">
        <v>133</v>
      </c>
      <c r="M1308" s="79"/>
      <c r="N1308" s="55" t="str">
        <f t="shared" si="112"/>
        <v>OUI</v>
      </c>
      <c r="O1308" s="55" t="str">
        <f t="shared" si="113"/>
        <v>NON</v>
      </c>
      <c r="P1308" s="55" t="str">
        <f t="shared" si="114"/>
        <v>NON</v>
      </c>
      <c r="Q1308" s="55" t="str">
        <f t="shared" si="115"/>
        <v>NON</v>
      </c>
    </row>
    <row r="1309" spans="1:17" ht="15" customHeight="1">
      <c r="A1309" s="2">
        <v>130781479</v>
      </c>
      <c r="B1309" s="55" t="s">
        <v>1636</v>
      </c>
      <c r="C1309" s="3">
        <v>43000863</v>
      </c>
      <c r="D1309" s="55" t="s">
        <v>200</v>
      </c>
      <c r="E1309" s="53" t="s">
        <v>1637</v>
      </c>
      <c r="F1309" s="84">
        <v>43770</v>
      </c>
      <c r="G1309" s="84">
        <v>45413</v>
      </c>
      <c r="H1309" s="82">
        <f t="shared" si="111"/>
        <v>5</v>
      </c>
      <c r="I1309" s="55" t="s">
        <v>83</v>
      </c>
      <c r="J1309" s="55" t="s">
        <v>44</v>
      </c>
      <c r="K1309" s="55" t="s">
        <v>85</v>
      </c>
      <c r="L1309" s="55" t="s">
        <v>86</v>
      </c>
      <c r="M1309" s="55" t="s">
        <v>2087</v>
      </c>
      <c r="N1309" s="55" t="str">
        <f t="shared" si="112"/>
        <v>NON</v>
      </c>
      <c r="O1309" s="55" t="str">
        <f t="shared" si="113"/>
        <v>NON</v>
      </c>
      <c r="P1309" s="55" t="str">
        <f t="shared" si="114"/>
        <v>OUI</v>
      </c>
      <c r="Q1309" s="55" t="str">
        <f t="shared" si="115"/>
        <v>NON</v>
      </c>
    </row>
    <row r="1310" spans="1:17" ht="15" customHeight="1">
      <c r="A1310" s="2">
        <v>130781479</v>
      </c>
      <c r="B1310" s="55" t="s">
        <v>1636</v>
      </c>
      <c r="C1310" s="3">
        <v>43000863</v>
      </c>
      <c r="D1310" s="55" t="s">
        <v>200</v>
      </c>
      <c r="E1310" s="53" t="s">
        <v>1637</v>
      </c>
      <c r="F1310" s="84">
        <v>43770</v>
      </c>
      <c r="G1310" s="84">
        <v>45413</v>
      </c>
      <c r="H1310" s="82">
        <f t="shared" si="111"/>
        <v>5</v>
      </c>
      <c r="I1310" s="55" t="s">
        <v>83</v>
      </c>
      <c r="J1310" s="55" t="s">
        <v>44</v>
      </c>
      <c r="K1310" s="55" t="s">
        <v>85</v>
      </c>
      <c r="L1310" s="55" t="s">
        <v>86</v>
      </c>
      <c r="M1310" s="55" t="s">
        <v>587</v>
      </c>
      <c r="N1310" s="55" t="str">
        <f t="shared" si="112"/>
        <v>NON</v>
      </c>
      <c r="O1310" s="55" t="str">
        <f t="shared" si="113"/>
        <v>NON</v>
      </c>
      <c r="P1310" s="55" t="str">
        <f t="shared" si="114"/>
        <v>OUI</v>
      </c>
      <c r="Q1310" s="55" t="str">
        <f t="shared" si="115"/>
        <v>NON</v>
      </c>
    </row>
    <row r="1311" spans="1:17" ht="15" customHeight="1">
      <c r="A1311" s="2">
        <v>130781479</v>
      </c>
      <c r="B1311" s="55" t="s">
        <v>1636</v>
      </c>
      <c r="C1311" s="3">
        <v>43000863</v>
      </c>
      <c r="D1311" s="55" t="s">
        <v>200</v>
      </c>
      <c r="E1311" s="53" t="s">
        <v>1637</v>
      </c>
      <c r="F1311" s="84">
        <v>44501</v>
      </c>
      <c r="G1311" s="84">
        <v>46143</v>
      </c>
      <c r="H1311" s="82">
        <f t="shared" si="111"/>
        <v>5</v>
      </c>
      <c r="I1311" s="55" t="s">
        <v>83</v>
      </c>
      <c r="J1311" s="55" t="s">
        <v>1429</v>
      </c>
      <c r="K1311" s="55" t="s">
        <v>202</v>
      </c>
      <c r="L1311" s="55" t="s">
        <v>203</v>
      </c>
      <c r="M1311" s="79"/>
      <c r="N1311" s="55" t="str">
        <f t="shared" si="112"/>
        <v>OUI</v>
      </c>
      <c r="O1311" s="55" t="str">
        <f t="shared" si="113"/>
        <v>NON</v>
      </c>
      <c r="P1311" s="55" t="str">
        <f t="shared" si="114"/>
        <v>NON</v>
      </c>
      <c r="Q1311" s="55" t="str">
        <f t="shared" si="115"/>
        <v>NON</v>
      </c>
    </row>
    <row r="1312" spans="1:17" ht="15" customHeight="1">
      <c r="A1312" s="3">
        <v>130783293</v>
      </c>
      <c r="B1312" s="55" t="s">
        <v>1205</v>
      </c>
      <c r="C1312" s="3">
        <v>93000360</v>
      </c>
      <c r="D1312" s="55" t="s">
        <v>1848</v>
      </c>
      <c r="E1312" s="53" t="s">
        <v>2482</v>
      </c>
      <c r="F1312" s="84">
        <v>43770</v>
      </c>
      <c r="G1312" s="84">
        <v>45413</v>
      </c>
      <c r="H1312" s="82">
        <f t="shared" si="111"/>
        <v>5</v>
      </c>
      <c r="I1312" s="55" t="s">
        <v>83</v>
      </c>
      <c r="J1312" s="55" t="s">
        <v>1795</v>
      </c>
      <c r="K1312" s="55"/>
      <c r="L1312" s="55"/>
      <c r="M1312" s="54" t="s">
        <v>1841</v>
      </c>
      <c r="N1312" s="55" t="str">
        <f t="shared" si="112"/>
        <v>NON</v>
      </c>
      <c r="O1312" s="55" t="str">
        <f t="shared" si="113"/>
        <v>OUI</v>
      </c>
      <c r="P1312" s="55" t="str">
        <f t="shared" si="114"/>
        <v>OUI</v>
      </c>
      <c r="Q1312" s="55" t="str">
        <f t="shared" si="115"/>
        <v>NON</v>
      </c>
    </row>
    <row r="1313" spans="1:17" ht="15" customHeight="1">
      <c r="A1313" s="3">
        <v>130783293</v>
      </c>
      <c r="B1313" s="55" t="s">
        <v>1205</v>
      </c>
      <c r="C1313" s="3">
        <v>93000360</v>
      </c>
      <c r="D1313" s="55" t="s">
        <v>1848</v>
      </c>
      <c r="E1313" s="116" t="s">
        <v>2482</v>
      </c>
      <c r="F1313" s="84">
        <v>44136</v>
      </c>
      <c r="G1313" s="84">
        <v>45778</v>
      </c>
      <c r="H1313" s="82">
        <f t="shared" si="111"/>
        <v>5</v>
      </c>
      <c r="I1313" s="55" t="s">
        <v>83</v>
      </c>
      <c r="J1313" s="55" t="s">
        <v>1795</v>
      </c>
      <c r="K1313" s="120" t="s">
        <v>2352</v>
      </c>
      <c r="L1313" s="55"/>
      <c r="M1313" s="54" t="s">
        <v>1799</v>
      </c>
      <c r="N1313" s="55" t="str">
        <f t="shared" si="112"/>
        <v>NON</v>
      </c>
      <c r="O1313" s="55" t="str">
        <f t="shared" si="113"/>
        <v>NON</v>
      </c>
      <c r="P1313" s="55" t="str">
        <f t="shared" si="114"/>
        <v>OUI</v>
      </c>
      <c r="Q1313" s="55" t="str">
        <f t="shared" si="115"/>
        <v>OUI</v>
      </c>
    </row>
    <row r="1314" spans="1:17" ht="15" customHeight="1">
      <c r="A1314" s="3">
        <v>130783293</v>
      </c>
      <c r="B1314" s="55" t="s">
        <v>1205</v>
      </c>
      <c r="C1314" s="3">
        <v>43001253</v>
      </c>
      <c r="D1314" s="55" t="s">
        <v>1857</v>
      </c>
      <c r="E1314" s="116" t="s">
        <v>2482</v>
      </c>
      <c r="F1314" s="84">
        <v>43770</v>
      </c>
      <c r="G1314" s="84">
        <v>45413</v>
      </c>
      <c r="H1314" s="82">
        <f t="shared" si="111"/>
        <v>5</v>
      </c>
      <c r="I1314" s="55" t="s">
        <v>83</v>
      </c>
      <c r="J1314" s="55" t="s">
        <v>1800</v>
      </c>
      <c r="K1314" s="55"/>
      <c r="L1314" s="55"/>
      <c r="M1314" s="79"/>
      <c r="N1314" s="55" t="str">
        <f t="shared" si="112"/>
        <v>OUI</v>
      </c>
      <c r="O1314" s="55" t="str">
        <f t="shared" si="113"/>
        <v>NON</v>
      </c>
      <c r="P1314" s="55" t="str">
        <f t="shared" si="114"/>
        <v>NON</v>
      </c>
      <c r="Q1314" s="55" t="str">
        <f t="shared" si="115"/>
        <v>NON</v>
      </c>
    </row>
    <row r="1315" spans="1:17" ht="15" customHeight="1">
      <c r="A1315" s="3">
        <v>130784234</v>
      </c>
      <c r="B1315" s="55" t="s">
        <v>1152</v>
      </c>
      <c r="C1315" s="3">
        <v>43000895</v>
      </c>
      <c r="D1315" s="55" t="s">
        <v>241</v>
      </c>
      <c r="E1315" s="53" t="s">
        <v>1181</v>
      </c>
      <c r="F1315" s="84">
        <v>43770</v>
      </c>
      <c r="G1315" s="84">
        <v>45413</v>
      </c>
      <c r="H1315" s="82">
        <f t="shared" si="111"/>
        <v>5</v>
      </c>
      <c r="I1315" s="55" t="s">
        <v>83</v>
      </c>
      <c r="J1315" s="55" t="s">
        <v>44</v>
      </c>
      <c r="K1315" s="55" t="s">
        <v>240</v>
      </c>
      <c r="L1315" s="55" t="s">
        <v>241</v>
      </c>
      <c r="M1315" s="55" t="s">
        <v>2118</v>
      </c>
      <c r="N1315" s="55" t="str">
        <f t="shared" si="112"/>
        <v>NON</v>
      </c>
      <c r="O1315" s="55" t="str">
        <f t="shared" si="113"/>
        <v>NON</v>
      </c>
      <c r="P1315" s="55" t="str">
        <f t="shared" si="114"/>
        <v>OUI</v>
      </c>
      <c r="Q1315" s="55" t="str">
        <f t="shared" si="115"/>
        <v>NON</v>
      </c>
    </row>
    <row r="1316" spans="1:17" ht="15" customHeight="1">
      <c r="A1316" s="3">
        <v>130784234</v>
      </c>
      <c r="B1316" s="55" t="s">
        <v>1152</v>
      </c>
      <c r="C1316" s="3">
        <v>43000895</v>
      </c>
      <c r="D1316" s="55" t="s">
        <v>241</v>
      </c>
      <c r="E1316" s="53" t="s">
        <v>1181</v>
      </c>
      <c r="F1316" s="84">
        <v>43770</v>
      </c>
      <c r="G1316" s="84">
        <v>45413</v>
      </c>
      <c r="H1316" s="82">
        <f t="shared" si="111"/>
        <v>5</v>
      </c>
      <c r="I1316" s="55" t="s">
        <v>83</v>
      </c>
      <c r="J1316" s="55" t="s">
        <v>44</v>
      </c>
      <c r="K1316" s="55" t="s">
        <v>240</v>
      </c>
      <c r="L1316" s="55" t="s">
        <v>241</v>
      </c>
      <c r="M1316" s="55" t="s">
        <v>2119</v>
      </c>
      <c r="N1316" s="55" t="str">
        <f t="shared" si="112"/>
        <v>NON</v>
      </c>
      <c r="O1316" s="55" t="str">
        <f t="shared" si="113"/>
        <v>NON</v>
      </c>
      <c r="P1316" s="55" t="str">
        <f t="shared" si="114"/>
        <v>OUI</v>
      </c>
      <c r="Q1316" s="55" t="str">
        <f t="shared" si="115"/>
        <v>NON</v>
      </c>
    </row>
    <row r="1317" spans="1:17" ht="15" customHeight="1">
      <c r="A1317" s="3">
        <v>130784234</v>
      </c>
      <c r="B1317" s="55" t="s">
        <v>1152</v>
      </c>
      <c r="C1317" s="3">
        <v>43000895</v>
      </c>
      <c r="D1317" s="55" t="s">
        <v>241</v>
      </c>
      <c r="E1317" s="53" t="s">
        <v>1181</v>
      </c>
      <c r="F1317" s="84">
        <v>43770</v>
      </c>
      <c r="G1317" s="84">
        <v>45413</v>
      </c>
      <c r="H1317" s="82">
        <f t="shared" si="111"/>
        <v>5</v>
      </c>
      <c r="I1317" s="55" t="s">
        <v>83</v>
      </c>
      <c r="J1317" s="55" t="s">
        <v>44</v>
      </c>
      <c r="K1317" s="55" t="s">
        <v>240</v>
      </c>
      <c r="L1317" s="55" t="s">
        <v>241</v>
      </c>
      <c r="M1317" s="55" t="s">
        <v>734</v>
      </c>
      <c r="N1317" s="55" t="str">
        <f t="shared" si="112"/>
        <v>NON</v>
      </c>
      <c r="O1317" s="55" t="str">
        <f t="shared" si="113"/>
        <v>NON</v>
      </c>
      <c r="P1317" s="55" t="str">
        <f t="shared" si="114"/>
        <v>OUI</v>
      </c>
      <c r="Q1317" s="55" t="str">
        <f t="shared" si="115"/>
        <v>NON</v>
      </c>
    </row>
    <row r="1318" spans="1:17" ht="15" customHeight="1">
      <c r="A1318" s="3">
        <v>130784234</v>
      </c>
      <c r="B1318" s="55" t="s">
        <v>1152</v>
      </c>
      <c r="C1318" s="3">
        <v>43000895</v>
      </c>
      <c r="D1318" s="55" t="s">
        <v>241</v>
      </c>
      <c r="E1318" s="53" t="s">
        <v>1181</v>
      </c>
      <c r="F1318" s="84">
        <v>43770</v>
      </c>
      <c r="G1318" s="84">
        <v>45413</v>
      </c>
      <c r="H1318" s="82">
        <f t="shared" si="111"/>
        <v>5</v>
      </c>
      <c r="I1318" s="55" t="s">
        <v>83</v>
      </c>
      <c r="J1318" s="55" t="s">
        <v>44</v>
      </c>
      <c r="K1318" s="55" t="s">
        <v>240</v>
      </c>
      <c r="L1318" s="55" t="s">
        <v>241</v>
      </c>
      <c r="M1318" s="55" t="s">
        <v>1315</v>
      </c>
      <c r="N1318" s="55" t="str">
        <f t="shared" si="112"/>
        <v>NON</v>
      </c>
      <c r="O1318" s="55" t="str">
        <f t="shared" si="113"/>
        <v>NON</v>
      </c>
      <c r="P1318" s="55" t="str">
        <f t="shared" si="114"/>
        <v>OUI</v>
      </c>
      <c r="Q1318" s="55" t="str">
        <f t="shared" si="115"/>
        <v>NON</v>
      </c>
    </row>
    <row r="1319" spans="1:17" ht="15" customHeight="1">
      <c r="A1319" s="3">
        <v>130784234</v>
      </c>
      <c r="B1319" s="55" t="s">
        <v>1152</v>
      </c>
      <c r="C1319" s="3">
        <v>43000895</v>
      </c>
      <c r="D1319" s="55" t="s">
        <v>241</v>
      </c>
      <c r="E1319" s="53" t="s">
        <v>1181</v>
      </c>
      <c r="F1319" s="84">
        <v>43770</v>
      </c>
      <c r="G1319" s="84">
        <v>45413</v>
      </c>
      <c r="H1319" s="82">
        <f t="shared" si="111"/>
        <v>5</v>
      </c>
      <c r="I1319" s="55" t="s">
        <v>83</v>
      </c>
      <c r="J1319" s="55" t="s">
        <v>44</v>
      </c>
      <c r="K1319" s="55" t="s">
        <v>240</v>
      </c>
      <c r="L1319" s="55" t="s">
        <v>241</v>
      </c>
      <c r="M1319" s="55" t="s">
        <v>2117</v>
      </c>
      <c r="N1319" s="55" t="str">
        <f t="shared" si="112"/>
        <v>NON</v>
      </c>
      <c r="O1319" s="55" t="str">
        <f t="shared" si="113"/>
        <v>OUI</v>
      </c>
      <c r="P1319" s="55" t="str">
        <f t="shared" si="114"/>
        <v>OUI</v>
      </c>
      <c r="Q1319" s="55" t="str">
        <f t="shared" si="115"/>
        <v>OUI</v>
      </c>
    </row>
    <row r="1320" spans="1:17" ht="15" customHeight="1">
      <c r="A1320" s="3">
        <v>130784234</v>
      </c>
      <c r="B1320" s="55" t="s">
        <v>1152</v>
      </c>
      <c r="C1320" s="3">
        <v>43000895</v>
      </c>
      <c r="D1320" s="55" t="s">
        <v>241</v>
      </c>
      <c r="E1320" s="53" t="s">
        <v>1181</v>
      </c>
      <c r="F1320" s="84">
        <v>43770</v>
      </c>
      <c r="G1320" s="84">
        <v>45413</v>
      </c>
      <c r="H1320" s="82">
        <f t="shared" si="111"/>
        <v>5</v>
      </c>
      <c r="I1320" s="55" t="s">
        <v>83</v>
      </c>
      <c r="J1320" s="55" t="s">
        <v>44</v>
      </c>
      <c r="K1320" s="55" t="s">
        <v>240</v>
      </c>
      <c r="L1320" s="55" t="s">
        <v>241</v>
      </c>
      <c r="M1320" s="54" t="s">
        <v>1995</v>
      </c>
      <c r="N1320" s="55" t="str">
        <f t="shared" si="112"/>
        <v>NON</v>
      </c>
      <c r="O1320" s="55" t="str">
        <f t="shared" si="113"/>
        <v>NON</v>
      </c>
      <c r="P1320" s="55" t="str">
        <f t="shared" si="114"/>
        <v>OUI</v>
      </c>
      <c r="Q1320" s="55" t="str">
        <f t="shared" si="115"/>
        <v>NON</v>
      </c>
    </row>
    <row r="1321" spans="1:17" ht="15" customHeight="1">
      <c r="A1321" s="3">
        <v>130784234</v>
      </c>
      <c r="B1321" s="55" t="s">
        <v>1152</v>
      </c>
      <c r="C1321" s="3">
        <v>43000895</v>
      </c>
      <c r="D1321" s="55" t="s">
        <v>241</v>
      </c>
      <c r="E1321" s="53" t="s">
        <v>1181</v>
      </c>
      <c r="F1321" s="84">
        <v>44136</v>
      </c>
      <c r="G1321" s="84">
        <v>45778</v>
      </c>
      <c r="H1321" s="82">
        <f t="shared" si="111"/>
        <v>5</v>
      </c>
      <c r="I1321" s="55" t="s">
        <v>83</v>
      </c>
      <c r="J1321" s="55" t="s">
        <v>1429</v>
      </c>
      <c r="K1321" s="55" t="s">
        <v>241</v>
      </c>
      <c r="L1321" s="55" t="s">
        <v>240</v>
      </c>
      <c r="M1321" s="79"/>
      <c r="N1321" s="55" t="str">
        <f t="shared" si="112"/>
        <v>OUI</v>
      </c>
      <c r="O1321" s="55" t="str">
        <f t="shared" si="113"/>
        <v>NON</v>
      </c>
      <c r="P1321" s="55" t="str">
        <f t="shared" si="114"/>
        <v>NON</v>
      </c>
      <c r="Q1321" s="55" t="str">
        <f t="shared" si="115"/>
        <v>NON</v>
      </c>
    </row>
    <row r="1322" spans="1:17" ht="15" customHeight="1">
      <c r="A1322" s="3">
        <v>130783293</v>
      </c>
      <c r="B1322" s="55" t="s">
        <v>1205</v>
      </c>
      <c r="C1322" s="89">
        <v>43001298</v>
      </c>
      <c r="D1322" s="19" t="s">
        <v>1222</v>
      </c>
      <c r="E1322" s="53" t="s">
        <v>1290</v>
      </c>
      <c r="F1322" s="84">
        <v>44501</v>
      </c>
      <c r="G1322" s="84">
        <v>46143</v>
      </c>
      <c r="H1322" s="82">
        <f t="shared" si="111"/>
        <v>5</v>
      </c>
      <c r="I1322" s="55" t="s">
        <v>83</v>
      </c>
      <c r="J1322" s="55" t="s">
        <v>44</v>
      </c>
      <c r="K1322" s="55" t="s">
        <v>1306</v>
      </c>
      <c r="L1322" s="55"/>
      <c r="M1322" s="54" t="s">
        <v>1335</v>
      </c>
      <c r="N1322" s="55" t="str">
        <f t="shared" si="112"/>
        <v>NON</v>
      </c>
      <c r="O1322" s="55" t="str">
        <f t="shared" si="113"/>
        <v>NON</v>
      </c>
      <c r="P1322" s="55" t="str">
        <f t="shared" si="114"/>
        <v>NON</v>
      </c>
      <c r="Q1322" s="55" t="str">
        <f t="shared" si="115"/>
        <v>OUI</v>
      </c>
    </row>
    <row r="1323" spans="1:17" ht="15" customHeight="1">
      <c r="A1323" s="3">
        <v>130783293</v>
      </c>
      <c r="B1323" s="55" t="s">
        <v>1205</v>
      </c>
      <c r="C1323" s="3">
        <v>43001298</v>
      </c>
      <c r="D1323" s="55" t="s">
        <v>1222</v>
      </c>
      <c r="E1323" s="53" t="s">
        <v>1290</v>
      </c>
      <c r="F1323" s="84">
        <v>44136</v>
      </c>
      <c r="G1323" s="84">
        <v>45778</v>
      </c>
      <c r="H1323" s="82">
        <f t="shared" si="111"/>
        <v>5</v>
      </c>
      <c r="I1323" s="55" t="s">
        <v>83</v>
      </c>
      <c r="J1323" s="55" t="s">
        <v>44</v>
      </c>
      <c r="K1323" s="55" t="s">
        <v>171</v>
      </c>
      <c r="L1323" s="55" t="s">
        <v>172</v>
      </c>
      <c r="M1323" s="54" t="s">
        <v>1320</v>
      </c>
      <c r="N1323" s="55" t="str">
        <f t="shared" si="112"/>
        <v>NON</v>
      </c>
      <c r="O1323" s="55" t="str">
        <f t="shared" si="113"/>
        <v>NON</v>
      </c>
      <c r="P1323" s="55" t="str">
        <f t="shared" si="114"/>
        <v>OUI</v>
      </c>
      <c r="Q1323" s="55" t="str">
        <f t="shared" si="115"/>
        <v>NON</v>
      </c>
    </row>
    <row r="1324" spans="1:17" ht="15" customHeight="1">
      <c r="A1324" s="3">
        <v>130783293</v>
      </c>
      <c r="B1324" s="55" t="s">
        <v>1205</v>
      </c>
      <c r="C1324" s="3">
        <v>43001298</v>
      </c>
      <c r="D1324" s="55" t="s">
        <v>1222</v>
      </c>
      <c r="E1324" s="53" t="s">
        <v>1290</v>
      </c>
      <c r="F1324" s="84">
        <v>43770</v>
      </c>
      <c r="G1324" s="84">
        <v>45413</v>
      </c>
      <c r="H1324" s="82">
        <f t="shared" si="111"/>
        <v>5</v>
      </c>
      <c r="I1324" s="55" t="s">
        <v>83</v>
      </c>
      <c r="J1324" s="55" t="s">
        <v>44</v>
      </c>
      <c r="K1324" s="55" t="s">
        <v>1306</v>
      </c>
      <c r="L1324" s="55" t="s">
        <v>1307</v>
      </c>
      <c r="M1324" s="54" t="s">
        <v>1988</v>
      </c>
      <c r="N1324" s="55" t="str">
        <f t="shared" si="112"/>
        <v>NON</v>
      </c>
      <c r="O1324" s="55" t="str">
        <f t="shared" si="113"/>
        <v>NON</v>
      </c>
      <c r="P1324" s="55" t="str">
        <f t="shared" si="114"/>
        <v>OUI</v>
      </c>
      <c r="Q1324" s="55" t="str">
        <f t="shared" si="115"/>
        <v>NON</v>
      </c>
    </row>
    <row r="1325" spans="1:17" ht="15" customHeight="1">
      <c r="A1325" s="3">
        <v>130783293</v>
      </c>
      <c r="B1325" s="55" t="s">
        <v>1205</v>
      </c>
      <c r="C1325" s="3">
        <v>43001298</v>
      </c>
      <c r="D1325" s="55" t="s">
        <v>1222</v>
      </c>
      <c r="E1325" s="53" t="s">
        <v>1290</v>
      </c>
      <c r="F1325" s="84">
        <v>43770</v>
      </c>
      <c r="G1325" s="84">
        <v>45413</v>
      </c>
      <c r="H1325" s="82">
        <f t="shared" si="111"/>
        <v>5</v>
      </c>
      <c r="I1325" s="55" t="s">
        <v>83</v>
      </c>
      <c r="J1325" s="55" t="s">
        <v>44</v>
      </c>
      <c r="K1325" s="55" t="s">
        <v>1306</v>
      </c>
      <c r="L1325" s="55" t="s">
        <v>1307</v>
      </c>
      <c r="M1325" s="54" t="s">
        <v>92</v>
      </c>
      <c r="N1325" s="55" t="str">
        <f t="shared" si="112"/>
        <v>NON</v>
      </c>
      <c r="O1325" s="55" t="str">
        <f t="shared" si="113"/>
        <v>NON</v>
      </c>
      <c r="P1325" s="55" t="str">
        <f t="shared" si="114"/>
        <v>OUI</v>
      </c>
      <c r="Q1325" s="55" t="str">
        <f t="shared" si="115"/>
        <v>NON</v>
      </c>
    </row>
    <row r="1326" spans="1:17" ht="15" customHeight="1">
      <c r="A1326" s="3">
        <v>130783293</v>
      </c>
      <c r="B1326" s="55" t="s">
        <v>1205</v>
      </c>
      <c r="C1326" s="3">
        <v>43001298</v>
      </c>
      <c r="D1326" s="55" t="s">
        <v>1222</v>
      </c>
      <c r="E1326" s="53" t="s">
        <v>1290</v>
      </c>
      <c r="F1326" s="84">
        <v>43770</v>
      </c>
      <c r="G1326" s="84">
        <v>45413</v>
      </c>
      <c r="H1326" s="82">
        <f t="shared" si="111"/>
        <v>5</v>
      </c>
      <c r="I1326" s="55" t="s">
        <v>83</v>
      </c>
      <c r="J1326" s="55" t="s">
        <v>44</v>
      </c>
      <c r="K1326" s="55" t="s">
        <v>1306</v>
      </c>
      <c r="L1326" s="55" t="s">
        <v>1307</v>
      </c>
      <c r="M1326" s="54" t="s">
        <v>1996</v>
      </c>
      <c r="N1326" s="55" t="str">
        <f t="shared" si="112"/>
        <v>NON</v>
      </c>
      <c r="O1326" s="55" t="str">
        <f t="shared" si="113"/>
        <v>NON</v>
      </c>
      <c r="P1326" s="55" t="str">
        <f t="shared" si="114"/>
        <v>OUI</v>
      </c>
      <c r="Q1326" s="55" t="str">
        <f t="shared" si="115"/>
        <v>NON</v>
      </c>
    </row>
    <row r="1327" spans="1:17" ht="15" customHeight="1">
      <c r="A1327" s="3">
        <v>130783293</v>
      </c>
      <c r="B1327" s="55" t="s">
        <v>1205</v>
      </c>
      <c r="C1327" s="3">
        <v>43001298</v>
      </c>
      <c r="D1327" s="55" t="s">
        <v>1222</v>
      </c>
      <c r="E1327" s="53" t="s">
        <v>1290</v>
      </c>
      <c r="F1327" s="84">
        <v>43770</v>
      </c>
      <c r="G1327" s="84">
        <v>45413</v>
      </c>
      <c r="H1327" s="82">
        <f t="shared" ref="H1327:H1390" si="121">DATEDIF(F1327,G1327,"y")+1</f>
        <v>5</v>
      </c>
      <c r="I1327" s="55" t="s">
        <v>83</v>
      </c>
      <c r="J1327" s="55" t="s">
        <v>44</v>
      </c>
      <c r="K1327" s="55" t="s">
        <v>1306</v>
      </c>
      <c r="L1327" s="55" t="s">
        <v>1307</v>
      </c>
      <c r="M1327" s="54" t="s">
        <v>734</v>
      </c>
      <c r="N1327" s="55" t="str">
        <f t="shared" si="112"/>
        <v>NON</v>
      </c>
      <c r="O1327" s="55" t="str">
        <f t="shared" si="113"/>
        <v>NON</v>
      </c>
      <c r="P1327" s="55" t="str">
        <f t="shared" si="114"/>
        <v>OUI</v>
      </c>
      <c r="Q1327" s="55" t="str">
        <f t="shared" si="115"/>
        <v>NON</v>
      </c>
    </row>
    <row r="1328" spans="1:17" ht="15" customHeight="1">
      <c r="A1328" s="3">
        <v>130783293</v>
      </c>
      <c r="B1328" s="55" t="s">
        <v>1205</v>
      </c>
      <c r="C1328" s="3">
        <v>43001298</v>
      </c>
      <c r="D1328" s="55" t="s">
        <v>1222</v>
      </c>
      <c r="E1328" s="53" t="s">
        <v>1290</v>
      </c>
      <c r="F1328" s="84">
        <v>43770</v>
      </c>
      <c r="G1328" s="84">
        <v>45413</v>
      </c>
      <c r="H1328" s="82">
        <f t="shared" si="121"/>
        <v>5</v>
      </c>
      <c r="I1328" s="55" t="s">
        <v>83</v>
      </c>
      <c r="J1328" s="55" t="s">
        <v>44</v>
      </c>
      <c r="K1328" s="55" t="s">
        <v>1306</v>
      </c>
      <c r="L1328" s="55" t="s">
        <v>1307</v>
      </c>
      <c r="M1328" s="54" t="s">
        <v>252</v>
      </c>
      <c r="N1328" s="55" t="str">
        <f t="shared" si="112"/>
        <v>NON</v>
      </c>
      <c r="O1328" s="55" t="str">
        <f t="shared" si="113"/>
        <v>NON</v>
      </c>
      <c r="P1328" s="55" t="str">
        <f t="shared" si="114"/>
        <v>OUI</v>
      </c>
      <c r="Q1328" s="55" t="str">
        <f t="shared" si="115"/>
        <v>NON</v>
      </c>
    </row>
    <row r="1329" spans="1:17" ht="15" customHeight="1">
      <c r="A1329" s="3">
        <v>130783293</v>
      </c>
      <c r="B1329" s="55" t="s">
        <v>1205</v>
      </c>
      <c r="C1329" s="3">
        <v>43001298</v>
      </c>
      <c r="D1329" s="55" t="s">
        <v>1222</v>
      </c>
      <c r="E1329" s="53" t="s">
        <v>1290</v>
      </c>
      <c r="F1329" s="84">
        <v>43770</v>
      </c>
      <c r="G1329" s="84">
        <v>45413</v>
      </c>
      <c r="H1329" s="82">
        <f t="shared" si="121"/>
        <v>5</v>
      </c>
      <c r="I1329" s="55" t="s">
        <v>83</v>
      </c>
      <c r="J1329" s="55" t="s">
        <v>44</v>
      </c>
      <c r="K1329" s="55" t="s">
        <v>1306</v>
      </c>
      <c r="L1329" s="55" t="s">
        <v>1307</v>
      </c>
      <c r="M1329" s="54" t="s">
        <v>1961</v>
      </c>
      <c r="N1329" s="55" t="str">
        <f t="shared" si="112"/>
        <v>NON</v>
      </c>
      <c r="O1329" s="55" t="str">
        <f t="shared" si="113"/>
        <v>OUI</v>
      </c>
      <c r="P1329" s="55" t="str">
        <f t="shared" si="114"/>
        <v>OUI</v>
      </c>
      <c r="Q1329" s="55" t="str">
        <f t="shared" si="115"/>
        <v>NON</v>
      </c>
    </row>
    <row r="1330" spans="1:17" ht="15" customHeight="1">
      <c r="A1330" s="3">
        <v>130783293</v>
      </c>
      <c r="B1330" s="55" t="s">
        <v>1205</v>
      </c>
      <c r="C1330" s="3">
        <v>43001298</v>
      </c>
      <c r="D1330" s="55" t="s">
        <v>1222</v>
      </c>
      <c r="E1330" s="53" t="s">
        <v>1290</v>
      </c>
      <c r="F1330" s="84">
        <v>43770</v>
      </c>
      <c r="G1330" s="84">
        <v>45413</v>
      </c>
      <c r="H1330" s="82">
        <f t="shared" si="121"/>
        <v>5</v>
      </c>
      <c r="I1330" s="55" t="s">
        <v>83</v>
      </c>
      <c r="J1330" s="55" t="s">
        <v>44</v>
      </c>
      <c r="K1330" s="55" t="s">
        <v>1306</v>
      </c>
      <c r="L1330" s="55" t="s">
        <v>1307</v>
      </c>
      <c r="M1330" s="54" t="s">
        <v>1618</v>
      </c>
      <c r="N1330" s="55" t="str">
        <f t="shared" si="112"/>
        <v>NON</v>
      </c>
      <c r="O1330" s="55" t="str">
        <f t="shared" si="113"/>
        <v>OUI</v>
      </c>
      <c r="P1330" s="55" t="str">
        <f t="shared" si="114"/>
        <v>OUI</v>
      </c>
      <c r="Q1330" s="55" t="str">
        <f t="shared" si="115"/>
        <v>NON</v>
      </c>
    </row>
    <row r="1331" spans="1:17" ht="15" customHeight="1">
      <c r="A1331" s="3">
        <v>130783293</v>
      </c>
      <c r="B1331" s="55" t="s">
        <v>1205</v>
      </c>
      <c r="C1331" s="3">
        <v>43001298</v>
      </c>
      <c r="D1331" s="55" t="s">
        <v>1222</v>
      </c>
      <c r="E1331" s="53" t="s">
        <v>1290</v>
      </c>
      <c r="F1331" s="84">
        <v>43770</v>
      </c>
      <c r="G1331" s="84">
        <v>45413</v>
      </c>
      <c r="H1331" s="82">
        <f t="shared" si="121"/>
        <v>5</v>
      </c>
      <c r="I1331" s="55" t="s">
        <v>83</v>
      </c>
      <c r="J1331" s="55" t="s">
        <v>44</v>
      </c>
      <c r="K1331" s="55" t="s">
        <v>1306</v>
      </c>
      <c r="L1331" s="55" t="s">
        <v>1307</v>
      </c>
      <c r="M1331" s="54" t="s">
        <v>1979</v>
      </c>
      <c r="N1331" s="55" t="str">
        <f t="shared" si="112"/>
        <v>NON</v>
      </c>
      <c r="O1331" s="55" t="str">
        <f t="shared" si="113"/>
        <v>OUI</v>
      </c>
      <c r="P1331" s="55" t="str">
        <f t="shared" si="114"/>
        <v>NON</v>
      </c>
      <c r="Q1331" s="55" t="str">
        <f t="shared" si="115"/>
        <v>NON</v>
      </c>
    </row>
    <row r="1332" spans="1:17" ht="15.75" customHeight="1">
      <c r="A1332" s="3">
        <v>130783293</v>
      </c>
      <c r="B1332" s="55" t="s">
        <v>1205</v>
      </c>
      <c r="C1332" s="3">
        <v>43001298</v>
      </c>
      <c r="D1332" s="55" t="s">
        <v>1222</v>
      </c>
      <c r="E1332" s="53" t="s">
        <v>1290</v>
      </c>
      <c r="F1332" s="84">
        <v>43770</v>
      </c>
      <c r="G1332" s="84">
        <v>45413</v>
      </c>
      <c r="H1332" s="82">
        <f t="shared" si="121"/>
        <v>5</v>
      </c>
      <c r="I1332" s="55" t="s">
        <v>83</v>
      </c>
      <c r="J1332" s="55" t="s">
        <v>44</v>
      </c>
      <c r="K1332" s="55" t="s">
        <v>1306</v>
      </c>
      <c r="L1332" s="55" t="s">
        <v>1307</v>
      </c>
      <c r="M1332" s="54" t="s">
        <v>1957</v>
      </c>
      <c r="N1332" s="55" t="str">
        <f t="shared" si="112"/>
        <v>NON</v>
      </c>
      <c r="O1332" s="55" t="str">
        <f t="shared" si="113"/>
        <v>OUI</v>
      </c>
      <c r="P1332" s="55" t="str">
        <f t="shared" si="114"/>
        <v>OUI</v>
      </c>
      <c r="Q1332" s="55" t="str">
        <f t="shared" si="115"/>
        <v>NON</v>
      </c>
    </row>
    <row r="1333" spans="1:17" ht="15" customHeight="1">
      <c r="A1333" s="3">
        <v>130783293</v>
      </c>
      <c r="B1333" s="55" t="s">
        <v>1205</v>
      </c>
      <c r="C1333" s="3">
        <v>43001298</v>
      </c>
      <c r="D1333" s="55" t="s">
        <v>1222</v>
      </c>
      <c r="E1333" s="53" t="s">
        <v>1290</v>
      </c>
      <c r="F1333" s="84">
        <v>43770</v>
      </c>
      <c r="G1333" s="84">
        <v>45413</v>
      </c>
      <c r="H1333" s="82">
        <f t="shared" si="121"/>
        <v>5</v>
      </c>
      <c r="I1333" s="55" t="s">
        <v>83</v>
      </c>
      <c r="J1333" s="55" t="s">
        <v>44</v>
      </c>
      <c r="K1333" s="55" t="s">
        <v>1306</v>
      </c>
      <c r="L1333" s="55" t="s">
        <v>1307</v>
      </c>
      <c r="M1333" s="54" t="s">
        <v>249</v>
      </c>
      <c r="N1333" s="55" t="str">
        <f t="shared" si="112"/>
        <v>NON</v>
      </c>
      <c r="O1333" s="55" t="str">
        <f t="shared" si="113"/>
        <v>NON</v>
      </c>
      <c r="P1333" s="55" t="str">
        <f t="shared" si="114"/>
        <v>OUI</v>
      </c>
      <c r="Q1333" s="55" t="str">
        <f t="shared" si="115"/>
        <v>NON</v>
      </c>
    </row>
    <row r="1334" spans="1:17" ht="15" customHeight="1">
      <c r="A1334" s="3">
        <v>130783293</v>
      </c>
      <c r="B1334" s="55" t="s">
        <v>1205</v>
      </c>
      <c r="C1334" s="3">
        <v>43001298</v>
      </c>
      <c r="D1334" s="55" t="s">
        <v>1222</v>
      </c>
      <c r="E1334" s="53" t="s">
        <v>1290</v>
      </c>
      <c r="F1334" s="84">
        <v>43770</v>
      </c>
      <c r="G1334" s="84">
        <v>45413</v>
      </c>
      <c r="H1334" s="82">
        <f t="shared" si="121"/>
        <v>5</v>
      </c>
      <c r="I1334" s="55" t="s">
        <v>83</v>
      </c>
      <c r="J1334" s="55" t="s">
        <v>44</v>
      </c>
      <c r="K1334" s="55" t="s">
        <v>250</v>
      </c>
      <c r="L1334" s="55" t="s">
        <v>251</v>
      </c>
      <c r="M1334" s="54" t="s">
        <v>249</v>
      </c>
      <c r="N1334" s="55" t="str">
        <f t="shared" si="112"/>
        <v>NON</v>
      </c>
      <c r="O1334" s="55" t="str">
        <f t="shared" si="113"/>
        <v>NON</v>
      </c>
      <c r="P1334" s="55" t="str">
        <f t="shared" si="114"/>
        <v>OUI</v>
      </c>
      <c r="Q1334" s="55" t="str">
        <f t="shared" si="115"/>
        <v>NON</v>
      </c>
    </row>
    <row r="1335" spans="1:17" ht="15" customHeight="1">
      <c r="A1335" s="3">
        <v>130783293</v>
      </c>
      <c r="B1335" s="55" t="s">
        <v>1205</v>
      </c>
      <c r="C1335" s="3">
        <v>43001298</v>
      </c>
      <c r="D1335" s="55" t="s">
        <v>1222</v>
      </c>
      <c r="E1335" s="53" t="s">
        <v>1290</v>
      </c>
      <c r="F1335" s="84">
        <v>43770</v>
      </c>
      <c r="G1335" s="84">
        <v>45413</v>
      </c>
      <c r="H1335" s="82">
        <f t="shared" si="121"/>
        <v>5</v>
      </c>
      <c r="I1335" s="55" t="s">
        <v>83</v>
      </c>
      <c r="J1335" s="55" t="s">
        <v>44</v>
      </c>
      <c r="K1335" s="55" t="s">
        <v>250</v>
      </c>
      <c r="L1335" s="55" t="s">
        <v>251</v>
      </c>
      <c r="M1335" s="54" t="s">
        <v>2120</v>
      </c>
      <c r="N1335" s="55" t="str">
        <f t="shared" si="112"/>
        <v>NON</v>
      </c>
      <c r="O1335" s="55" t="str">
        <f t="shared" si="113"/>
        <v>OUI</v>
      </c>
      <c r="P1335" s="55" t="str">
        <f t="shared" si="114"/>
        <v>OUI</v>
      </c>
      <c r="Q1335" s="55" t="str">
        <f t="shared" si="115"/>
        <v>NON</v>
      </c>
    </row>
    <row r="1336" spans="1:17" ht="15" customHeight="1">
      <c r="A1336" s="3">
        <v>130783293</v>
      </c>
      <c r="B1336" s="55" t="s">
        <v>1205</v>
      </c>
      <c r="C1336" s="3">
        <v>43001298</v>
      </c>
      <c r="D1336" s="55" t="s">
        <v>1222</v>
      </c>
      <c r="E1336" s="53" t="s">
        <v>1290</v>
      </c>
      <c r="F1336" s="84">
        <v>43770</v>
      </c>
      <c r="G1336" s="84">
        <v>45413</v>
      </c>
      <c r="H1336" s="82">
        <f t="shared" si="121"/>
        <v>5</v>
      </c>
      <c r="I1336" s="55" t="s">
        <v>83</v>
      </c>
      <c r="J1336" s="55" t="s">
        <v>44</v>
      </c>
      <c r="K1336" s="55" t="s">
        <v>250</v>
      </c>
      <c r="L1336" s="55" t="s">
        <v>251</v>
      </c>
      <c r="M1336" s="54" t="s">
        <v>356</v>
      </c>
      <c r="N1336" s="55" t="str">
        <f t="shared" si="112"/>
        <v>NON</v>
      </c>
      <c r="O1336" s="55" t="str">
        <f t="shared" si="113"/>
        <v>NON</v>
      </c>
      <c r="P1336" s="55" t="str">
        <f t="shared" si="114"/>
        <v>OUI</v>
      </c>
      <c r="Q1336" s="55" t="str">
        <f t="shared" si="115"/>
        <v>NON</v>
      </c>
    </row>
    <row r="1337" spans="1:17" ht="15" customHeight="1">
      <c r="A1337" s="3">
        <v>130783293</v>
      </c>
      <c r="B1337" s="55" t="s">
        <v>1205</v>
      </c>
      <c r="C1337" s="3">
        <v>43001298</v>
      </c>
      <c r="D1337" s="55" t="s">
        <v>1222</v>
      </c>
      <c r="E1337" s="53" t="s">
        <v>1290</v>
      </c>
      <c r="F1337" s="84">
        <v>43770</v>
      </c>
      <c r="G1337" s="84">
        <v>45413</v>
      </c>
      <c r="H1337" s="82">
        <f t="shared" si="121"/>
        <v>5</v>
      </c>
      <c r="I1337" s="55" t="s">
        <v>83</v>
      </c>
      <c r="J1337" s="55" t="s">
        <v>44</v>
      </c>
      <c r="K1337" s="55" t="s">
        <v>250</v>
      </c>
      <c r="L1337" s="55" t="s">
        <v>251</v>
      </c>
      <c r="M1337" s="54" t="s">
        <v>832</v>
      </c>
      <c r="N1337" s="55" t="str">
        <f t="shared" si="112"/>
        <v>NON</v>
      </c>
      <c r="O1337" s="55" t="str">
        <f t="shared" si="113"/>
        <v>NON</v>
      </c>
      <c r="P1337" s="55" t="str">
        <f t="shared" si="114"/>
        <v>OUI</v>
      </c>
      <c r="Q1337" s="55" t="str">
        <f t="shared" si="115"/>
        <v>NON</v>
      </c>
    </row>
    <row r="1338" spans="1:17" ht="15" customHeight="1">
      <c r="A1338" s="3">
        <v>130783293</v>
      </c>
      <c r="B1338" s="55" t="s">
        <v>1205</v>
      </c>
      <c r="C1338" s="3">
        <v>43001298</v>
      </c>
      <c r="D1338" s="55" t="s">
        <v>1222</v>
      </c>
      <c r="E1338" s="53" t="s">
        <v>1290</v>
      </c>
      <c r="F1338" s="84">
        <v>43770</v>
      </c>
      <c r="G1338" s="84">
        <v>45413</v>
      </c>
      <c r="H1338" s="82">
        <f t="shared" si="121"/>
        <v>5</v>
      </c>
      <c r="I1338" s="55" t="s">
        <v>83</v>
      </c>
      <c r="J1338" s="55" t="s">
        <v>44</v>
      </c>
      <c r="K1338" s="55" t="s">
        <v>250</v>
      </c>
      <c r="L1338" s="55" t="s">
        <v>251</v>
      </c>
      <c r="M1338" s="54" t="s">
        <v>1958</v>
      </c>
      <c r="N1338" s="55" t="str">
        <f t="shared" si="112"/>
        <v>NON</v>
      </c>
      <c r="O1338" s="55" t="str">
        <f t="shared" si="113"/>
        <v>OUI</v>
      </c>
      <c r="P1338" s="55" t="str">
        <f t="shared" si="114"/>
        <v>NON</v>
      </c>
      <c r="Q1338" s="55" t="str">
        <f t="shared" si="115"/>
        <v>NON</v>
      </c>
    </row>
    <row r="1339" spans="1:17" ht="15" customHeight="1">
      <c r="A1339" s="3">
        <v>130783293</v>
      </c>
      <c r="B1339" s="55" t="s">
        <v>1205</v>
      </c>
      <c r="C1339" s="3">
        <v>43001298</v>
      </c>
      <c r="D1339" s="55" t="s">
        <v>1222</v>
      </c>
      <c r="E1339" s="53" t="s">
        <v>1290</v>
      </c>
      <c r="F1339" s="84">
        <v>43770</v>
      </c>
      <c r="G1339" s="84">
        <v>45413</v>
      </c>
      <c r="H1339" s="82">
        <f t="shared" si="121"/>
        <v>5</v>
      </c>
      <c r="I1339" s="55" t="s">
        <v>83</v>
      </c>
      <c r="J1339" s="55" t="s">
        <v>44</v>
      </c>
      <c r="K1339" s="55" t="s">
        <v>250</v>
      </c>
      <c r="L1339" s="55" t="s">
        <v>251</v>
      </c>
      <c r="M1339" s="54" t="s">
        <v>26</v>
      </c>
      <c r="N1339" s="55" t="str">
        <f t="shared" si="112"/>
        <v>NON</v>
      </c>
      <c r="O1339" s="55" t="str">
        <f t="shared" si="113"/>
        <v>NON</v>
      </c>
      <c r="P1339" s="55" t="str">
        <f t="shared" si="114"/>
        <v>OUI</v>
      </c>
      <c r="Q1339" s="55" t="str">
        <f t="shared" si="115"/>
        <v>NON</v>
      </c>
    </row>
    <row r="1340" spans="1:17" ht="15" customHeight="1">
      <c r="A1340" s="3">
        <v>130783293</v>
      </c>
      <c r="B1340" s="55" t="s">
        <v>1205</v>
      </c>
      <c r="C1340" s="3">
        <v>43001298</v>
      </c>
      <c r="D1340" s="55" t="s">
        <v>1222</v>
      </c>
      <c r="E1340" s="53" t="s">
        <v>1290</v>
      </c>
      <c r="F1340" s="84">
        <v>43770</v>
      </c>
      <c r="G1340" s="84">
        <v>45413</v>
      </c>
      <c r="H1340" s="82">
        <f t="shared" si="121"/>
        <v>5</v>
      </c>
      <c r="I1340" s="55" t="s">
        <v>83</v>
      </c>
      <c r="J1340" s="55" t="s">
        <v>44</v>
      </c>
      <c r="K1340" s="55" t="s">
        <v>250</v>
      </c>
      <c r="L1340" s="55" t="s">
        <v>251</v>
      </c>
      <c r="M1340" s="54" t="s">
        <v>1979</v>
      </c>
      <c r="N1340" s="55" t="str">
        <f t="shared" si="112"/>
        <v>NON</v>
      </c>
      <c r="O1340" s="55" t="str">
        <f t="shared" si="113"/>
        <v>OUI</v>
      </c>
      <c r="P1340" s="55" t="str">
        <f t="shared" si="114"/>
        <v>NON</v>
      </c>
      <c r="Q1340" s="55" t="str">
        <f t="shared" si="115"/>
        <v>NON</v>
      </c>
    </row>
    <row r="1341" spans="1:17" ht="15" customHeight="1">
      <c r="A1341" s="3">
        <v>130783293</v>
      </c>
      <c r="B1341" s="55" t="s">
        <v>1205</v>
      </c>
      <c r="C1341" s="3">
        <v>43001298</v>
      </c>
      <c r="D1341" s="55" t="s">
        <v>1222</v>
      </c>
      <c r="E1341" s="53" t="s">
        <v>1290</v>
      </c>
      <c r="F1341" s="84">
        <v>43770</v>
      </c>
      <c r="G1341" s="84">
        <v>45413</v>
      </c>
      <c r="H1341" s="82">
        <f t="shared" si="121"/>
        <v>5</v>
      </c>
      <c r="I1341" s="55" t="s">
        <v>83</v>
      </c>
      <c r="J1341" s="55" t="s">
        <v>44</v>
      </c>
      <c r="K1341" s="55" t="s">
        <v>250</v>
      </c>
      <c r="L1341" s="55" t="s">
        <v>251</v>
      </c>
      <c r="M1341" s="54" t="s">
        <v>1957</v>
      </c>
      <c r="N1341" s="55" t="str">
        <f t="shared" si="112"/>
        <v>NON</v>
      </c>
      <c r="O1341" s="55" t="str">
        <f t="shared" si="113"/>
        <v>OUI</v>
      </c>
      <c r="P1341" s="55" t="str">
        <f t="shared" si="114"/>
        <v>OUI</v>
      </c>
      <c r="Q1341" s="55" t="str">
        <f t="shared" si="115"/>
        <v>NON</v>
      </c>
    </row>
    <row r="1342" spans="1:17" ht="15" customHeight="1">
      <c r="A1342" s="3">
        <v>130783293</v>
      </c>
      <c r="B1342" s="55" t="s">
        <v>1205</v>
      </c>
      <c r="C1342" s="3">
        <v>43001298</v>
      </c>
      <c r="D1342" s="55" t="s">
        <v>1222</v>
      </c>
      <c r="E1342" s="53" t="s">
        <v>1290</v>
      </c>
      <c r="F1342" s="84">
        <v>43770</v>
      </c>
      <c r="G1342" s="84">
        <v>45413</v>
      </c>
      <c r="H1342" s="82">
        <f t="shared" si="121"/>
        <v>5</v>
      </c>
      <c r="I1342" s="55" t="s">
        <v>83</v>
      </c>
      <c r="J1342" s="55" t="s">
        <v>44</v>
      </c>
      <c r="K1342" s="55" t="s">
        <v>250</v>
      </c>
      <c r="L1342" s="55" t="s">
        <v>251</v>
      </c>
      <c r="M1342" s="54" t="s">
        <v>1988</v>
      </c>
      <c r="N1342" s="55" t="str">
        <f t="shared" si="112"/>
        <v>NON</v>
      </c>
      <c r="O1342" s="55" t="str">
        <f t="shared" si="113"/>
        <v>NON</v>
      </c>
      <c r="P1342" s="55" t="str">
        <f t="shared" si="114"/>
        <v>OUI</v>
      </c>
      <c r="Q1342" s="55" t="str">
        <f t="shared" si="115"/>
        <v>NON</v>
      </c>
    </row>
    <row r="1343" spans="1:17" ht="15" customHeight="1">
      <c r="A1343" s="3">
        <v>130783293</v>
      </c>
      <c r="B1343" s="55" t="s">
        <v>1205</v>
      </c>
      <c r="C1343" s="3">
        <v>43001298</v>
      </c>
      <c r="D1343" s="55" t="s">
        <v>1222</v>
      </c>
      <c r="E1343" s="53" t="s">
        <v>1290</v>
      </c>
      <c r="F1343" s="84">
        <v>43770</v>
      </c>
      <c r="G1343" s="84">
        <v>45413</v>
      </c>
      <c r="H1343" s="82">
        <f t="shared" si="121"/>
        <v>5</v>
      </c>
      <c r="I1343" s="55" t="s">
        <v>83</v>
      </c>
      <c r="J1343" s="55" t="s">
        <v>44</v>
      </c>
      <c r="K1343" s="55" t="s">
        <v>250</v>
      </c>
      <c r="L1343" s="55" t="s">
        <v>251</v>
      </c>
      <c r="M1343" s="54" t="s">
        <v>2101</v>
      </c>
      <c r="N1343" s="55" t="str">
        <f t="shared" si="112"/>
        <v>NON</v>
      </c>
      <c r="O1343" s="55" t="str">
        <f t="shared" si="113"/>
        <v>NON</v>
      </c>
      <c r="P1343" s="55" t="str">
        <f t="shared" si="114"/>
        <v>OUI</v>
      </c>
      <c r="Q1343" s="55" t="str">
        <f t="shared" si="115"/>
        <v>NON</v>
      </c>
    </row>
    <row r="1344" spans="1:17" ht="15" customHeight="1">
      <c r="A1344" s="3">
        <v>130783293</v>
      </c>
      <c r="B1344" s="55" t="s">
        <v>1205</v>
      </c>
      <c r="C1344" s="3">
        <v>43001298</v>
      </c>
      <c r="D1344" s="55" t="s">
        <v>1222</v>
      </c>
      <c r="E1344" s="53" t="s">
        <v>1290</v>
      </c>
      <c r="F1344" s="84">
        <v>43770</v>
      </c>
      <c r="G1344" s="84">
        <v>45413</v>
      </c>
      <c r="H1344" s="82">
        <f t="shared" si="121"/>
        <v>5</v>
      </c>
      <c r="I1344" s="55" t="s">
        <v>83</v>
      </c>
      <c r="J1344" s="55" t="s">
        <v>44</v>
      </c>
      <c r="K1344" s="55" t="s">
        <v>250</v>
      </c>
      <c r="L1344" s="55" t="s">
        <v>251</v>
      </c>
      <c r="M1344" s="54" t="s">
        <v>734</v>
      </c>
      <c r="N1344" s="55" t="str">
        <f t="shared" si="112"/>
        <v>NON</v>
      </c>
      <c r="O1344" s="55" t="str">
        <f t="shared" si="113"/>
        <v>NON</v>
      </c>
      <c r="P1344" s="55" t="str">
        <f t="shared" si="114"/>
        <v>OUI</v>
      </c>
      <c r="Q1344" s="55" t="str">
        <f t="shared" si="115"/>
        <v>NON</v>
      </c>
    </row>
    <row r="1345" spans="1:17" ht="15" customHeight="1">
      <c r="A1345" s="3">
        <v>130783293</v>
      </c>
      <c r="B1345" s="55" t="s">
        <v>1205</v>
      </c>
      <c r="C1345" s="3">
        <v>43001298</v>
      </c>
      <c r="D1345" s="55" t="s">
        <v>1222</v>
      </c>
      <c r="E1345" s="53" t="s">
        <v>1290</v>
      </c>
      <c r="F1345" s="84">
        <v>43770</v>
      </c>
      <c r="G1345" s="84">
        <v>45413</v>
      </c>
      <c r="H1345" s="82">
        <f t="shared" si="121"/>
        <v>5</v>
      </c>
      <c r="I1345" s="55" t="s">
        <v>83</v>
      </c>
      <c r="J1345" s="55" t="s">
        <v>44</v>
      </c>
      <c r="K1345" s="55" t="s">
        <v>250</v>
      </c>
      <c r="L1345" s="55" t="s">
        <v>251</v>
      </c>
      <c r="M1345" s="54" t="s">
        <v>1618</v>
      </c>
      <c r="N1345" s="55" t="str">
        <f t="shared" si="112"/>
        <v>NON</v>
      </c>
      <c r="O1345" s="55" t="str">
        <f t="shared" si="113"/>
        <v>OUI</v>
      </c>
      <c r="P1345" s="55" t="str">
        <f t="shared" si="114"/>
        <v>OUI</v>
      </c>
      <c r="Q1345" s="55" t="str">
        <f t="shared" si="115"/>
        <v>NON</v>
      </c>
    </row>
    <row r="1346" spans="1:17" ht="15" customHeight="1">
      <c r="A1346" s="3">
        <v>130783293</v>
      </c>
      <c r="B1346" s="55" t="s">
        <v>1205</v>
      </c>
      <c r="C1346" s="3">
        <v>43001298</v>
      </c>
      <c r="D1346" s="55" t="s">
        <v>1222</v>
      </c>
      <c r="E1346" s="53" t="s">
        <v>1290</v>
      </c>
      <c r="F1346" s="84">
        <v>44136</v>
      </c>
      <c r="G1346" s="84">
        <v>45778</v>
      </c>
      <c r="H1346" s="82">
        <f t="shared" si="121"/>
        <v>5</v>
      </c>
      <c r="I1346" s="55" t="s">
        <v>83</v>
      </c>
      <c r="J1346" s="55" t="s">
        <v>1429</v>
      </c>
      <c r="K1346" s="55" t="s">
        <v>412</v>
      </c>
      <c r="L1346" s="55" t="s">
        <v>413</v>
      </c>
      <c r="M1346" s="79"/>
      <c r="N1346" s="55" t="str">
        <f t="shared" ref="N1346:N1409" si="122">IF(ISNUMBER(SEARCH("2G",J1346)),"OUI","NON")</f>
        <v>OUI</v>
      </c>
      <c r="O1346" s="55" t="str">
        <f t="shared" ref="O1346:O1409" si="123">IF(ISNUMBER(SEARCH("P1",M1346)),"OUI","NON")</f>
        <v>NON</v>
      </c>
      <c r="P1346" s="55" t="str">
        <f t="shared" ref="P1346:P1409" si="124">IF(ISNUMBER(SEARCH("P2",M1346)),"OUI","NON")</f>
        <v>NON</v>
      </c>
      <c r="Q1346" s="55" t="str">
        <f t="shared" ref="Q1346:Q1409" si="125">IF(ISNUMBER(SEARCH("P3",M1346)),"OUI","NON")</f>
        <v>NON</v>
      </c>
    </row>
    <row r="1347" spans="1:17" ht="15" customHeight="1">
      <c r="A1347" s="3">
        <v>130783293</v>
      </c>
      <c r="B1347" s="55" t="s">
        <v>1205</v>
      </c>
      <c r="C1347" s="3">
        <v>43001298</v>
      </c>
      <c r="D1347" s="55" t="s">
        <v>1222</v>
      </c>
      <c r="E1347" s="53" t="s">
        <v>1290</v>
      </c>
      <c r="F1347" s="84">
        <v>44136</v>
      </c>
      <c r="G1347" s="84">
        <v>45778</v>
      </c>
      <c r="H1347" s="82">
        <f t="shared" si="121"/>
        <v>5</v>
      </c>
      <c r="I1347" s="55" t="s">
        <v>83</v>
      </c>
      <c r="J1347" s="55" t="s">
        <v>1429</v>
      </c>
      <c r="K1347" s="55" t="s">
        <v>24</v>
      </c>
      <c r="L1347" s="55" t="s">
        <v>90</v>
      </c>
      <c r="M1347" s="79"/>
      <c r="N1347" s="55" t="str">
        <f t="shared" si="122"/>
        <v>OUI</v>
      </c>
      <c r="O1347" s="55" t="str">
        <f t="shared" si="123"/>
        <v>NON</v>
      </c>
      <c r="P1347" s="55" t="str">
        <f t="shared" si="124"/>
        <v>NON</v>
      </c>
      <c r="Q1347" s="55" t="str">
        <f t="shared" si="125"/>
        <v>NON</v>
      </c>
    </row>
    <row r="1348" spans="1:17" ht="15" customHeight="1">
      <c r="A1348" s="3">
        <v>130783293</v>
      </c>
      <c r="B1348" s="55" t="s">
        <v>1205</v>
      </c>
      <c r="C1348" s="3">
        <v>43001298</v>
      </c>
      <c r="D1348" s="55" t="s">
        <v>1222</v>
      </c>
      <c r="E1348" s="53" t="s">
        <v>1290</v>
      </c>
      <c r="F1348" s="84">
        <v>44136</v>
      </c>
      <c r="G1348" s="84">
        <v>45778</v>
      </c>
      <c r="H1348" s="82">
        <f t="shared" si="121"/>
        <v>5</v>
      </c>
      <c r="I1348" s="55" t="s">
        <v>83</v>
      </c>
      <c r="J1348" s="55" t="s">
        <v>1429</v>
      </c>
      <c r="K1348" s="55" t="s">
        <v>318</v>
      </c>
      <c r="L1348" s="55" t="s">
        <v>391</v>
      </c>
      <c r="M1348" s="79"/>
      <c r="N1348" s="55" t="str">
        <f t="shared" si="122"/>
        <v>OUI</v>
      </c>
      <c r="O1348" s="55" t="str">
        <f t="shared" si="123"/>
        <v>NON</v>
      </c>
      <c r="P1348" s="55" t="str">
        <f t="shared" si="124"/>
        <v>NON</v>
      </c>
      <c r="Q1348" s="55" t="str">
        <f t="shared" si="125"/>
        <v>NON</v>
      </c>
    </row>
    <row r="1349" spans="1:17" ht="15" customHeight="1">
      <c r="A1349" s="3">
        <v>130783293</v>
      </c>
      <c r="B1349" s="55" t="s">
        <v>1205</v>
      </c>
      <c r="C1349" s="3">
        <v>43001298</v>
      </c>
      <c r="D1349" s="55" t="s">
        <v>1222</v>
      </c>
      <c r="E1349" s="53" t="s">
        <v>1290</v>
      </c>
      <c r="F1349" s="84">
        <v>44136</v>
      </c>
      <c r="G1349" s="84">
        <v>45778</v>
      </c>
      <c r="H1349" s="82">
        <f t="shared" si="121"/>
        <v>5</v>
      </c>
      <c r="I1349" s="55" t="s">
        <v>83</v>
      </c>
      <c r="J1349" s="55" t="s">
        <v>1429</v>
      </c>
      <c r="K1349" s="55" t="s">
        <v>1220</v>
      </c>
      <c r="L1349" s="55"/>
      <c r="M1349" s="79"/>
      <c r="N1349" s="55" t="str">
        <f t="shared" si="122"/>
        <v>OUI</v>
      </c>
      <c r="O1349" s="55" t="str">
        <f t="shared" si="123"/>
        <v>NON</v>
      </c>
      <c r="P1349" s="55" t="str">
        <f t="shared" si="124"/>
        <v>NON</v>
      </c>
      <c r="Q1349" s="55" t="str">
        <f t="shared" si="125"/>
        <v>NON</v>
      </c>
    </row>
    <row r="1350" spans="1:17" ht="15" customHeight="1">
      <c r="A1350" s="3">
        <v>130783293</v>
      </c>
      <c r="B1350" s="55" t="s">
        <v>1205</v>
      </c>
      <c r="C1350" s="3">
        <v>43001298</v>
      </c>
      <c r="D1350" s="55" t="s">
        <v>1222</v>
      </c>
      <c r="E1350" s="53" t="s">
        <v>1290</v>
      </c>
      <c r="F1350" s="84">
        <v>44136</v>
      </c>
      <c r="G1350" s="84">
        <v>45778</v>
      </c>
      <c r="H1350" s="82">
        <f t="shared" si="121"/>
        <v>5</v>
      </c>
      <c r="I1350" s="55" t="s">
        <v>83</v>
      </c>
      <c r="J1350" s="55" t="s">
        <v>1429</v>
      </c>
      <c r="K1350" s="55" t="s">
        <v>20</v>
      </c>
      <c r="L1350" s="55" t="s">
        <v>745</v>
      </c>
      <c r="M1350" s="79"/>
      <c r="N1350" s="55" t="str">
        <f t="shared" si="122"/>
        <v>OUI</v>
      </c>
      <c r="O1350" s="55" t="str">
        <f t="shared" si="123"/>
        <v>NON</v>
      </c>
      <c r="P1350" s="55" t="str">
        <f t="shared" si="124"/>
        <v>NON</v>
      </c>
      <c r="Q1350" s="55" t="str">
        <f t="shared" si="125"/>
        <v>NON</v>
      </c>
    </row>
    <row r="1351" spans="1:17" ht="15" customHeight="1">
      <c r="A1351" s="3">
        <v>130783293</v>
      </c>
      <c r="B1351" s="55" t="s">
        <v>1205</v>
      </c>
      <c r="C1351" s="3">
        <v>43001298</v>
      </c>
      <c r="D1351" s="55" t="s">
        <v>1222</v>
      </c>
      <c r="E1351" s="53" t="s">
        <v>1290</v>
      </c>
      <c r="F1351" s="84">
        <v>43770</v>
      </c>
      <c r="G1351" s="84">
        <v>45413</v>
      </c>
      <c r="H1351" s="82">
        <f t="shared" si="121"/>
        <v>5</v>
      </c>
      <c r="I1351" s="55" t="s">
        <v>83</v>
      </c>
      <c r="J1351" s="55" t="s">
        <v>1800</v>
      </c>
      <c r="K1351" s="55"/>
      <c r="L1351" s="55"/>
      <c r="M1351" s="79"/>
      <c r="N1351" s="55" t="str">
        <f t="shared" si="122"/>
        <v>OUI</v>
      </c>
      <c r="O1351" s="55" t="str">
        <f t="shared" si="123"/>
        <v>NON</v>
      </c>
      <c r="P1351" s="55" t="str">
        <f t="shared" si="124"/>
        <v>NON</v>
      </c>
      <c r="Q1351" s="55" t="str">
        <f t="shared" si="125"/>
        <v>NON</v>
      </c>
    </row>
    <row r="1352" spans="1:17" ht="15" customHeight="1">
      <c r="A1352" s="2">
        <v>130002835</v>
      </c>
      <c r="B1352" s="55" t="s">
        <v>555</v>
      </c>
      <c r="C1352" s="3">
        <v>43000776</v>
      </c>
      <c r="D1352" s="55" t="s">
        <v>579</v>
      </c>
      <c r="E1352" s="53" t="s">
        <v>580</v>
      </c>
      <c r="F1352" s="84">
        <v>43770</v>
      </c>
      <c r="G1352" s="84">
        <v>45413</v>
      </c>
      <c r="H1352" s="82">
        <f t="shared" si="121"/>
        <v>5</v>
      </c>
      <c r="I1352" s="55" t="s">
        <v>83</v>
      </c>
      <c r="J1352" s="55" t="s">
        <v>44</v>
      </c>
      <c r="K1352" s="55" t="s">
        <v>332</v>
      </c>
      <c r="L1352" s="55" t="s">
        <v>333</v>
      </c>
      <c r="M1352" s="55" t="s">
        <v>1976</v>
      </c>
      <c r="N1352" s="55" t="str">
        <f t="shared" si="122"/>
        <v>NON</v>
      </c>
      <c r="O1352" s="55" t="str">
        <f t="shared" si="123"/>
        <v>NON</v>
      </c>
      <c r="P1352" s="55" t="str">
        <f t="shared" si="124"/>
        <v>OUI</v>
      </c>
      <c r="Q1352" s="55" t="str">
        <f t="shared" si="125"/>
        <v>NON</v>
      </c>
    </row>
    <row r="1353" spans="1:17" ht="15" customHeight="1">
      <c r="A1353" s="2">
        <v>130002835</v>
      </c>
      <c r="B1353" s="55" t="s">
        <v>555</v>
      </c>
      <c r="C1353" s="3">
        <v>43000776</v>
      </c>
      <c r="D1353" s="55" t="s">
        <v>579</v>
      </c>
      <c r="E1353" s="53" t="s">
        <v>580</v>
      </c>
      <c r="F1353" s="84">
        <v>43770</v>
      </c>
      <c r="G1353" s="84">
        <v>45413</v>
      </c>
      <c r="H1353" s="82">
        <f t="shared" si="121"/>
        <v>5</v>
      </c>
      <c r="I1353" s="55" t="s">
        <v>83</v>
      </c>
      <c r="J1353" s="55" t="s">
        <v>44</v>
      </c>
      <c r="K1353" s="55" t="s">
        <v>332</v>
      </c>
      <c r="L1353" s="55" t="s">
        <v>333</v>
      </c>
      <c r="M1353" s="55" t="s">
        <v>2075</v>
      </c>
      <c r="N1353" s="55" t="str">
        <f t="shared" si="122"/>
        <v>NON</v>
      </c>
      <c r="O1353" s="55" t="str">
        <f t="shared" si="123"/>
        <v>OUI</v>
      </c>
      <c r="P1353" s="55" t="str">
        <f t="shared" si="124"/>
        <v>OUI</v>
      </c>
      <c r="Q1353" s="55" t="str">
        <f t="shared" si="125"/>
        <v>NON</v>
      </c>
    </row>
    <row r="1354" spans="1:17" ht="15" customHeight="1">
      <c r="A1354" s="2">
        <v>130002835</v>
      </c>
      <c r="B1354" s="55" t="s">
        <v>555</v>
      </c>
      <c r="C1354" s="3">
        <v>43000776</v>
      </c>
      <c r="D1354" s="55" t="s">
        <v>579</v>
      </c>
      <c r="E1354" s="53" t="s">
        <v>580</v>
      </c>
      <c r="F1354" s="84">
        <v>43770</v>
      </c>
      <c r="G1354" s="84">
        <v>45413</v>
      </c>
      <c r="H1354" s="82">
        <f t="shared" si="121"/>
        <v>5</v>
      </c>
      <c r="I1354" s="55" t="s">
        <v>83</v>
      </c>
      <c r="J1354" s="55" t="s">
        <v>44</v>
      </c>
      <c r="K1354" s="55" t="s">
        <v>332</v>
      </c>
      <c r="L1354" s="55" t="s">
        <v>333</v>
      </c>
      <c r="M1354" s="55" t="s">
        <v>1986</v>
      </c>
      <c r="N1354" s="55" t="str">
        <f t="shared" si="122"/>
        <v>NON</v>
      </c>
      <c r="O1354" s="55" t="str">
        <f t="shared" si="123"/>
        <v>NON</v>
      </c>
      <c r="P1354" s="55" t="str">
        <f t="shared" si="124"/>
        <v>OUI</v>
      </c>
      <c r="Q1354" s="55" t="str">
        <f t="shared" si="125"/>
        <v>NON</v>
      </c>
    </row>
    <row r="1355" spans="1:17" ht="15" customHeight="1">
      <c r="A1355" s="2">
        <v>130002835</v>
      </c>
      <c r="B1355" s="55" t="s">
        <v>555</v>
      </c>
      <c r="C1355" s="3">
        <v>43000776</v>
      </c>
      <c r="D1355" s="55" t="s">
        <v>579</v>
      </c>
      <c r="E1355" s="53" t="s">
        <v>580</v>
      </c>
      <c r="F1355" s="84">
        <v>44136</v>
      </c>
      <c r="G1355" s="84">
        <v>45778</v>
      </c>
      <c r="H1355" s="82">
        <f t="shared" si="121"/>
        <v>5</v>
      </c>
      <c r="I1355" s="55" t="s">
        <v>83</v>
      </c>
      <c r="J1355" s="55" t="s">
        <v>1429</v>
      </c>
      <c r="K1355" s="55" t="s">
        <v>290</v>
      </c>
      <c r="L1355" s="55" t="s">
        <v>123</v>
      </c>
      <c r="M1355" s="79"/>
      <c r="N1355" s="55" t="str">
        <f t="shared" si="122"/>
        <v>OUI</v>
      </c>
      <c r="O1355" s="55" t="str">
        <f t="shared" si="123"/>
        <v>NON</v>
      </c>
      <c r="P1355" s="55" t="str">
        <f t="shared" si="124"/>
        <v>NON</v>
      </c>
      <c r="Q1355" s="55" t="str">
        <f t="shared" si="125"/>
        <v>NON</v>
      </c>
    </row>
    <row r="1356" spans="1:17" ht="15" customHeight="1">
      <c r="A1356" s="3">
        <v>130783236</v>
      </c>
      <c r="B1356" s="55" t="s">
        <v>975</v>
      </c>
      <c r="C1356" s="3">
        <v>93000697</v>
      </c>
      <c r="D1356" s="55" t="s">
        <v>1037</v>
      </c>
      <c r="E1356" s="53" t="s">
        <v>1038</v>
      </c>
      <c r="F1356" s="84">
        <v>44501</v>
      </c>
      <c r="G1356" s="84">
        <v>46143</v>
      </c>
      <c r="H1356" s="82">
        <f t="shared" si="121"/>
        <v>5</v>
      </c>
      <c r="I1356" s="55" t="s">
        <v>83</v>
      </c>
      <c r="J1356" s="55" t="s">
        <v>44</v>
      </c>
      <c r="K1356" s="55" t="s">
        <v>129</v>
      </c>
      <c r="L1356" s="55" t="s">
        <v>128</v>
      </c>
      <c r="M1356" s="54" t="s">
        <v>734</v>
      </c>
      <c r="N1356" s="55" t="str">
        <f t="shared" si="122"/>
        <v>NON</v>
      </c>
      <c r="O1356" s="55" t="str">
        <f t="shared" si="123"/>
        <v>NON</v>
      </c>
      <c r="P1356" s="55" t="str">
        <f t="shared" si="124"/>
        <v>OUI</v>
      </c>
      <c r="Q1356" s="55" t="str">
        <f t="shared" si="125"/>
        <v>NON</v>
      </c>
    </row>
    <row r="1357" spans="1:17" ht="15" customHeight="1">
      <c r="A1357" s="3">
        <v>130783236</v>
      </c>
      <c r="B1357" s="55" t="s">
        <v>975</v>
      </c>
      <c r="C1357" s="3">
        <v>93000697</v>
      </c>
      <c r="D1357" s="55" t="s">
        <v>1037</v>
      </c>
      <c r="E1357" s="53" t="s">
        <v>1038</v>
      </c>
      <c r="F1357" s="84">
        <v>44501</v>
      </c>
      <c r="G1357" s="84">
        <v>46143</v>
      </c>
      <c r="H1357" s="82">
        <f t="shared" si="121"/>
        <v>5</v>
      </c>
      <c r="I1357" s="55" t="s">
        <v>83</v>
      </c>
      <c r="J1357" s="55" t="s">
        <v>44</v>
      </c>
      <c r="K1357" s="55" t="s">
        <v>129</v>
      </c>
      <c r="L1357" s="55" t="s">
        <v>128</v>
      </c>
      <c r="M1357" s="54" t="s">
        <v>467</v>
      </c>
      <c r="N1357" s="55" t="str">
        <f t="shared" si="122"/>
        <v>NON</v>
      </c>
      <c r="O1357" s="55" t="str">
        <f t="shared" si="123"/>
        <v>OUI</v>
      </c>
      <c r="P1357" s="55" t="str">
        <f t="shared" si="124"/>
        <v>OUI</v>
      </c>
      <c r="Q1357" s="55" t="str">
        <f t="shared" si="125"/>
        <v>OUI</v>
      </c>
    </row>
    <row r="1358" spans="1:17" ht="15" customHeight="1">
      <c r="A1358" s="3">
        <v>130783236</v>
      </c>
      <c r="B1358" s="55" t="s">
        <v>975</v>
      </c>
      <c r="C1358" s="3">
        <v>93000697</v>
      </c>
      <c r="D1358" s="55" t="s">
        <v>1037</v>
      </c>
      <c r="E1358" s="53" t="s">
        <v>1038</v>
      </c>
      <c r="F1358" s="84">
        <v>44501</v>
      </c>
      <c r="G1358" s="84">
        <v>46143</v>
      </c>
      <c r="H1358" s="82">
        <f t="shared" si="121"/>
        <v>5</v>
      </c>
      <c r="I1358" s="55" t="s">
        <v>83</v>
      </c>
      <c r="J1358" s="55" t="s">
        <v>44</v>
      </c>
      <c r="K1358" s="55" t="s">
        <v>129</v>
      </c>
      <c r="L1358" s="55" t="s">
        <v>128</v>
      </c>
      <c r="M1358" s="23" t="s">
        <v>1931</v>
      </c>
      <c r="N1358" s="55" t="str">
        <f t="shared" si="122"/>
        <v>NON</v>
      </c>
      <c r="O1358" s="55" t="str">
        <f t="shared" si="123"/>
        <v>NON</v>
      </c>
      <c r="P1358" s="55" t="str">
        <f t="shared" si="124"/>
        <v>OUI</v>
      </c>
      <c r="Q1358" s="55" t="str">
        <f t="shared" si="125"/>
        <v>OUI</v>
      </c>
    </row>
    <row r="1359" spans="1:17" ht="15" customHeight="1">
      <c r="A1359" s="3">
        <v>130783236</v>
      </c>
      <c r="B1359" s="55" t="s">
        <v>975</v>
      </c>
      <c r="C1359" s="3">
        <v>93000697</v>
      </c>
      <c r="D1359" s="19" t="s">
        <v>1039</v>
      </c>
      <c r="E1359" s="53" t="s">
        <v>1038</v>
      </c>
      <c r="F1359" s="84">
        <v>44501</v>
      </c>
      <c r="G1359" s="84">
        <v>46143</v>
      </c>
      <c r="H1359" s="82">
        <f t="shared" si="121"/>
        <v>5</v>
      </c>
      <c r="I1359" s="55" t="s">
        <v>83</v>
      </c>
      <c r="J1359" s="55" t="s">
        <v>44</v>
      </c>
      <c r="K1359" s="55" t="s">
        <v>129</v>
      </c>
      <c r="L1359" s="55" t="s">
        <v>128</v>
      </c>
      <c r="M1359" s="54" t="s">
        <v>1040</v>
      </c>
      <c r="N1359" s="55" t="str">
        <f t="shared" si="122"/>
        <v>NON</v>
      </c>
      <c r="O1359" s="55" t="str">
        <f t="shared" si="123"/>
        <v>NON</v>
      </c>
      <c r="P1359" s="55" t="str">
        <f t="shared" si="124"/>
        <v>NON</v>
      </c>
      <c r="Q1359" s="55" t="str">
        <f t="shared" si="125"/>
        <v>NON</v>
      </c>
    </row>
    <row r="1360" spans="1:17" ht="15" customHeight="1">
      <c r="A1360" s="3">
        <v>130784234</v>
      </c>
      <c r="B1360" s="55" t="s">
        <v>1152</v>
      </c>
      <c r="C1360" s="3">
        <v>43001214</v>
      </c>
      <c r="D1360" s="55" t="s">
        <v>128</v>
      </c>
      <c r="E1360" s="53" t="s">
        <v>1038</v>
      </c>
      <c r="F1360" s="84">
        <v>44136</v>
      </c>
      <c r="G1360" s="84">
        <v>45778</v>
      </c>
      <c r="H1360" s="82">
        <f t="shared" si="121"/>
        <v>5</v>
      </c>
      <c r="I1360" s="55" t="s">
        <v>83</v>
      </c>
      <c r="J1360" s="55" t="s">
        <v>44</v>
      </c>
      <c r="K1360" s="55" t="s">
        <v>274</v>
      </c>
      <c r="L1360" s="55" t="s">
        <v>260</v>
      </c>
      <c r="M1360" s="54" t="s">
        <v>2435</v>
      </c>
      <c r="N1360" s="55" t="str">
        <f t="shared" si="122"/>
        <v>NON</v>
      </c>
      <c r="O1360" s="55" t="str">
        <f t="shared" si="123"/>
        <v>NON</v>
      </c>
      <c r="P1360" s="55" t="str">
        <f t="shared" si="124"/>
        <v>OUI</v>
      </c>
      <c r="Q1360" s="55" t="str">
        <f t="shared" si="125"/>
        <v>OUI</v>
      </c>
    </row>
    <row r="1361" spans="1:17" ht="15" customHeight="1">
      <c r="A1361" s="3">
        <v>130784234</v>
      </c>
      <c r="B1361" s="55" t="s">
        <v>1152</v>
      </c>
      <c r="C1361" s="3">
        <v>43001214</v>
      </c>
      <c r="D1361" s="55" t="s">
        <v>128</v>
      </c>
      <c r="E1361" s="53" t="s">
        <v>1038</v>
      </c>
      <c r="F1361" s="84">
        <v>44136</v>
      </c>
      <c r="G1361" s="84">
        <v>45778</v>
      </c>
      <c r="H1361" s="82">
        <f t="shared" si="121"/>
        <v>5</v>
      </c>
      <c r="I1361" s="55" t="s">
        <v>83</v>
      </c>
      <c r="J1361" s="55" t="s">
        <v>44</v>
      </c>
      <c r="K1361" s="55" t="s">
        <v>129</v>
      </c>
      <c r="L1361" s="55" t="s">
        <v>128</v>
      </c>
      <c r="M1361" s="23" t="s">
        <v>1970</v>
      </c>
      <c r="N1361" s="55" t="str">
        <f t="shared" si="122"/>
        <v>NON</v>
      </c>
      <c r="O1361" s="55" t="str">
        <f t="shared" si="123"/>
        <v>OUI</v>
      </c>
      <c r="P1361" s="55" t="str">
        <f t="shared" si="124"/>
        <v>OUI</v>
      </c>
      <c r="Q1361" s="55" t="str">
        <f t="shared" si="125"/>
        <v>OUI</v>
      </c>
    </row>
    <row r="1362" spans="1:17" ht="15" customHeight="1">
      <c r="A1362" s="3">
        <v>130784234</v>
      </c>
      <c r="B1362" s="55" t="s">
        <v>1152</v>
      </c>
      <c r="C1362" s="3">
        <v>43001214</v>
      </c>
      <c r="D1362" s="55" t="s">
        <v>128</v>
      </c>
      <c r="E1362" s="53" t="s">
        <v>1038</v>
      </c>
      <c r="F1362" s="84">
        <v>44136</v>
      </c>
      <c r="G1362" s="84">
        <v>45778</v>
      </c>
      <c r="H1362" s="82">
        <f t="shared" si="121"/>
        <v>5</v>
      </c>
      <c r="I1362" s="55" t="s">
        <v>83</v>
      </c>
      <c r="J1362" s="55" t="s">
        <v>44</v>
      </c>
      <c r="K1362" s="55" t="s">
        <v>129</v>
      </c>
      <c r="L1362" s="55" t="s">
        <v>128</v>
      </c>
      <c r="M1362" s="23" t="s">
        <v>92</v>
      </c>
      <c r="N1362" s="55" t="str">
        <f t="shared" si="122"/>
        <v>NON</v>
      </c>
      <c r="O1362" s="55" t="str">
        <f t="shared" si="123"/>
        <v>NON</v>
      </c>
      <c r="P1362" s="55" t="str">
        <f t="shared" si="124"/>
        <v>OUI</v>
      </c>
      <c r="Q1362" s="55" t="str">
        <f t="shared" si="125"/>
        <v>NON</v>
      </c>
    </row>
    <row r="1363" spans="1:17" ht="15" customHeight="1">
      <c r="A1363" s="3">
        <v>130784234</v>
      </c>
      <c r="B1363" s="55" t="s">
        <v>1152</v>
      </c>
      <c r="C1363" s="3">
        <v>43001214</v>
      </c>
      <c r="D1363" s="55" t="s">
        <v>128</v>
      </c>
      <c r="E1363" s="53" t="s">
        <v>1038</v>
      </c>
      <c r="F1363" s="84">
        <v>44136</v>
      </c>
      <c r="G1363" s="84">
        <v>45778</v>
      </c>
      <c r="H1363" s="82">
        <f t="shared" si="121"/>
        <v>5</v>
      </c>
      <c r="I1363" s="55" t="s">
        <v>83</v>
      </c>
      <c r="J1363" s="55" t="s">
        <v>44</v>
      </c>
      <c r="K1363" s="55" t="s">
        <v>129</v>
      </c>
      <c r="L1363" s="55" t="s">
        <v>128</v>
      </c>
      <c r="M1363" s="23" t="s">
        <v>734</v>
      </c>
      <c r="N1363" s="55" t="str">
        <f t="shared" si="122"/>
        <v>NON</v>
      </c>
      <c r="O1363" s="55" t="str">
        <f t="shared" si="123"/>
        <v>NON</v>
      </c>
      <c r="P1363" s="55" t="str">
        <f t="shared" si="124"/>
        <v>OUI</v>
      </c>
      <c r="Q1363" s="55" t="str">
        <f t="shared" si="125"/>
        <v>NON</v>
      </c>
    </row>
    <row r="1364" spans="1:17" ht="15" customHeight="1">
      <c r="A1364" s="3">
        <v>130784234</v>
      </c>
      <c r="B1364" s="55" t="s">
        <v>1152</v>
      </c>
      <c r="C1364" s="3">
        <v>43001214</v>
      </c>
      <c r="D1364" s="55" t="s">
        <v>128</v>
      </c>
      <c r="E1364" s="53" t="s">
        <v>1038</v>
      </c>
      <c r="F1364" s="84">
        <v>44136</v>
      </c>
      <c r="G1364" s="84">
        <v>45778</v>
      </c>
      <c r="H1364" s="82">
        <f t="shared" si="121"/>
        <v>5</v>
      </c>
      <c r="I1364" s="55" t="s">
        <v>83</v>
      </c>
      <c r="J1364" s="55" t="s">
        <v>44</v>
      </c>
      <c r="K1364" s="55" t="s">
        <v>129</v>
      </c>
      <c r="L1364" s="55" t="s">
        <v>128</v>
      </c>
      <c r="M1364" s="23" t="s">
        <v>2004</v>
      </c>
      <c r="N1364" s="55" t="str">
        <f t="shared" si="122"/>
        <v>NON</v>
      </c>
      <c r="O1364" s="55" t="str">
        <f t="shared" si="123"/>
        <v>OUI</v>
      </c>
      <c r="P1364" s="55" t="str">
        <f t="shared" si="124"/>
        <v>OUI</v>
      </c>
      <c r="Q1364" s="55" t="str">
        <f t="shared" si="125"/>
        <v>NON</v>
      </c>
    </row>
    <row r="1365" spans="1:17" ht="15" customHeight="1">
      <c r="A1365" s="3">
        <v>130784234</v>
      </c>
      <c r="B1365" s="55" t="s">
        <v>1152</v>
      </c>
      <c r="C1365" s="3">
        <v>43001214</v>
      </c>
      <c r="D1365" s="55" t="s">
        <v>128</v>
      </c>
      <c r="E1365" s="53" t="s">
        <v>1038</v>
      </c>
      <c r="F1365" s="84">
        <v>44136</v>
      </c>
      <c r="G1365" s="84">
        <v>45778</v>
      </c>
      <c r="H1365" s="82">
        <f t="shared" si="121"/>
        <v>5</v>
      </c>
      <c r="I1365" s="55" t="s">
        <v>83</v>
      </c>
      <c r="J1365" s="55" t="s">
        <v>44</v>
      </c>
      <c r="K1365" s="55" t="s">
        <v>129</v>
      </c>
      <c r="L1365" s="55" t="s">
        <v>128</v>
      </c>
      <c r="M1365" s="23" t="s">
        <v>2003</v>
      </c>
      <c r="N1365" s="55" t="str">
        <f t="shared" si="122"/>
        <v>NON</v>
      </c>
      <c r="O1365" s="55" t="str">
        <f t="shared" si="123"/>
        <v>NON</v>
      </c>
      <c r="P1365" s="55" t="str">
        <f t="shared" si="124"/>
        <v>OUI</v>
      </c>
      <c r="Q1365" s="55" t="str">
        <f t="shared" si="125"/>
        <v>NON</v>
      </c>
    </row>
    <row r="1366" spans="1:17" ht="15" customHeight="1">
      <c r="A1366" s="3">
        <v>130784234</v>
      </c>
      <c r="B1366" s="55" t="s">
        <v>1152</v>
      </c>
      <c r="C1366" s="3">
        <v>43001214</v>
      </c>
      <c r="D1366" s="55" t="s">
        <v>128</v>
      </c>
      <c r="E1366" s="53" t="s">
        <v>1038</v>
      </c>
      <c r="F1366" s="84">
        <v>44136</v>
      </c>
      <c r="G1366" s="84">
        <v>45778</v>
      </c>
      <c r="H1366" s="82">
        <f t="shared" si="121"/>
        <v>5</v>
      </c>
      <c r="I1366" s="55" t="s">
        <v>83</v>
      </c>
      <c r="J1366" s="55" t="s">
        <v>44</v>
      </c>
      <c r="K1366" s="55" t="s">
        <v>129</v>
      </c>
      <c r="L1366" s="55" t="s">
        <v>128</v>
      </c>
      <c r="M1366" s="54" t="s">
        <v>247</v>
      </c>
      <c r="N1366" s="55" t="str">
        <f t="shared" si="122"/>
        <v>NON</v>
      </c>
      <c r="O1366" s="55" t="str">
        <f t="shared" si="123"/>
        <v>OUI</v>
      </c>
      <c r="P1366" s="55" t="str">
        <f t="shared" si="124"/>
        <v>NON</v>
      </c>
      <c r="Q1366" s="55" t="str">
        <f t="shared" si="125"/>
        <v>NON</v>
      </c>
    </row>
    <row r="1367" spans="1:17" ht="15" customHeight="1">
      <c r="A1367" s="3">
        <v>130784234</v>
      </c>
      <c r="B1367" s="55" t="s">
        <v>1152</v>
      </c>
      <c r="C1367" s="3">
        <v>43001214</v>
      </c>
      <c r="D1367" s="55" t="s">
        <v>128</v>
      </c>
      <c r="E1367" s="53" t="s">
        <v>1038</v>
      </c>
      <c r="F1367" s="84">
        <v>44501</v>
      </c>
      <c r="G1367" s="84">
        <v>46143</v>
      </c>
      <c r="H1367" s="82">
        <f t="shared" si="121"/>
        <v>5</v>
      </c>
      <c r="I1367" s="55" t="s">
        <v>83</v>
      </c>
      <c r="J1367" s="55" t="s">
        <v>44</v>
      </c>
      <c r="K1367" s="55" t="s">
        <v>50</v>
      </c>
      <c r="L1367" s="55" t="s">
        <v>246</v>
      </c>
      <c r="M1367" s="54" t="s">
        <v>1190</v>
      </c>
      <c r="N1367" s="55" t="str">
        <f t="shared" si="122"/>
        <v>NON</v>
      </c>
      <c r="O1367" s="55" t="str">
        <f t="shared" si="123"/>
        <v>NON</v>
      </c>
      <c r="P1367" s="55" t="str">
        <f t="shared" si="124"/>
        <v>NON</v>
      </c>
      <c r="Q1367" s="55" t="str">
        <f t="shared" si="125"/>
        <v>OUI</v>
      </c>
    </row>
    <row r="1368" spans="1:17" ht="15" customHeight="1">
      <c r="A1368" s="3">
        <v>130784234</v>
      </c>
      <c r="B1368" s="55" t="s">
        <v>1152</v>
      </c>
      <c r="C1368" s="3">
        <v>43001948</v>
      </c>
      <c r="D1368" s="55" t="s">
        <v>268</v>
      </c>
      <c r="E1368" s="53" t="s">
        <v>1038</v>
      </c>
      <c r="F1368" s="84">
        <v>43770</v>
      </c>
      <c r="G1368" s="84">
        <v>45413</v>
      </c>
      <c r="H1368" s="82">
        <f t="shared" si="121"/>
        <v>5</v>
      </c>
      <c r="I1368" s="55" t="s">
        <v>83</v>
      </c>
      <c r="J1368" s="55" t="s">
        <v>1429</v>
      </c>
      <c r="K1368" s="55" t="s">
        <v>268</v>
      </c>
      <c r="L1368" s="55"/>
      <c r="M1368" s="79"/>
      <c r="N1368" s="55" t="str">
        <f t="shared" si="122"/>
        <v>OUI</v>
      </c>
      <c r="O1368" s="55" t="str">
        <f t="shared" si="123"/>
        <v>NON</v>
      </c>
      <c r="P1368" s="55" t="str">
        <f t="shared" si="124"/>
        <v>NON</v>
      </c>
      <c r="Q1368" s="55" t="str">
        <f t="shared" si="125"/>
        <v>NON</v>
      </c>
    </row>
    <row r="1369" spans="1:17" ht="15" customHeight="1">
      <c r="A1369" s="3">
        <v>130784234</v>
      </c>
      <c r="B1369" s="55" t="s">
        <v>1152</v>
      </c>
      <c r="C1369" s="3">
        <v>43001214</v>
      </c>
      <c r="D1369" s="55" t="s">
        <v>128</v>
      </c>
      <c r="E1369" s="53" t="s">
        <v>1038</v>
      </c>
      <c r="F1369" s="84">
        <v>43770</v>
      </c>
      <c r="G1369" s="84">
        <v>45413</v>
      </c>
      <c r="H1369" s="82">
        <f t="shared" si="121"/>
        <v>5</v>
      </c>
      <c r="I1369" s="55" t="s">
        <v>83</v>
      </c>
      <c r="J1369" s="55" t="s">
        <v>1429</v>
      </c>
      <c r="K1369" s="55" t="s">
        <v>24</v>
      </c>
      <c r="L1369" s="55" t="s">
        <v>90</v>
      </c>
      <c r="M1369" s="79"/>
      <c r="N1369" s="55" t="str">
        <f t="shared" si="122"/>
        <v>OUI</v>
      </c>
      <c r="O1369" s="55" t="str">
        <f t="shared" si="123"/>
        <v>NON</v>
      </c>
      <c r="P1369" s="55" t="str">
        <f t="shared" si="124"/>
        <v>NON</v>
      </c>
      <c r="Q1369" s="55" t="str">
        <f t="shared" si="125"/>
        <v>NON</v>
      </c>
    </row>
    <row r="1370" spans="1:17" ht="15" customHeight="1">
      <c r="A1370" s="3">
        <v>130784234</v>
      </c>
      <c r="B1370" s="55" t="s">
        <v>1152</v>
      </c>
      <c r="C1370" s="3">
        <v>43001214</v>
      </c>
      <c r="D1370" s="55" t="s">
        <v>128</v>
      </c>
      <c r="E1370" s="53" t="s">
        <v>1038</v>
      </c>
      <c r="F1370" s="84">
        <v>44136</v>
      </c>
      <c r="G1370" s="84">
        <v>45778</v>
      </c>
      <c r="H1370" s="82">
        <f t="shared" si="121"/>
        <v>5</v>
      </c>
      <c r="I1370" s="55" t="s">
        <v>83</v>
      </c>
      <c r="J1370" s="55" t="s">
        <v>1429</v>
      </c>
      <c r="K1370" s="55" t="s">
        <v>598</v>
      </c>
      <c r="L1370" s="55"/>
      <c r="M1370" s="79"/>
      <c r="N1370" s="55" t="str">
        <f t="shared" si="122"/>
        <v>OUI</v>
      </c>
      <c r="O1370" s="55" t="str">
        <f t="shared" si="123"/>
        <v>NON</v>
      </c>
      <c r="P1370" s="55" t="str">
        <f t="shared" si="124"/>
        <v>NON</v>
      </c>
      <c r="Q1370" s="55" t="str">
        <f t="shared" si="125"/>
        <v>NON</v>
      </c>
    </row>
    <row r="1371" spans="1:17" ht="15" customHeight="1">
      <c r="A1371" s="3">
        <v>130784234</v>
      </c>
      <c r="B1371" s="55" t="s">
        <v>1152</v>
      </c>
      <c r="C1371" s="3">
        <v>43001214</v>
      </c>
      <c r="D1371" s="55" t="s">
        <v>128</v>
      </c>
      <c r="E1371" s="53" t="s">
        <v>1038</v>
      </c>
      <c r="F1371" s="84">
        <v>44136</v>
      </c>
      <c r="G1371" s="84">
        <v>45778</v>
      </c>
      <c r="H1371" s="82">
        <f t="shared" si="121"/>
        <v>5</v>
      </c>
      <c r="I1371" s="55" t="s">
        <v>83</v>
      </c>
      <c r="J1371" s="55" t="s">
        <v>1429</v>
      </c>
      <c r="K1371" s="55" t="s">
        <v>128</v>
      </c>
      <c r="L1371" s="55" t="s">
        <v>129</v>
      </c>
      <c r="M1371" s="79"/>
      <c r="N1371" s="55" t="str">
        <f t="shared" si="122"/>
        <v>OUI</v>
      </c>
      <c r="O1371" s="55" t="str">
        <f t="shared" si="123"/>
        <v>NON</v>
      </c>
      <c r="P1371" s="55" t="str">
        <f t="shared" si="124"/>
        <v>NON</v>
      </c>
      <c r="Q1371" s="55" t="str">
        <f t="shared" si="125"/>
        <v>NON</v>
      </c>
    </row>
    <row r="1372" spans="1:17" ht="15" customHeight="1">
      <c r="A1372" s="3">
        <v>130780521</v>
      </c>
      <c r="B1372" s="55" t="s">
        <v>1056</v>
      </c>
      <c r="C1372" s="89">
        <v>43001953</v>
      </c>
      <c r="D1372" s="55" t="s">
        <v>1149</v>
      </c>
      <c r="E1372" s="53" t="s">
        <v>1072</v>
      </c>
      <c r="F1372" s="84">
        <v>44501</v>
      </c>
      <c r="G1372" s="84">
        <v>46143</v>
      </c>
      <c r="H1372" s="82">
        <f t="shared" si="121"/>
        <v>5</v>
      </c>
      <c r="I1372" s="55" t="s">
        <v>83</v>
      </c>
      <c r="J1372" s="55" t="s">
        <v>44</v>
      </c>
      <c r="K1372" s="55" t="s">
        <v>960</v>
      </c>
      <c r="L1372" s="55" t="s">
        <v>1132</v>
      </c>
      <c r="M1372" s="54" t="s">
        <v>951</v>
      </c>
      <c r="N1372" s="55" t="str">
        <f t="shared" si="122"/>
        <v>NON</v>
      </c>
      <c r="O1372" s="55" t="str">
        <f t="shared" si="123"/>
        <v>NON</v>
      </c>
      <c r="P1372" s="55" t="str">
        <f t="shared" si="124"/>
        <v>NON</v>
      </c>
      <c r="Q1372" s="55" t="str">
        <f t="shared" si="125"/>
        <v>NON</v>
      </c>
    </row>
    <row r="1373" spans="1:17" ht="15" customHeight="1">
      <c r="A1373" s="3">
        <v>130780521</v>
      </c>
      <c r="B1373" s="55" t="s">
        <v>1056</v>
      </c>
      <c r="C1373" s="89">
        <v>43001953</v>
      </c>
      <c r="D1373" s="55" t="s">
        <v>1149</v>
      </c>
      <c r="E1373" s="53" t="s">
        <v>1072</v>
      </c>
      <c r="F1373" s="84">
        <v>44501</v>
      </c>
      <c r="G1373" s="84">
        <v>46143</v>
      </c>
      <c r="H1373" s="82">
        <f t="shared" si="121"/>
        <v>5</v>
      </c>
      <c r="I1373" s="55" t="s">
        <v>83</v>
      </c>
      <c r="J1373" s="55" t="s">
        <v>44</v>
      </c>
      <c r="K1373" s="55" t="s">
        <v>960</v>
      </c>
      <c r="L1373" s="55" t="s">
        <v>1132</v>
      </c>
      <c r="M1373" s="54" t="s">
        <v>87</v>
      </c>
      <c r="N1373" s="55" t="str">
        <f t="shared" si="122"/>
        <v>NON</v>
      </c>
      <c r="O1373" s="55" t="str">
        <f t="shared" si="123"/>
        <v>NON</v>
      </c>
      <c r="P1373" s="55" t="str">
        <f t="shared" si="124"/>
        <v>OUI</v>
      </c>
      <c r="Q1373" s="55" t="str">
        <f t="shared" si="125"/>
        <v>NON</v>
      </c>
    </row>
    <row r="1374" spans="1:17" ht="15" customHeight="1">
      <c r="A1374" s="3">
        <v>130780521</v>
      </c>
      <c r="B1374" s="55" t="s">
        <v>1056</v>
      </c>
      <c r="C1374" s="89">
        <v>43001953</v>
      </c>
      <c r="D1374" s="55" t="s">
        <v>1149</v>
      </c>
      <c r="E1374" s="53" t="s">
        <v>1072</v>
      </c>
      <c r="F1374" s="84">
        <v>44501</v>
      </c>
      <c r="G1374" s="84">
        <v>46143</v>
      </c>
      <c r="H1374" s="82">
        <f t="shared" si="121"/>
        <v>5</v>
      </c>
      <c r="I1374" s="55" t="s">
        <v>83</v>
      </c>
      <c r="J1374" s="55" t="s">
        <v>44</v>
      </c>
      <c r="K1374" s="55" t="s">
        <v>960</v>
      </c>
      <c r="L1374" s="55" t="s">
        <v>1132</v>
      </c>
      <c r="M1374" s="54" t="s">
        <v>2044</v>
      </c>
      <c r="N1374" s="55" t="str">
        <f t="shared" si="122"/>
        <v>NON</v>
      </c>
      <c r="O1374" s="55" t="str">
        <f t="shared" si="123"/>
        <v>OUI</v>
      </c>
      <c r="P1374" s="55" t="str">
        <f t="shared" si="124"/>
        <v>OUI</v>
      </c>
      <c r="Q1374" s="55" t="str">
        <f t="shared" si="125"/>
        <v>OUI</v>
      </c>
    </row>
    <row r="1375" spans="1:17" ht="15" customHeight="1">
      <c r="A1375" s="3">
        <v>130780521</v>
      </c>
      <c r="B1375" s="55" t="s">
        <v>1056</v>
      </c>
      <c r="C1375" s="89">
        <v>43001953</v>
      </c>
      <c r="D1375" s="55" t="s">
        <v>1149</v>
      </c>
      <c r="E1375" s="53" t="s">
        <v>1072</v>
      </c>
      <c r="F1375" s="84">
        <v>44501</v>
      </c>
      <c r="G1375" s="84">
        <v>46143</v>
      </c>
      <c r="H1375" s="82">
        <f t="shared" si="121"/>
        <v>5</v>
      </c>
      <c r="I1375" s="55" t="s">
        <v>83</v>
      </c>
      <c r="J1375" s="55" t="s">
        <v>44</v>
      </c>
      <c r="K1375" s="55" t="s">
        <v>960</v>
      </c>
      <c r="L1375" s="55" t="s">
        <v>1132</v>
      </c>
      <c r="M1375" s="54" t="s">
        <v>2173</v>
      </c>
      <c r="N1375" s="55" t="str">
        <f t="shared" si="122"/>
        <v>NON</v>
      </c>
      <c r="O1375" s="55" t="str">
        <f t="shared" si="123"/>
        <v>OUI</v>
      </c>
      <c r="P1375" s="55" t="str">
        <f t="shared" si="124"/>
        <v>OUI</v>
      </c>
      <c r="Q1375" s="55" t="str">
        <f t="shared" si="125"/>
        <v>OUI</v>
      </c>
    </row>
    <row r="1376" spans="1:17" ht="15" customHeight="1">
      <c r="A1376" s="3">
        <v>130780521</v>
      </c>
      <c r="B1376" s="55" t="s">
        <v>1056</v>
      </c>
      <c r="C1376" s="3">
        <v>43001953</v>
      </c>
      <c r="D1376" s="55" t="s">
        <v>1071</v>
      </c>
      <c r="E1376" s="53" t="s">
        <v>1072</v>
      </c>
      <c r="F1376" s="84">
        <v>44501</v>
      </c>
      <c r="G1376" s="84">
        <v>46143</v>
      </c>
      <c r="H1376" s="82">
        <f t="shared" si="121"/>
        <v>5</v>
      </c>
      <c r="I1376" s="55" t="s">
        <v>83</v>
      </c>
      <c r="J1376" s="55" t="s">
        <v>44</v>
      </c>
      <c r="K1376" s="55" t="s">
        <v>138</v>
      </c>
      <c r="L1376" s="55" t="s">
        <v>139</v>
      </c>
      <c r="M1376" s="54" t="s">
        <v>1130</v>
      </c>
      <c r="N1376" s="55" t="str">
        <f t="shared" si="122"/>
        <v>NON</v>
      </c>
      <c r="O1376" s="55" t="str">
        <f t="shared" si="123"/>
        <v>OUI</v>
      </c>
      <c r="P1376" s="55" t="str">
        <f t="shared" si="124"/>
        <v>OUI</v>
      </c>
      <c r="Q1376" s="55" t="str">
        <f t="shared" si="125"/>
        <v>NON</v>
      </c>
    </row>
    <row r="1377" spans="1:17" ht="15" customHeight="1">
      <c r="A1377" s="3">
        <v>130780521</v>
      </c>
      <c r="B1377" s="55" t="s">
        <v>1056</v>
      </c>
      <c r="C1377" s="3">
        <v>43001953</v>
      </c>
      <c r="D1377" s="55" t="s">
        <v>1071</v>
      </c>
      <c r="E1377" s="53" t="s">
        <v>1072</v>
      </c>
      <c r="F1377" s="84">
        <v>43770</v>
      </c>
      <c r="G1377" s="84">
        <v>45413</v>
      </c>
      <c r="H1377" s="82">
        <f t="shared" si="121"/>
        <v>5</v>
      </c>
      <c r="I1377" s="55" t="s">
        <v>83</v>
      </c>
      <c r="J1377" s="55" t="s">
        <v>44</v>
      </c>
      <c r="K1377" s="55" t="s">
        <v>138</v>
      </c>
      <c r="L1377" s="55" t="s">
        <v>139</v>
      </c>
      <c r="M1377" s="92" t="s">
        <v>1941</v>
      </c>
      <c r="N1377" s="55" t="str">
        <f t="shared" si="122"/>
        <v>NON</v>
      </c>
      <c r="O1377" s="55" t="str">
        <f t="shared" si="123"/>
        <v>NON</v>
      </c>
      <c r="P1377" s="55" t="str">
        <f t="shared" si="124"/>
        <v>OUI</v>
      </c>
      <c r="Q1377" s="55" t="str">
        <f t="shared" si="125"/>
        <v>NON</v>
      </c>
    </row>
    <row r="1378" spans="1:17" ht="15" customHeight="1">
      <c r="A1378" s="3">
        <v>130780521</v>
      </c>
      <c r="B1378" s="55" t="s">
        <v>1056</v>
      </c>
      <c r="C1378" s="3">
        <v>43001953</v>
      </c>
      <c r="D1378" s="55" t="s">
        <v>1071</v>
      </c>
      <c r="E1378" s="53" t="s">
        <v>1072</v>
      </c>
      <c r="F1378" s="84">
        <v>43770</v>
      </c>
      <c r="G1378" s="84">
        <v>45413</v>
      </c>
      <c r="H1378" s="82">
        <f t="shared" si="121"/>
        <v>5</v>
      </c>
      <c r="I1378" s="55" t="s">
        <v>83</v>
      </c>
      <c r="J1378" s="55" t="s">
        <v>44</v>
      </c>
      <c r="K1378" s="55" t="s">
        <v>138</v>
      </c>
      <c r="L1378" s="55" t="s">
        <v>139</v>
      </c>
      <c r="M1378" s="92" t="s">
        <v>2005</v>
      </c>
      <c r="N1378" s="55" t="str">
        <f t="shared" si="122"/>
        <v>NON</v>
      </c>
      <c r="O1378" s="55" t="str">
        <f t="shared" si="123"/>
        <v>NON</v>
      </c>
      <c r="P1378" s="55" t="str">
        <f t="shared" si="124"/>
        <v>OUI</v>
      </c>
      <c r="Q1378" s="55" t="str">
        <f t="shared" si="125"/>
        <v>NON</v>
      </c>
    </row>
    <row r="1379" spans="1:17" ht="15" customHeight="1">
      <c r="A1379" s="3">
        <v>130780521</v>
      </c>
      <c r="B1379" s="55" t="s">
        <v>1056</v>
      </c>
      <c r="C1379" s="3">
        <v>43001953</v>
      </c>
      <c r="D1379" s="55" t="s">
        <v>1071</v>
      </c>
      <c r="E1379" s="53" t="s">
        <v>1072</v>
      </c>
      <c r="F1379" s="84">
        <v>43770</v>
      </c>
      <c r="G1379" s="84">
        <v>45413</v>
      </c>
      <c r="H1379" s="82">
        <f t="shared" si="121"/>
        <v>5</v>
      </c>
      <c r="I1379" s="55" t="s">
        <v>83</v>
      </c>
      <c r="J1379" s="55" t="s">
        <v>44</v>
      </c>
      <c r="K1379" s="55" t="s">
        <v>138</v>
      </c>
      <c r="L1379" s="55" t="s">
        <v>139</v>
      </c>
      <c r="M1379" s="92" t="s">
        <v>2329</v>
      </c>
      <c r="N1379" s="55" t="str">
        <f t="shared" si="122"/>
        <v>NON</v>
      </c>
      <c r="O1379" s="55" t="str">
        <f t="shared" si="123"/>
        <v>OUI</v>
      </c>
      <c r="P1379" s="55" t="str">
        <f t="shared" si="124"/>
        <v>OUI</v>
      </c>
      <c r="Q1379" s="55" t="str">
        <f t="shared" si="125"/>
        <v>NON</v>
      </c>
    </row>
    <row r="1380" spans="1:17" ht="15" customHeight="1">
      <c r="A1380" s="3">
        <v>130780521</v>
      </c>
      <c r="B1380" s="55" t="s">
        <v>1056</v>
      </c>
      <c r="C1380" s="3">
        <v>43001953</v>
      </c>
      <c r="D1380" s="55" t="s">
        <v>1071</v>
      </c>
      <c r="E1380" s="53" t="s">
        <v>1072</v>
      </c>
      <c r="F1380" s="84">
        <v>43040</v>
      </c>
      <c r="G1380" s="84">
        <v>44682</v>
      </c>
      <c r="H1380" s="82">
        <f t="shared" si="121"/>
        <v>5</v>
      </c>
      <c r="I1380" s="55" t="s">
        <v>83</v>
      </c>
      <c r="J1380" s="55" t="s">
        <v>1429</v>
      </c>
      <c r="K1380" s="55" t="s">
        <v>290</v>
      </c>
      <c r="L1380" s="55" t="s">
        <v>123</v>
      </c>
      <c r="M1380" s="79"/>
      <c r="N1380" s="55" t="str">
        <f t="shared" si="122"/>
        <v>OUI</v>
      </c>
      <c r="O1380" s="55" t="str">
        <f t="shared" si="123"/>
        <v>NON</v>
      </c>
      <c r="P1380" s="55" t="str">
        <f t="shared" si="124"/>
        <v>NON</v>
      </c>
      <c r="Q1380" s="55" t="str">
        <f t="shared" si="125"/>
        <v>NON</v>
      </c>
    </row>
    <row r="1381" spans="1:17" ht="15" customHeight="1">
      <c r="A1381" s="3">
        <v>130780521</v>
      </c>
      <c r="B1381" s="55" t="s">
        <v>1056</v>
      </c>
      <c r="C1381" s="3">
        <v>43001953</v>
      </c>
      <c r="D1381" s="55" t="s">
        <v>1071</v>
      </c>
      <c r="E1381" s="53" t="s">
        <v>1072</v>
      </c>
      <c r="F1381" s="84">
        <v>43040</v>
      </c>
      <c r="G1381" s="84">
        <v>44682</v>
      </c>
      <c r="H1381" s="82">
        <f t="shared" si="121"/>
        <v>5</v>
      </c>
      <c r="I1381" s="55" t="s">
        <v>83</v>
      </c>
      <c r="J1381" s="55" t="s">
        <v>1429</v>
      </c>
      <c r="K1381" s="55" t="s">
        <v>1073</v>
      </c>
      <c r="L1381" s="55"/>
      <c r="M1381" s="79"/>
      <c r="N1381" s="55" t="str">
        <f t="shared" si="122"/>
        <v>OUI</v>
      </c>
      <c r="O1381" s="55" t="str">
        <f t="shared" si="123"/>
        <v>NON</v>
      </c>
      <c r="P1381" s="55" t="str">
        <f t="shared" si="124"/>
        <v>NON</v>
      </c>
      <c r="Q1381" s="55" t="str">
        <f t="shared" si="125"/>
        <v>NON</v>
      </c>
    </row>
    <row r="1382" spans="1:17" ht="15" customHeight="1">
      <c r="A1382" s="3">
        <v>130780521</v>
      </c>
      <c r="B1382" s="55" t="s">
        <v>1056</v>
      </c>
      <c r="C1382" s="3">
        <v>43001953</v>
      </c>
      <c r="D1382" s="55" t="s">
        <v>1071</v>
      </c>
      <c r="E1382" s="53" t="s">
        <v>1072</v>
      </c>
      <c r="F1382" s="84">
        <v>43040</v>
      </c>
      <c r="G1382" s="84">
        <v>44682</v>
      </c>
      <c r="H1382" s="82">
        <f t="shared" si="121"/>
        <v>5</v>
      </c>
      <c r="I1382" s="55" t="s">
        <v>83</v>
      </c>
      <c r="J1382" s="55" t="s">
        <v>1429</v>
      </c>
      <c r="K1382" s="55" t="s">
        <v>118</v>
      </c>
      <c r="L1382" s="55" t="s">
        <v>138</v>
      </c>
      <c r="M1382" s="79"/>
      <c r="N1382" s="55" t="str">
        <f t="shared" si="122"/>
        <v>OUI</v>
      </c>
      <c r="O1382" s="55" t="str">
        <f t="shared" si="123"/>
        <v>NON</v>
      </c>
      <c r="P1382" s="55" t="str">
        <f t="shared" si="124"/>
        <v>NON</v>
      </c>
      <c r="Q1382" s="55" t="str">
        <f t="shared" si="125"/>
        <v>NON</v>
      </c>
    </row>
    <row r="1383" spans="1:17" ht="15" customHeight="1">
      <c r="A1383" s="3">
        <v>130780521</v>
      </c>
      <c r="B1383" s="55" t="s">
        <v>1056</v>
      </c>
      <c r="C1383" s="3">
        <v>43001953</v>
      </c>
      <c r="D1383" s="55" t="s">
        <v>1071</v>
      </c>
      <c r="E1383" s="53" t="s">
        <v>1072</v>
      </c>
      <c r="F1383" s="84">
        <v>43040</v>
      </c>
      <c r="G1383" s="84">
        <v>44682</v>
      </c>
      <c r="H1383" s="82">
        <f t="shared" si="121"/>
        <v>5</v>
      </c>
      <c r="I1383" s="55" t="s">
        <v>83</v>
      </c>
      <c r="J1383" s="55" t="s">
        <v>1429</v>
      </c>
      <c r="K1383" s="55" t="s">
        <v>232</v>
      </c>
      <c r="L1383" s="55" t="s">
        <v>123</v>
      </c>
      <c r="M1383" s="79"/>
      <c r="N1383" s="55" t="str">
        <f t="shared" si="122"/>
        <v>OUI</v>
      </c>
      <c r="O1383" s="55" t="str">
        <f t="shared" si="123"/>
        <v>NON</v>
      </c>
      <c r="P1383" s="55" t="str">
        <f t="shared" si="124"/>
        <v>NON</v>
      </c>
      <c r="Q1383" s="55" t="str">
        <f t="shared" si="125"/>
        <v>NON</v>
      </c>
    </row>
    <row r="1384" spans="1:17" ht="15" customHeight="1">
      <c r="A1384" s="3">
        <v>130804297</v>
      </c>
      <c r="B1384" s="55" t="s">
        <v>1336</v>
      </c>
      <c r="C1384" s="3">
        <v>43001548</v>
      </c>
      <c r="D1384" s="55" t="s">
        <v>1071</v>
      </c>
      <c r="E1384" s="53" t="s">
        <v>1072</v>
      </c>
      <c r="F1384" s="84">
        <v>43770</v>
      </c>
      <c r="G1384" s="84">
        <v>45413</v>
      </c>
      <c r="H1384" s="82">
        <f t="shared" si="121"/>
        <v>5</v>
      </c>
      <c r="I1384" s="55" t="s">
        <v>83</v>
      </c>
      <c r="J1384" s="55" t="s">
        <v>44</v>
      </c>
      <c r="K1384" s="55" t="s">
        <v>1360</v>
      </c>
      <c r="L1384" s="55" t="s">
        <v>1132</v>
      </c>
      <c r="M1384" s="54" t="s">
        <v>1364</v>
      </c>
      <c r="N1384" s="55" t="str">
        <f t="shared" si="122"/>
        <v>NON</v>
      </c>
      <c r="O1384" s="55" t="str">
        <f t="shared" si="123"/>
        <v>OUI</v>
      </c>
      <c r="P1384" s="55" t="str">
        <f t="shared" si="124"/>
        <v>OUI</v>
      </c>
      <c r="Q1384" s="55" t="str">
        <f t="shared" si="125"/>
        <v>NON</v>
      </c>
    </row>
    <row r="1385" spans="1:17" ht="15" customHeight="1">
      <c r="A1385" s="3">
        <v>130804297</v>
      </c>
      <c r="B1385" s="55" t="s">
        <v>1336</v>
      </c>
      <c r="C1385" s="3">
        <v>43001548</v>
      </c>
      <c r="D1385" s="55" t="s">
        <v>1071</v>
      </c>
      <c r="E1385" s="53" t="s">
        <v>1072</v>
      </c>
      <c r="F1385" s="84">
        <v>44501</v>
      </c>
      <c r="G1385" s="84">
        <v>46143</v>
      </c>
      <c r="H1385" s="82">
        <f t="shared" si="121"/>
        <v>5</v>
      </c>
      <c r="I1385" s="55" t="s">
        <v>83</v>
      </c>
      <c r="J1385" s="55" t="s">
        <v>44</v>
      </c>
      <c r="K1385" s="55" t="s">
        <v>960</v>
      </c>
      <c r="L1385" s="55" t="s">
        <v>1132</v>
      </c>
      <c r="M1385" s="54" t="s">
        <v>734</v>
      </c>
      <c r="N1385" s="55" t="str">
        <f t="shared" si="122"/>
        <v>NON</v>
      </c>
      <c r="O1385" s="55" t="str">
        <f t="shared" si="123"/>
        <v>NON</v>
      </c>
      <c r="P1385" s="55" t="str">
        <f t="shared" si="124"/>
        <v>OUI</v>
      </c>
      <c r="Q1385" s="55" t="str">
        <f t="shared" si="125"/>
        <v>NON</v>
      </c>
    </row>
    <row r="1386" spans="1:17" ht="15" customHeight="1">
      <c r="A1386" s="3">
        <v>130804297</v>
      </c>
      <c r="B1386" s="55" t="s">
        <v>1336</v>
      </c>
      <c r="C1386" s="3">
        <v>43001548</v>
      </c>
      <c r="D1386" s="55" t="s">
        <v>1071</v>
      </c>
      <c r="E1386" s="53" t="s">
        <v>1072</v>
      </c>
      <c r="F1386" s="84">
        <v>44501</v>
      </c>
      <c r="G1386" s="84">
        <v>46143</v>
      </c>
      <c r="H1386" s="82">
        <f t="shared" si="121"/>
        <v>5</v>
      </c>
      <c r="I1386" s="55" t="s">
        <v>83</v>
      </c>
      <c r="J1386" s="55" t="s">
        <v>44</v>
      </c>
      <c r="K1386" s="55" t="s">
        <v>960</v>
      </c>
      <c r="L1386" s="55" t="s">
        <v>1132</v>
      </c>
      <c r="M1386" s="54" t="s">
        <v>1032</v>
      </c>
      <c r="N1386" s="55" t="str">
        <f t="shared" si="122"/>
        <v>NON</v>
      </c>
      <c r="O1386" s="55" t="str">
        <f t="shared" si="123"/>
        <v>OUI</v>
      </c>
      <c r="P1386" s="55" t="str">
        <f t="shared" si="124"/>
        <v>OUI</v>
      </c>
      <c r="Q1386" s="55" t="str">
        <f t="shared" si="125"/>
        <v>OUI</v>
      </c>
    </row>
    <row r="1387" spans="1:17" ht="15" customHeight="1">
      <c r="A1387" s="3">
        <v>130804297</v>
      </c>
      <c r="B1387" s="55" t="s">
        <v>1336</v>
      </c>
      <c r="C1387" s="3">
        <v>43001548</v>
      </c>
      <c r="D1387" s="55" t="s">
        <v>1071</v>
      </c>
      <c r="E1387" s="53" t="s">
        <v>1072</v>
      </c>
      <c r="F1387" s="84">
        <v>44501</v>
      </c>
      <c r="G1387" s="84">
        <v>46143</v>
      </c>
      <c r="H1387" s="82">
        <f t="shared" si="121"/>
        <v>5</v>
      </c>
      <c r="I1387" s="55" t="s">
        <v>83</v>
      </c>
      <c r="J1387" s="55" t="s">
        <v>44</v>
      </c>
      <c r="K1387" s="55" t="s">
        <v>960</v>
      </c>
      <c r="L1387" s="55" t="s">
        <v>1132</v>
      </c>
      <c r="M1387" s="54" t="s">
        <v>1941</v>
      </c>
      <c r="N1387" s="55" t="str">
        <f t="shared" si="122"/>
        <v>NON</v>
      </c>
      <c r="O1387" s="55" t="str">
        <f t="shared" si="123"/>
        <v>NON</v>
      </c>
      <c r="P1387" s="55" t="str">
        <f t="shared" si="124"/>
        <v>OUI</v>
      </c>
      <c r="Q1387" s="55" t="str">
        <f t="shared" si="125"/>
        <v>NON</v>
      </c>
    </row>
    <row r="1388" spans="1:17" ht="15" customHeight="1">
      <c r="A1388" s="3">
        <v>130804297</v>
      </c>
      <c r="B1388" s="55" t="s">
        <v>1336</v>
      </c>
      <c r="C1388" s="3">
        <v>43001548</v>
      </c>
      <c r="D1388" s="55" t="s">
        <v>1071</v>
      </c>
      <c r="E1388" s="53" t="s">
        <v>1072</v>
      </c>
      <c r="F1388" s="84">
        <v>44501</v>
      </c>
      <c r="G1388" s="84">
        <v>46143</v>
      </c>
      <c r="H1388" s="82">
        <f t="shared" si="121"/>
        <v>5</v>
      </c>
      <c r="I1388" s="55" t="s">
        <v>83</v>
      </c>
      <c r="J1388" s="55" t="s">
        <v>44</v>
      </c>
      <c r="K1388" s="55" t="s">
        <v>960</v>
      </c>
      <c r="L1388" s="55" t="s">
        <v>1132</v>
      </c>
      <c r="M1388" s="54" t="s">
        <v>1606</v>
      </c>
      <c r="N1388" s="55" t="str">
        <f t="shared" si="122"/>
        <v>NON</v>
      </c>
      <c r="O1388" s="55" t="str">
        <f t="shared" si="123"/>
        <v>NON</v>
      </c>
      <c r="P1388" s="55" t="str">
        <f t="shared" si="124"/>
        <v>OUI</v>
      </c>
      <c r="Q1388" s="55" t="str">
        <f t="shared" si="125"/>
        <v>OUI</v>
      </c>
    </row>
    <row r="1389" spans="1:17" ht="15" customHeight="1">
      <c r="A1389" s="3">
        <v>130804297</v>
      </c>
      <c r="B1389" s="55" t="s">
        <v>1336</v>
      </c>
      <c r="C1389" s="3">
        <v>43001548</v>
      </c>
      <c r="D1389" s="55" t="s">
        <v>1071</v>
      </c>
      <c r="E1389" s="53" t="s">
        <v>1072</v>
      </c>
      <c r="F1389" s="84">
        <v>43770</v>
      </c>
      <c r="G1389" s="84">
        <v>45413</v>
      </c>
      <c r="H1389" s="82">
        <f t="shared" si="121"/>
        <v>5</v>
      </c>
      <c r="I1389" s="55" t="s">
        <v>83</v>
      </c>
      <c r="J1389" s="55" t="s">
        <v>1429</v>
      </c>
      <c r="K1389" s="55" t="s">
        <v>76</v>
      </c>
      <c r="L1389" s="55"/>
      <c r="M1389" s="79"/>
      <c r="N1389" s="55" t="str">
        <f t="shared" si="122"/>
        <v>OUI</v>
      </c>
      <c r="O1389" s="55" t="str">
        <f t="shared" si="123"/>
        <v>NON</v>
      </c>
      <c r="P1389" s="55" t="str">
        <f t="shared" si="124"/>
        <v>NON</v>
      </c>
      <c r="Q1389" s="55" t="str">
        <f t="shared" si="125"/>
        <v>NON</v>
      </c>
    </row>
    <row r="1390" spans="1:17" ht="15" customHeight="1">
      <c r="A1390" s="3">
        <v>130804297</v>
      </c>
      <c r="B1390" s="55" t="s">
        <v>1336</v>
      </c>
      <c r="C1390" s="3">
        <v>43001548</v>
      </c>
      <c r="D1390" s="55" t="s">
        <v>1071</v>
      </c>
      <c r="E1390" s="53" t="s">
        <v>1072</v>
      </c>
      <c r="F1390" s="84">
        <v>43770</v>
      </c>
      <c r="G1390" s="84">
        <v>45413</v>
      </c>
      <c r="H1390" s="82">
        <f t="shared" si="121"/>
        <v>5</v>
      </c>
      <c r="I1390" s="55" t="s">
        <v>83</v>
      </c>
      <c r="J1390" s="55" t="s">
        <v>1429</v>
      </c>
      <c r="K1390" s="55" t="s">
        <v>118</v>
      </c>
      <c r="L1390" s="55" t="s">
        <v>138</v>
      </c>
      <c r="M1390" s="79"/>
      <c r="N1390" s="55" t="str">
        <f t="shared" si="122"/>
        <v>OUI</v>
      </c>
      <c r="O1390" s="55" t="str">
        <f t="shared" si="123"/>
        <v>NON</v>
      </c>
      <c r="P1390" s="55" t="str">
        <f t="shared" si="124"/>
        <v>NON</v>
      </c>
      <c r="Q1390" s="55" t="str">
        <f t="shared" si="125"/>
        <v>NON</v>
      </c>
    </row>
    <row r="1391" spans="1:17" ht="15" customHeight="1">
      <c r="A1391" s="3">
        <v>130804297</v>
      </c>
      <c r="B1391" s="55" t="s">
        <v>1336</v>
      </c>
      <c r="C1391" s="3">
        <v>43001548</v>
      </c>
      <c r="D1391" s="55" t="s">
        <v>1071</v>
      </c>
      <c r="E1391" s="53" t="s">
        <v>1072</v>
      </c>
      <c r="F1391" s="84">
        <v>44501</v>
      </c>
      <c r="G1391" s="84">
        <v>46143</v>
      </c>
      <c r="H1391" s="82">
        <f t="shared" ref="H1391:H1454" si="126">DATEDIF(F1391,G1391,"y")+1</f>
        <v>5</v>
      </c>
      <c r="I1391" s="55" t="s">
        <v>83</v>
      </c>
      <c r="J1391" s="55" t="s">
        <v>44</v>
      </c>
      <c r="K1391" s="55" t="s">
        <v>1369</v>
      </c>
      <c r="L1391" s="55" t="s">
        <v>260</v>
      </c>
      <c r="M1391" s="54" t="s">
        <v>2443</v>
      </c>
      <c r="N1391" s="55" t="str">
        <f t="shared" si="122"/>
        <v>NON</v>
      </c>
      <c r="O1391" s="55" t="str">
        <f t="shared" si="123"/>
        <v>NON</v>
      </c>
      <c r="P1391" s="55" t="str">
        <f t="shared" si="124"/>
        <v>OUI</v>
      </c>
      <c r="Q1391" s="55" t="str">
        <f t="shared" si="125"/>
        <v>OUI</v>
      </c>
    </row>
    <row r="1392" spans="1:17" ht="15" customHeight="1">
      <c r="A1392" s="3">
        <v>130783236</v>
      </c>
      <c r="B1392" s="55" t="s">
        <v>975</v>
      </c>
      <c r="C1392" s="3">
        <v>43001084</v>
      </c>
      <c r="D1392" s="55" t="s">
        <v>409</v>
      </c>
      <c r="E1392" s="53" t="s">
        <v>1002</v>
      </c>
      <c r="F1392" s="84">
        <v>43770</v>
      </c>
      <c r="G1392" s="84">
        <v>45413</v>
      </c>
      <c r="H1392" s="82">
        <f t="shared" si="126"/>
        <v>5</v>
      </c>
      <c r="I1392" s="55" t="s">
        <v>83</v>
      </c>
      <c r="J1392" s="55" t="s">
        <v>1429</v>
      </c>
      <c r="K1392" s="55" t="s">
        <v>411</v>
      </c>
      <c r="L1392" s="55"/>
      <c r="M1392" s="79"/>
      <c r="N1392" s="55" t="str">
        <f t="shared" si="122"/>
        <v>OUI</v>
      </c>
      <c r="O1392" s="55" t="str">
        <f t="shared" si="123"/>
        <v>NON</v>
      </c>
      <c r="P1392" s="55" t="str">
        <f t="shared" si="124"/>
        <v>NON</v>
      </c>
      <c r="Q1392" s="55" t="str">
        <f t="shared" si="125"/>
        <v>NON</v>
      </c>
    </row>
    <row r="1393" spans="1:17" ht="15" customHeight="1">
      <c r="A1393" s="3">
        <v>130783236</v>
      </c>
      <c r="B1393" s="55" t="s">
        <v>975</v>
      </c>
      <c r="C1393" s="3">
        <v>43001084</v>
      </c>
      <c r="D1393" s="55" t="s">
        <v>409</v>
      </c>
      <c r="E1393" s="53" t="s">
        <v>1002</v>
      </c>
      <c r="F1393" s="84">
        <v>43770</v>
      </c>
      <c r="G1393" s="84">
        <v>45413</v>
      </c>
      <c r="H1393" s="82">
        <f t="shared" si="126"/>
        <v>5</v>
      </c>
      <c r="I1393" s="55" t="s">
        <v>83</v>
      </c>
      <c r="J1393" s="55" t="s">
        <v>1429</v>
      </c>
      <c r="K1393" s="55" t="s">
        <v>132</v>
      </c>
      <c r="L1393" s="55" t="s">
        <v>133</v>
      </c>
      <c r="M1393" s="79"/>
      <c r="N1393" s="55" t="str">
        <f t="shared" si="122"/>
        <v>OUI</v>
      </c>
      <c r="O1393" s="55" t="str">
        <f t="shared" si="123"/>
        <v>NON</v>
      </c>
      <c r="P1393" s="55" t="str">
        <f t="shared" si="124"/>
        <v>NON</v>
      </c>
      <c r="Q1393" s="55" t="str">
        <f t="shared" si="125"/>
        <v>NON</v>
      </c>
    </row>
    <row r="1394" spans="1:17" ht="15" customHeight="1">
      <c r="A1394" s="2">
        <v>130784598</v>
      </c>
      <c r="B1394" s="55" t="s">
        <v>1432</v>
      </c>
      <c r="C1394" s="3">
        <v>43001541</v>
      </c>
      <c r="D1394" s="55" t="s">
        <v>1433</v>
      </c>
      <c r="E1394" s="53" t="s">
        <v>1434</v>
      </c>
      <c r="F1394" s="84">
        <v>43770</v>
      </c>
      <c r="G1394" s="84">
        <v>45413</v>
      </c>
      <c r="H1394" s="82">
        <f t="shared" si="126"/>
        <v>5</v>
      </c>
      <c r="I1394" s="55" t="s">
        <v>83</v>
      </c>
      <c r="J1394" s="55" t="s">
        <v>44</v>
      </c>
      <c r="K1394" s="55" t="s">
        <v>820</v>
      </c>
      <c r="L1394" s="55" t="s">
        <v>821</v>
      </c>
      <c r="M1394" s="55" t="s">
        <v>1953</v>
      </c>
      <c r="N1394" s="55" t="str">
        <f t="shared" si="122"/>
        <v>NON</v>
      </c>
      <c r="O1394" s="55" t="str">
        <f t="shared" si="123"/>
        <v>NON</v>
      </c>
      <c r="P1394" s="55" t="str">
        <f t="shared" si="124"/>
        <v>OUI</v>
      </c>
      <c r="Q1394" s="55" t="str">
        <f t="shared" si="125"/>
        <v>NON</v>
      </c>
    </row>
    <row r="1395" spans="1:17" ht="15" customHeight="1">
      <c r="A1395" s="2">
        <v>130784598</v>
      </c>
      <c r="B1395" s="55" t="s">
        <v>1432</v>
      </c>
      <c r="C1395" s="3">
        <v>43001541</v>
      </c>
      <c r="D1395" s="55" t="s">
        <v>1433</v>
      </c>
      <c r="E1395" s="53" t="s">
        <v>1434</v>
      </c>
      <c r="F1395" s="84">
        <v>43770</v>
      </c>
      <c r="G1395" s="84">
        <v>45413</v>
      </c>
      <c r="H1395" s="82">
        <f t="shared" si="126"/>
        <v>5</v>
      </c>
      <c r="I1395" s="55" t="s">
        <v>83</v>
      </c>
      <c r="J1395" s="55" t="s">
        <v>44</v>
      </c>
      <c r="K1395" s="55" t="s">
        <v>820</v>
      </c>
      <c r="L1395" s="55" t="s">
        <v>821</v>
      </c>
      <c r="M1395" s="55" t="s">
        <v>1675</v>
      </c>
      <c r="N1395" s="55" t="str">
        <f t="shared" si="122"/>
        <v>NON</v>
      </c>
      <c r="O1395" s="55" t="str">
        <f t="shared" si="123"/>
        <v>OUI</v>
      </c>
      <c r="P1395" s="55" t="str">
        <f t="shared" si="124"/>
        <v>OUI</v>
      </c>
      <c r="Q1395" s="55" t="str">
        <f t="shared" si="125"/>
        <v>NON</v>
      </c>
    </row>
    <row r="1396" spans="1:17" ht="15" customHeight="1">
      <c r="A1396" s="2">
        <v>130784598</v>
      </c>
      <c r="B1396" s="55" t="s">
        <v>1432</v>
      </c>
      <c r="C1396" s="3">
        <v>43001541</v>
      </c>
      <c r="D1396" s="55" t="s">
        <v>1433</v>
      </c>
      <c r="E1396" s="53" t="s">
        <v>1434</v>
      </c>
      <c r="F1396" s="84">
        <v>44501</v>
      </c>
      <c r="G1396" s="84">
        <v>46143</v>
      </c>
      <c r="H1396" s="82">
        <f t="shared" si="126"/>
        <v>5</v>
      </c>
      <c r="I1396" s="55" t="s">
        <v>83</v>
      </c>
      <c r="J1396" s="55" t="s">
        <v>1429</v>
      </c>
      <c r="K1396" s="55" t="s">
        <v>780</v>
      </c>
      <c r="L1396" s="55" t="s">
        <v>781</v>
      </c>
      <c r="M1396" s="79"/>
      <c r="N1396" s="55" t="str">
        <f t="shared" si="122"/>
        <v>OUI</v>
      </c>
      <c r="O1396" s="55" t="str">
        <f t="shared" si="123"/>
        <v>NON</v>
      </c>
      <c r="P1396" s="55" t="str">
        <f t="shared" si="124"/>
        <v>NON</v>
      </c>
      <c r="Q1396" s="55" t="str">
        <f t="shared" si="125"/>
        <v>NON</v>
      </c>
    </row>
    <row r="1397" spans="1:17" ht="15" customHeight="1">
      <c r="A1397" s="2">
        <v>130785652</v>
      </c>
      <c r="B1397" s="55" t="s">
        <v>1643</v>
      </c>
      <c r="C1397" s="3">
        <v>93000753</v>
      </c>
      <c r="D1397" s="55" t="s">
        <v>276</v>
      </c>
      <c r="E1397" s="53" t="s">
        <v>1663</v>
      </c>
      <c r="F1397" s="84">
        <v>44501</v>
      </c>
      <c r="G1397" s="84">
        <v>46143</v>
      </c>
      <c r="H1397" s="82">
        <f t="shared" si="126"/>
        <v>5</v>
      </c>
      <c r="I1397" s="55" t="s">
        <v>83</v>
      </c>
      <c r="J1397" s="55" t="s">
        <v>44</v>
      </c>
      <c r="K1397" s="55" t="s">
        <v>15</v>
      </c>
      <c r="L1397" s="55" t="s">
        <v>17</v>
      </c>
      <c r="M1397" s="55" t="s">
        <v>459</v>
      </c>
      <c r="N1397" s="55" t="str">
        <f t="shared" si="122"/>
        <v>NON</v>
      </c>
      <c r="O1397" s="55" t="str">
        <f t="shared" si="123"/>
        <v>OUI</v>
      </c>
      <c r="P1397" s="55" t="str">
        <f t="shared" si="124"/>
        <v>NON</v>
      </c>
      <c r="Q1397" s="55" t="str">
        <f t="shared" si="125"/>
        <v>NON</v>
      </c>
    </row>
    <row r="1398" spans="1:17" ht="15" customHeight="1">
      <c r="A1398" s="2" t="s">
        <v>179</v>
      </c>
      <c r="B1398" s="55" t="s">
        <v>180</v>
      </c>
      <c r="C1398" s="3">
        <v>43001266</v>
      </c>
      <c r="D1398" s="55" t="s">
        <v>200</v>
      </c>
      <c r="E1398" s="53" t="s">
        <v>201</v>
      </c>
      <c r="F1398" s="84">
        <v>43770</v>
      </c>
      <c r="G1398" s="84">
        <v>45413</v>
      </c>
      <c r="H1398" s="82">
        <f t="shared" si="126"/>
        <v>5</v>
      </c>
      <c r="I1398" s="55" t="s">
        <v>83</v>
      </c>
      <c r="J1398" s="55" t="s">
        <v>44</v>
      </c>
      <c r="K1398" s="55" t="s">
        <v>85</v>
      </c>
      <c r="L1398" s="55" t="s">
        <v>86</v>
      </c>
      <c r="M1398" s="55" t="s">
        <v>1952</v>
      </c>
      <c r="N1398" s="55" t="str">
        <f t="shared" si="122"/>
        <v>NON</v>
      </c>
      <c r="O1398" s="55" t="str">
        <f t="shared" si="123"/>
        <v>NON</v>
      </c>
      <c r="P1398" s="55" t="str">
        <f t="shared" si="124"/>
        <v>OUI</v>
      </c>
      <c r="Q1398" s="55" t="str">
        <f t="shared" si="125"/>
        <v>NON</v>
      </c>
    </row>
    <row r="1399" spans="1:17" ht="15" customHeight="1">
      <c r="A1399" s="2" t="s">
        <v>179</v>
      </c>
      <c r="B1399" s="55" t="s">
        <v>180</v>
      </c>
      <c r="C1399" s="3">
        <v>43001266</v>
      </c>
      <c r="D1399" s="55" t="s">
        <v>200</v>
      </c>
      <c r="E1399" s="53" t="s">
        <v>201</v>
      </c>
      <c r="F1399" s="84">
        <v>43770</v>
      </c>
      <c r="G1399" s="84">
        <v>45413</v>
      </c>
      <c r="H1399" s="82">
        <f t="shared" si="126"/>
        <v>5</v>
      </c>
      <c r="I1399" s="55" t="s">
        <v>83</v>
      </c>
      <c r="J1399" s="55" t="s">
        <v>44</v>
      </c>
      <c r="K1399" s="55" t="s">
        <v>85</v>
      </c>
      <c r="L1399" s="55" t="s">
        <v>86</v>
      </c>
      <c r="M1399" s="55" t="s">
        <v>734</v>
      </c>
      <c r="N1399" s="55" t="str">
        <f t="shared" si="122"/>
        <v>NON</v>
      </c>
      <c r="O1399" s="55" t="str">
        <f t="shared" si="123"/>
        <v>NON</v>
      </c>
      <c r="P1399" s="55" t="str">
        <f t="shared" si="124"/>
        <v>OUI</v>
      </c>
      <c r="Q1399" s="55" t="str">
        <f t="shared" si="125"/>
        <v>NON</v>
      </c>
    </row>
    <row r="1400" spans="1:17" ht="15" customHeight="1">
      <c r="A1400" s="2" t="s">
        <v>179</v>
      </c>
      <c r="B1400" s="55" t="s">
        <v>180</v>
      </c>
      <c r="C1400" s="3">
        <v>43001266</v>
      </c>
      <c r="D1400" s="55" t="s">
        <v>200</v>
      </c>
      <c r="E1400" s="53" t="s">
        <v>201</v>
      </c>
      <c r="F1400" s="84">
        <v>43770</v>
      </c>
      <c r="G1400" s="84">
        <v>45413</v>
      </c>
      <c r="H1400" s="82">
        <f t="shared" si="126"/>
        <v>5</v>
      </c>
      <c r="I1400" s="55" t="s">
        <v>83</v>
      </c>
      <c r="J1400" s="55" t="s">
        <v>44</v>
      </c>
      <c r="K1400" s="55" t="s">
        <v>85</v>
      </c>
      <c r="L1400" s="55" t="s">
        <v>86</v>
      </c>
      <c r="M1400" s="55" t="s">
        <v>1331</v>
      </c>
      <c r="N1400" s="55" t="str">
        <f t="shared" si="122"/>
        <v>NON</v>
      </c>
      <c r="O1400" s="55" t="str">
        <f t="shared" si="123"/>
        <v>NON</v>
      </c>
      <c r="P1400" s="55" t="str">
        <f t="shared" si="124"/>
        <v>OUI</v>
      </c>
      <c r="Q1400" s="55" t="str">
        <f t="shared" si="125"/>
        <v>NON</v>
      </c>
    </row>
    <row r="1401" spans="1:17" ht="15" customHeight="1">
      <c r="A1401" s="2" t="s">
        <v>179</v>
      </c>
      <c r="B1401" s="55" t="s">
        <v>180</v>
      </c>
      <c r="C1401" s="3">
        <v>43001266</v>
      </c>
      <c r="D1401" s="55" t="s">
        <v>200</v>
      </c>
      <c r="E1401" s="53" t="s">
        <v>201</v>
      </c>
      <c r="F1401" s="84">
        <v>43770</v>
      </c>
      <c r="G1401" s="84">
        <v>45413</v>
      </c>
      <c r="H1401" s="82">
        <f t="shared" si="126"/>
        <v>5</v>
      </c>
      <c r="I1401" s="55" t="s">
        <v>83</v>
      </c>
      <c r="J1401" s="55" t="s">
        <v>1429</v>
      </c>
      <c r="K1401" s="55" t="s">
        <v>202</v>
      </c>
      <c r="L1401" s="55" t="s">
        <v>203</v>
      </c>
      <c r="M1401" s="79"/>
      <c r="N1401" s="55" t="str">
        <f t="shared" si="122"/>
        <v>OUI</v>
      </c>
      <c r="O1401" s="55" t="str">
        <f t="shared" si="123"/>
        <v>NON</v>
      </c>
      <c r="P1401" s="55" t="str">
        <f t="shared" si="124"/>
        <v>NON</v>
      </c>
      <c r="Q1401" s="55" t="str">
        <f t="shared" si="125"/>
        <v>NON</v>
      </c>
    </row>
    <row r="1402" spans="1:17" ht="15" customHeight="1">
      <c r="A1402" s="2">
        <v>130000409</v>
      </c>
      <c r="B1402" s="55" t="s">
        <v>759</v>
      </c>
      <c r="C1402" s="3">
        <v>43001287</v>
      </c>
      <c r="D1402" s="55" t="s">
        <v>192</v>
      </c>
      <c r="E1402" s="53" t="s">
        <v>764</v>
      </c>
      <c r="F1402" s="84">
        <v>44501</v>
      </c>
      <c r="G1402" s="84">
        <v>46143</v>
      </c>
      <c r="H1402" s="82">
        <f t="shared" si="126"/>
        <v>5</v>
      </c>
      <c r="I1402" s="55" t="s">
        <v>83</v>
      </c>
      <c r="J1402" s="55" t="s">
        <v>44</v>
      </c>
      <c r="K1402" s="55" t="s">
        <v>194</v>
      </c>
      <c r="L1402" s="55" t="s">
        <v>433</v>
      </c>
      <c r="M1402" s="55" t="s">
        <v>1962</v>
      </c>
      <c r="N1402" s="55" t="str">
        <f t="shared" si="122"/>
        <v>NON</v>
      </c>
      <c r="O1402" s="55" t="str">
        <f t="shared" si="123"/>
        <v>NON</v>
      </c>
      <c r="P1402" s="55" t="str">
        <f t="shared" si="124"/>
        <v>OUI</v>
      </c>
      <c r="Q1402" s="55" t="str">
        <f t="shared" si="125"/>
        <v>NON</v>
      </c>
    </row>
    <row r="1403" spans="1:17" ht="15" customHeight="1">
      <c r="A1403" s="2">
        <v>130000409</v>
      </c>
      <c r="B1403" s="55" t="s">
        <v>759</v>
      </c>
      <c r="C1403" s="3">
        <v>43001287</v>
      </c>
      <c r="D1403" s="55" t="s">
        <v>192</v>
      </c>
      <c r="E1403" s="53" t="s">
        <v>764</v>
      </c>
      <c r="F1403" s="84">
        <v>44501</v>
      </c>
      <c r="G1403" s="84">
        <v>46143</v>
      </c>
      <c r="H1403" s="82">
        <f t="shared" si="126"/>
        <v>5</v>
      </c>
      <c r="I1403" s="55" t="s">
        <v>83</v>
      </c>
      <c r="J1403" s="55" t="s">
        <v>44</v>
      </c>
      <c r="K1403" s="55" t="s">
        <v>194</v>
      </c>
      <c r="L1403" s="55" t="s">
        <v>433</v>
      </c>
      <c r="M1403" s="55" t="s">
        <v>2121</v>
      </c>
      <c r="N1403" s="55" t="str">
        <f t="shared" si="122"/>
        <v>NON</v>
      </c>
      <c r="O1403" s="55" t="str">
        <f t="shared" si="123"/>
        <v>OUI</v>
      </c>
      <c r="P1403" s="55" t="str">
        <f t="shared" si="124"/>
        <v>OUI</v>
      </c>
      <c r="Q1403" s="55" t="str">
        <f t="shared" si="125"/>
        <v>OUI</v>
      </c>
    </row>
    <row r="1404" spans="1:17" ht="15" customHeight="1">
      <c r="A1404" s="2">
        <v>130000409</v>
      </c>
      <c r="B1404" s="55" t="s">
        <v>759</v>
      </c>
      <c r="C1404" s="3">
        <v>43001287</v>
      </c>
      <c r="D1404" s="55" t="s">
        <v>192</v>
      </c>
      <c r="E1404" s="53" t="s">
        <v>764</v>
      </c>
      <c r="F1404" s="84">
        <v>44501</v>
      </c>
      <c r="G1404" s="84">
        <v>46143</v>
      </c>
      <c r="H1404" s="82">
        <f t="shared" si="126"/>
        <v>5</v>
      </c>
      <c r="I1404" s="55" t="s">
        <v>83</v>
      </c>
      <c r="J1404" s="55" t="s">
        <v>44</v>
      </c>
      <c r="K1404" s="55" t="s">
        <v>194</v>
      </c>
      <c r="L1404" s="55" t="s">
        <v>433</v>
      </c>
      <c r="M1404" s="122" t="s">
        <v>2461</v>
      </c>
      <c r="N1404" s="55" t="str">
        <f t="shared" si="122"/>
        <v>NON</v>
      </c>
      <c r="O1404" s="55" t="str">
        <f t="shared" si="123"/>
        <v>OUI</v>
      </c>
      <c r="P1404" s="55" t="str">
        <f t="shared" si="124"/>
        <v>OUI</v>
      </c>
      <c r="Q1404" s="55" t="str">
        <f t="shared" si="125"/>
        <v>NON</v>
      </c>
    </row>
    <row r="1405" spans="1:17" ht="15" customHeight="1">
      <c r="A1405" s="2">
        <v>130000409</v>
      </c>
      <c r="B1405" s="55" t="s">
        <v>759</v>
      </c>
      <c r="C1405" s="3">
        <v>43001287</v>
      </c>
      <c r="D1405" s="55" t="s">
        <v>192</v>
      </c>
      <c r="E1405" s="53" t="s">
        <v>764</v>
      </c>
      <c r="F1405" s="84">
        <v>44501</v>
      </c>
      <c r="G1405" s="84">
        <v>46143</v>
      </c>
      <c r="H1405" s="82">
        <f t="shared" si="126"/>
        <v>5</v>
      </c>
      <c r="I1405" s="55" t="s">
        <v>83</v>
      </c>
      <c r="J1405" s="55" t="s">
        <v>44</v>
      </c>
      <c r="K1405" s="55" t="s">
        <v>194</v>
      </c>
      <c r="L1405" s="55" t="s">
        <v>433</v>
      </c>
      <c r="M1405" s="55" t="s">
        <v>87</v>
      </c>
      <c r="N1405" s="55" t="str">
        <f t="shared" si="122"/>
        <v>NON</v>
      </c>
      <c r="O1405" s="55" t="str">
        <f t="shared" si="123"/>
        <v>NON</v>
      </c>
      <c r="P1405" s="55" t="str">
        <f t="shared" si="124"/>
        <v>OUI</v>
      </c>
      <c r="Q1405" s="55" t="str">
        <f t="shared" si="125"/>
        <v>NON</v>
      </c>
    </row>
    <row r="1406" spans="1:17" ht="15" customHeight="1">
      <c r="A1406" s="2">
        <v>130000409</v>
      </c>
      <c r="B1406" s="55" t="s">
        <v>759</v>
      </c>
      <c r="C1406" s="3">
        <v>43001287</v>
      </c>
      <c r="D1406" s="55" t="s">
        <v>192</v>
      </c>
      <c r="E1406" s="53" t="s">
        <v>764</v>
      </c>
      <c r="F1406" s="84">
        <v>43770</v>
      </c>
      <c r="G1406" s="84">
        <v>45413</v>
      </c>
      <c r="H1406" s="82">
        <f t="shared" si="126"/>
        <v>5</v>
      </c>
      <c r="I1406" s="55" t="s">
        <v>83</v>
      </c>
      <c r="J1406" s="55" t="s">
        <v>1429</v>
      </c>
      <c r="K1406" s="55" t="s">
        <v>192</v>
      </c>
      <c r="L1406" s="55" t="s">
        <v>194</v>
      </c>
      <c r="M1406" s="79"/>
      <c r="N1406" s="55" t="str">
        <f t="shared" si="122"/>
        <v>OUI</v>
      </c>
      <c r="O1406" s="55" t="str">
        <f t="shared" si="123"/>
        <v>NON</v>
      </c>
      <c r="P1406" s="55" t="str">
        <f t="shared" si="124"/>
        <v>NON</v>
      </c>
      <c r="Q1406" s="55" t="str">
        <f t="shared" si="125"/>
        <v>NON</v>
      </c>
    </row>
    <row r="1407" spans="1:17" ht="15" customHeight="1">
      <c r="A1407" s="64">
        <v>840000002</v>
      </c>
      <c r="B1407" s="20" t="s">
        <v>38</v>
      </c>
      <c r="C1407" s="4">
        <v>43001398</v>
      </c>
      <c r="D1407" s="20" t="s">
        <v>31</v>
      </c>
      <c r="E1407" s="21" t="s">
        <v>39</v>
      </c>
      <c r="F1407" s="85">
        <v>43770</v>
      </c>
      <c r="G1407" s="85">
        <v>45413</v>
      </c>
      <c r="H1407" s="82">
        <f t="shared" si="126"/>
        <v>5</v>
      </c>
      <c r="I1407" s="20" t="s">
        <v>16</v>
      </c>
      <c r="J1407" s="55" t="s">
        <v>44</v>
      </c>
      <c r="K1407" s="20" t="s">
        <v>24</v>
      </c>
      <c r="L1407" s="20"/>
      <c r="M1407" s="20" t="s">
        <v>26</v>
      </c>
      <c r="N1407" s="55" t="str">
        <f t="shared" si="122"/>
        <v>NON</v>
      </c>
      <c r="O1407" s="55" t="str">
        <f t="shared" si="123"/>
        <v>NON</v>
      </c>
      <c r="P1407" s="55" t="str">
        <f t="shared" si="124"/>
        <v>OUI</v>
      </c>
      <c r="Q1407" s="55" t="str">
        <f t="shared" si="125"/>
        <v>NON</v>
      </c>
    </row>
    <row r="1408" spans="1:17" ht="15" customHeight="1">
      <c r="A1408" s="64">
        <v>840000002</v>
      </c>
      <c r="B1408" s="20" t="s">
        <v>38</v>
      </c>
      <c r="C1408" s="4">
        <v>43001398</v>
      </c>
      <c r="D1408" s="20" t="s">
        <v>31</v>
      </c>
      <c r="E1408" s="21" t="s">
        <v>39</v>
      </c>
      <c r="F1408" s="85">
        <v>44136</v>
      </c>
      <c r="G1408" s="85">
        <v>45778</v>
      </c>
      <c r="H1408" s="82">
        <f t="shared" si="126"/>
        <v>5</v>
      </c>
      <c r="I1408" s="20" t="s">
        <v>16</v>
      </c>
      <c r="J1408" s="55" t="s">
        <v>1429</v>
      </c>
      <c r="K1408" s="20" t="s">
        <v>24</v>
      </c>
      <c r="L1408" s="20"/>
      <c r="M1408" s="79"/>
      <c r="N1408" s="55" t="str">
        <f t="shared" si="122"/>
        <v>OUI</v>
      </c>
      <c r="O1408" s="55" t="str">
        <f t="shared" si="123"/>
        <v>NON</v>
      </c>
      <c r="P1408" s="55" t="str">
        <f t="shared" si="124"/>
        <v>NON</v>
      </c>
      <c r="Q1408" s="55" t="str">
        <f t="shared" si="125"/>
        <v>NON</v>
      </c>
    </row>
    <row r="1409" spans="1:17" ht="15" customHeight="1">
      <c r="A1409" s="3">
        <v>130783236</v>
      </c>
      <c r="B1409" s="55" t="s">
        <v>975</v>
      </c>
      <c r="C1409" s="3">
        <v>43001306</v>
      </c>
      <c r="D1409" s="55" t="s">
        <v>998</v>
      </c>
      <c r="E1409" s="53" t="s">
        <v>999</v>
      </c>
      <c r="F1409" s="84">
        <v>44501</v>
      </c>
      <c r="G1409" s="84">
        <v>46143</v>
      </c>
      <c r="H1409" s="82">
        <f t="shared" si="126"/>
        <v>5</v>
      </c>
      <c r="I1409" s="55" t="s">
        <v>83</v>
      </c>
      <c r="J1409" s="55" t="s">
        <v>44</v>
      </c>
      <c r="K1409" s="55" t="s">
        <v>818</v>
      </c>
      <c r="L1409" s="55" t="s">
        <v>797</v>
      </c>
      <c r="M1409" s="55" t="s">
        <v>1955</v>
      </c>
      <c r="N1409" s="55" t="str">
        <f t="shared" si="122"/>
        <v>NON</v>
      </c>
      <c r="O1409" s="55" t="str">
        <f t="shared" si="123"/>
        <v>NON</v>
      </c>
      <c r="P1409" s="55" t="str">
        <f t="shared" si="124"/>
        <v>OUI</v>
      </c>
      <c r="Q1409" s="55" t="str">
        <f t="shared" si="125"/>
        <v>NON</v>
      </c>
    </row>
    <row r="1410" spans="1:17" ht="15" customHeight="1">
      <c r="A1410" s="3">
        <v>130783236</v>
      </c>
      <c r="B1410" s="55" t="s">
        <v>975</v>
      </c>
      <c r="C1410" s="3">
        <v>43001306</v>
      </c>
      <c r="D1410" s="55" t="s">
        <v>998</v>
      </c>
      <c r="E1410" s="53" t="s">
        <v>999</v>
      </c>
      <c r="F1410" s="84">
        <v>44501</v>
      </c>
      <c r="G1410" s="84">
        <v>46143</v>
      </c>
      <c r="H1410" s="82">
        <f t="shared" si="126"/>
        <v>5</v>
      </c>
      <c r="I1410" s="55" t="s">
        <v>83</v>
      </c>
      <c r="J1410" s="55" t="s">
        <v>44</v>
      </c>
      <c r="K1410" s="55" t="s">
        <v>818</v>
      </c>
      <c r="L1410" s="55" t="s">
        <v>797</v>
      </c>
      <c r="M1410" s="55" t="s">
        <v>2010</v>
      </c>
      <c r="N1410" s="55" t="str">
        <f t="shared" ref="N1410:N1473" si="127">IF(ISNUMBER(SEARCH("2G",J1410)),"OUI","NON")</f>
        <v>NON</v>
      </c>
      <c r="O1410" s="55" t="str">
        <f t="shared" ref="O1410:O1473" si="128">IF(ISNUMBER(SEARCH("P1",M1410)),"OUI","NON")</f>
        <v>OUI</v>
      </c>
      <c r="P1410" s="55" t="str">
        <f t="shared" ref="P1410:P1473" si="129">IF(ISNUMBER(SEARCH("P2",M1410)),"OUI","NON")</f>
        <v>OUI</v>
      </c>
      <c r="Q1410" s="55" t="str">
        <f t="shared" ref="Q1410:Q1473" si="130">IF(ISNUMBER(SEARCH("P3",M1410)),"OUI","NON")</f>
        <v>OUI</v>
      </c>
    </row>
    <row r="1411" spans="1:17" ht="15" customHeight="1">
      <c r="A1411" s="3">
        <v>130783236</v>
      </c>
      <c r="B1411" s="55" t="s">
        <v>975</v>
      </c>
      <c r="C1411" s="3">
        <v>43001306</v>
      </c>
      <c r="D1411" s="55" t="s">
        <v>998</v>
      </c>
      <c r="E1411" s="53" t="s">
        <v>999</v>
      </c>
      <c r="F1411" s="84">
        <v>44501</v>
      </c>
      <c r="G1411" s="84">
        <v>46143</v>
      </c>
      <c r="H1411" s="82">
        <f t="shared" si="126"/>
        <v>5</v>
      </c>
      <c r="I1411" s="55" t="s">
        <v>83</v>
      </c>
      <c r="J1411" s="55" t="s">
        <v>44</v>
      </c>
      <c r="K1411" s="55" t="s">
        <v>818</v>
      </c>
      <c r="L1411" s="55" t="s">
        <v>797</v>
      </c>
      <c r="M1411" s="55" t="s">
        <v>1941</v>
      </c>
      <c r="N1411" s="55" t="str">
        <f t="shared" si="127"/>
        <v>NON</v>
      </c>
      <c r="O1411" s="55" t="str">
        <f t="shared" si="128"/>
        <v>NON</v>
      </c>
      <c r="P1411" s="55" t="str">
        <f t="shared" si="129"/>
        <v>OUI</v>
      </c>
      <c r="Q1411" s="55" t="str">
        <f t="shared" si="130"/>
        <v>NON</v>
      </c>
    </row>
    <row r="1412" spans="1:17" ht="15" customHeight="1">
      <c r="A1412" s="3">
        <v>130783236</v>
      </c>
      <c r="B1412" s="55" t="s">
        <v>975</v>
      </c>
      <c r="C1412" s="3">
        <v>43001306</v>
      </c>
      <c r="D1412" s="55" t="s">
        <v>998</v>
      </c>
      <c r="E1412" s="53" t="s">
        <v>999</v>
      </c>
      <c r="F1412" s="84">
        <v>44501</v>
      </c>
      <c r="G1412" s="84">
        <v>46143</v>
      </c>
      <c r="H1412" s="82">
        <f t="shared" si="126"/>
        <v>5</v>
      </c>
      <c r="I1412" s="55" t="s">
        <v>83</v>
      </c>
      <c r="J1412" s="55" t="s">
        <v>44</v>
      </c>
      <c r="K1412" s="55" t="s">
        <v>818</v>
      </c>
      <c r="L1412" s="55" t="s">
        <v>797</v>
      </c>
      <c r="M1412" s="54" t="s">
        <v>1990</v>
      </c>
      <c r="N1412" s="55" t="str">
        <f t="shared" si="127"/>
        <v>NON</v>
      </c>
      <c r="O1412" s="55" t="str">
        <f t="shared" si="128"/>
        <v>NON</v>
      </c>
      <c r="P1412" s="55" t="str">
        <f t="shared" si="129"/>
        <v>OUI</v>
      </c>
      <c r="Q1412" s="55" t="str">
        <f t="shared" si="130"/>
        <v>NON</v>
      </c>
    </row>
    <row r="1413" spans="1:17" ht="15" customHeight="1">
      <c r="A1413" s="3">
        <v>130783236</v>
      </c>
      <c r="B1413" s="55" t="s">
        <v>975</v>
      </c>
      <c r="C1413" s="3">
        <v>43001306</v>
      </c>
      <c r="D1413" s="55" t="s">
        <v>998</v>
      </c>
      <c r="E1413" s="53" t="s">
        <v>999</v>
      </c>
      <c r="F1413" s="84">
        <v>43770</v>
      </c>
      <c r="G1413" s="84">
        <v>45413</v>
      </c>
      <c r="H1413" s="82">
        <f t="shared" si="126"/>
        <v>5</v>
      </c>
      <c r="I1413" s="55" t="s">
        <v>83</v>
      </c>
      <c r="J1413" s="55" t="s">
        <v>1429</v>
      </c>
      <c r="K1413" s="55" t="s">
        <v>810</v>
      </c>
      <c r="L1413" s="55"/>
      <c r="M1413" s="79"/>
      <c r="N1413" s="55" t="str">
        <f t="shared" si="127"/>
        <v>OUI</v>
      </c>
      <c r="O1413" s="55" t="str">
        <f t="shared" si="128"/>
        <v>NON</v>
      </c>
      <c r="P1413" s="55" t="str">
        <f t="shared" si="129"/>
        <v>NON</v>
      </c>
      <c r="Q1413" s="55" t="str">
        <f t="shared" si="130"/>
        <v>NON</v>
      </c>
    </row>
    <row r="1414" spans="1:17" ht="15" customHeight="1">
      <c r="A1414" s="3">
        <v>130783236</v>
      </c>
      <c r="B1414" s="55" t="s">
        <v>975</v>
      </c>
      <c r="C1414" s="3">
        <v>43001306</v>
      </c>
      <c r="D1414" s="55" t="s">
        <v>998</v>
      </c>
      <c r="E1414" s="53" t="s">
        <v>999</v>
      </c>
      <c r="F1414" s="84">
        <v>43770</v>
      </c>
      <c r="G1414" s="84">
        <v>45413</v>
      </c>
      <c r="H1414" s="82">
        <f t="shared" si="126"/>
        <v>5</v>
      </c>
      <c r="I1414" s="55" t="s">
        <v>83</v>
      </c>
      <c r="J1414" s="55" t="s">
        <v>1429</v>
      </c>
      <c r="K1414" s="55" t="s">
        <v>799</v>
      </c>
      <c r="L1414" s="55"/>
      <c r="M1414" s="79"/>
      <c r="N1414" s="55" t="str">
        <f t="shared" si="127"/>
        <v>OUI</v>
      </c>
      <c r="O1414" s="55" t="str">
        <f t="shared" si="128"/>
        <v>NON</v>
      </c>
      <c r="P1414" s="55" t="str">
        <f t="shared" si="129"/>
        <v>NON</v>
      </c>
      <c r="Q1414" s="55" t="str">
        <f t="shared" si="130"/>
        <v>NON</v>
      </c>
    </row>
    <row r="1415" spans="1:17" ht="15" customHeight="1">
      <c r="A1415" s="3">
        <v>130783236</v>
      </c>
      <c r="B1415" s="55" t="s">
        <v>975</v>
      </c>
      <c r="C1415" s="3">
        <v>43001306</v>
      </c>
      <c r="D1415" s="55" t="s">
        <v>998</v>
      </c>
      <c r="E1415" s="53" t="s">
        <v>999</v>
      </c>
      <c r="F1415" s="84">
        <v>43770</v>
      </c>
      <c r="G1415" s="84">
        <v>45413</v>
      </c>
      <c r="H1415" s="82">
        <f t="shared" si="126"/>
        <v>5</v>
      </c>
      <c r="I1415" s="55" t="s">
        <v>83</v>
      </c>
      <c r="J1415" s="55" t="s">
        <v>1429</v>
      </c>
      <c r="K1415" s="55" t="s">
        <v>154</v>
      </c>
      <c r="L1415" s="55"/>
      <c r="M1415" s="79"/>
      <c r="N1415" s="55" t="str">
        <f t="shared" si="127"/>
        <v>OUI</v>
      </c>
      <c r="O1415" s="55" t="str">
        <f t="shared" si="128"/>
        <v>NON</v>
      </c>
      <c r="P1415" s="55" t="str">
        <f t="shared" si="129"/>
        <v>NON</v>
      </c>
      <c r="Q1415" s="55" t="str">
        <f t="shared" si="130"/>
        <v>NON</v>
      </c>
    </row>
    <row r="1416" spans="1:17" ht="15" customHeight="1">
      <c r="A1416" s="3">
        <v>130783236</v>
      </c>
      <c r="B1416" s="55" t="s">
        <v>975</v>
      </c>
      <c r="C1416" s="3">
        <v>43001306</v>
      </c>
      <c r="D1416" s="55" t="s">
        <v>998</v>
      </c>
      <c r="E1416" s="53" t="s">
        <v>999</v>
      </c>
      <c r="F1416" s="84">
        <v>44136</v>
      </c>
      <c r="G1416" s="84">
        <v>45778</v>
      </c>
      <c r="H1416" s="82">
        <f t="shared" si="126"/>
        <v>5</v>
      </c>
      <c r="I1416" s="55" t="s">
        <v>83</v>
      </c>
      <c r="J1416" s="55" t="s">
        <v>1429</v>
      </c>
      <c r="K1416" s="55" t="s">
        <v>232</v>
      </c>
      <c r="L1416" s="55" t="s">
        <v>123</v>
      </c>
      <c r="M1416" s="79"/>
      <c r="N1416" s="55" t="str">
        <f t="shared" si="127"/>
        <v>OUI</v>
      </c>
      <c r="O1416" s="55" t="str">
        <f t="shared" si="128"/>
        <v>NON</v>
      </c>
      <c r="P1416" s="55" t="str">
        <f t="shared" si="129"/>
        <v>NON</v>
      </c>
      <c r="Q1416" s="55" t="str">
        <f t="shared" si="130"/>
        <v>NON</v>
      </c>
    </row>
    <row r="1417" spans="1:17" ht="15" customHeight="1">
      <c r="A1417" s="3">
        <v>130783236</v>
      </c>
      <c r="B1417" s="55" t="s">
        <v>975</v>
      </c>
      <c r="C1417" s="3">
        <v>43001306</v>
      </c>
      <c r="D1417" s="55" t="s">
        <v>998</v>
      </c>
      <c r="E1417" s="53" t="s">
        <v>999</v>
      </c>
      <c r="F1417" s="84">
        <v>44136</v>
      </c>
      <c r="G1417" s="84">
        <v>45778</v>
      </c>
      <c r="H1417" s="82">
        <f t="shared" si="126"/>
        <v>5</v>
      </c>
      <c r="I1417" s="55" t="s">
        <v>83</v>
      </c>
      <c r="J1417" s="55" t="s">
        <v>44</v>
      </c>
      <c r="K1417" s="55" t="s">
        <v>835</v>
      </c>
      <c r="L1417" s="55" t="s">
        <v>260</v>
      </c>
      <c r="M1417" s="54" t="s">
        <v>2424</v>
      </c>
      <c r="N1417" s="55" t="str">
        <f t="shared" si="127"/>
        <v>NON</v>
      </c>
      <c r="O1417" s="55" t="str">
        <f t="shared" si="128"/>
        <v>NON</v>
      </c>
      <c r="P1417" s="55" t="str">
        <f t="shared" si="129"/>
        <v>OUI</v>
      </c>
      <c r="Q1417" s="55" t="str">
        <f t="shared" si="130"/>
        <v>OUI</v>
      </c>
    </row>
    <row r="1418" spans="1:17" ht="15" customHeight="1">
      <c r="A1418" s="2">
        <v>840000006</v>
      </c>
      <c r="B1418" s="55" t="s">
        <v>1761</v>
      </c>
      <c r="C1418" s="3">
        <v>43001638</v>
      </c>
      <c r="D1418" s="55" t="s">
        <v>1479</v>
      </c>
      <c r="E1418" s="53" t="s">
        <v>1909</v>
      </c>
      <c r="F1418" s="84">
        <v>43770</v>
      </c>
      <c r="G1418" s="84">
        <v>45413</v>
      </c>
      <c r="H1418" s="82">
        <f t="shared" si="126"/>
        <v>5</v>
      </c>
      <c r="I1418" s="55" t="s">
        <v>16</v>
      </c>
      <c r="J1418" s="55" t="s">
        <v>44</v>
      </c>
      <c r="K1418" s="55" t="s">
        <v>25</v>
      </c>
      <c r="L1418" s="55"/>
      <c r="M1418" s="55" t="s">
        <v>26</v>
      </c>
      <c r="N1418" s="55" t="str">
        <f t="shared" si="127"/>
        <v>NON</v>
      </c>
      <c r="O1418" s="55" t="str">
        <f t="shared" si="128"/>
        <v>NON</v>
      </c>
      <c r="P1418" s="55" t="str">
        <f t="shared" si="129"/>
        <v>OUI</v>
      </c>
      <c r="Q1418" s="55" t="str">
        <f t="shared" si="130"/>
        <v>NON</v>
      </c>
    </row>
    <row r="1419" spans="1:17" ht="15" customHeight="1">
      <c r="A1419" s="2">
        <v>840000006</v>
      </c>
      <c r="B1419" s="55" t="s">
        <v>1761</v>
      </c>
      <c r="C1419" s="3">
        <v>43001638</v>
      </c>
      <c r="D1419" s="55" t="s">
        <v>1479</v>
      </c>
      <c r="E1419" s="53" t="s">
        <v>1909</v>
      </c>
      <c r="F1419" s="84">
        <v>43770</v>
      </c>
      <c r="G1419" s="84">
        <v>45413</v>
      </c>
      <c r="H1419" s="82">
        <f t="shared" si="126"/>
        <v>5</v>
      </c>
      <c r="I1419" s="55" t="s">
        <v>16</v>
      </c>
      <c r="J1419" s="55" t="s">
        <v>1429</v>
      </c>
      <c r="K1419" s="55" t="s">
        <v>24</v>
      </c>
      <c r="L1419" s="55"/>
      <c r="M1419" s="79"/>
      <c r="N1419" s="55" t="str">
        <f t="shared" si="127"/>
        <v>OUI</v>
      </c>
      <c r="O1419" s="55" t="str">
        <f t="shared" si="128"/>
        <v>NON</v>
      </c>
      <c r="P1419" s="55" t="str">
        <f t="shared" si="129"/>
        <v>NON</v>
      </c>
      <c r="Q1419" s="55" t="str">
        <f t="shared" si="130"/>
        <v>NON</v>
      </c>
    </row>
    <row r="1420" spans="1:17" ht="15" customHeight="1">
      <c r="A1420" s="2">
        <v>130000235</v>
      </c>
      <c r="B1420" s="55" t="s">
        <v>478</v>
      </c>
      <c r="C1420" s="3">
        <v>43000855</v>
      </c>
      <c r="D1420" s="55" t="s">
        <v>500</v>
      </c>
      <c r="E1420" s="53" t="s">
        <v>501</v>
      </c>
      <c r="F1420" s="84">
        <v>44501</v>
      </c>
      <c r="G1420" s="84">
        <v>46143</v>
      </c>
      <c r="H1420" s="82">
        <f t="shared" si="126"/>
        <v>5</v>
      </c>
      <c r="I1420" s="55" t="s">
        <v>83</v>
      </c>
      <c r="J1420" s="55" t="s">
        <v>44</v>
      </c>
      <c r="K1420" s="55" t="s">
        <v>129</v>
      </c>
      <c r="L1420" s="55" t="s">
        <v>128</v>
      </c>
      <c r="M1420" s="55" t="s">
        <v>467</v>
      </c>
      <c r="N1420" s="55" t="str">
        <f t="shared" si="127"/>
        <v>NON</v>
      </c>
      <c r="O1420" s="55" t="str">
        <f t="shared" si="128"/>
        <v>OUI</v>
      </c>
      <c r="P1420" s="55" t="str">
        <f t="shared" si="129"/>
        <v>OUI</v>
      </c>
      <c r="Q1420" s="55" t="str">
        <f t="shared" si="130"/>
        <v>OUI</v>
      </c>
    </row>
    <row r="1421" spans="1:17" ht="15" customHeight="1">
      <c r="A1421" s="2">
        <v>130000236</v>
      </c>
      <c r="B1421" s="55" t="s">
        <v>478</v>
      </c>
      <c r="C1421" s="3">
        <v>43000855</v>
      </c>
      <c r="D1421" s="55" t="s">
        <v>500</v>
      </c>
      <c r="E1421" s="53" t="s">
        <v>501</v>
      </c>
      <c r="F1421" s="84">
        <v>43770</v>
      </c>
      <c r="G1421" s="84">
        <v>45413</v>
      </c>
      <c r="H1421" s="82">
        <f t="shared" si="126"/>
        <v>5</v>
      </c>
      <c r="I1421" s="55" t="s">
        <v>83</v>
      </c>
      <c r="J1421" s="55" t="s">
        <v>44</v>
      </c>
      <c r="K1421" s="55" t="s">
        <v>129</v>
      </c>
      <c r="L1421" s="55" t="s">
        <v>128</v>
      </c>
      <c r="M1421" s="92" t="s">
        <v>2003</v>
      </c>
      <c r="N1421" s="55" t="str">
        <f t="shared" si="127"/>
        <v>NON</v>
      </c>
      <c r="O1421" s="55" t="str">
        <f t="shared" si="128"/>
        <v>NON</v>
      </c>
      <c r="P1421" s="55" t="str">
        <f t="shared" si="129"/>
        <v>OUI</v>
      </c>
      <c r="Q1421" s="55" t="str">
        <f t="shared" si="130"/>
        <v>NON</v>
      </c>
    </row>
    <row r="1422" spans="1:17" ht="15" customHeight="1">
      <c r="A1422" s="2">
        <v>130000237</v>
      </c>
      <c r="B1422" s="55" t="s">
        <v>478</v>
      </c>
      <c r="C1422" s="3">
        <v>43000855</v>
      </c>
      <c r="D1422" s="55" t="s">
        <v>500</v>
      </c>
      <c r="E1422" s="53" t="s">
        <v>501</v>
      </c>
      <c r="F1422" s="84">
        <v>43770</v>
      </c>
      <c r="G1422" s="84">
        <v>45413</v>
      </c>
      <c r="H1422" s="82">
        <f t="shared" si="126"/>
        <v>5</v>
      </c>
      <c r="I1422" s="55" t="s">
        <v>83</v>
      </c>
      <c r="J1422" s="55" t="s">
        <v>44</v>
      </c>
      <c r="K1422" s="55" t="s">
        <v>129</v>
      </c>
      <c r="L1422" s="55" t="s">
        <v>128</v>
      </c>
      <c r="M1422" s="92" t="s">
        <v>249</v>
      </c>
      <c r="N1422" s="55" t="str">
        <f t="shared" si="127"/>
        <v>NON</v>
      </c>
      <c r="O1422" s="55" t="str">
        <f t="shared" si="128"/>
        <v>NON</v>
      </c>
      <c r="P1422" s="55" t="str">
        <f t="shared" si="129"/>
        <v>OUI</v>
      </c>
      <c r="Q1422" s="55" t="str">
        <f t="shared" si="130"/>
        <v>NON</v>
      </c>
    </row>
    <row r="1423" spans="1:17" ht="15" customHeight="1">
      <c r="A1423" s="2">
        <v>130000235</v>
      </c>
      <c r="B1423" s="55" t="s">
        <v>478</v>
      </c>
      <c r="C1423" s="3">
        <v>43000855</v>
      </c>
      <c r="D1423" s="55" t="s">
        <v>500</v>
      </c>
      <c r="E1423" s="53" t="s">
        <v>501</v>
      </c>
      <c r="F1423" s="84">
        <v>44501</v>
      </c>
      <c r="G1423" s="84">
        <v>46143</v>
      </c>
      <c r="H1423" s="82">
        <f t="shared" si="126"/>
        <v>5</v>
      </c>
      <c r="I1423" s="55" t="s">
        <v>83</v>
      </c>
      <c r="J1423" s="55" t="s">
        <v>1429</v>
      </c>
      <c r="K1423" s="55" t="s">
        <v>128</v>
      </c>
      <c r="L1423" s="55" t="s">
        <v>129</v>
      </c>
      <c r="M1423" s="79"/>
      <c r="N1423" s="55" t="str">
        <f t="shared" si="127"/>
        <v>OUI</v>
      </c>
      <c r="O1423" s="55" t="str">
        <f t="shared" si="128"/>
        <v>NON</v>
      </c>
      <c r="P1423" s="55" t="str">
        <f t="shared" si="129"/>
        <v>NON</v>
      </c>
      <c r="Q1423" s="55" t="str">
        <f t="shared" si="130"/>
        <v>NON</v>
      </c>
    </row>
    <row r="1424" spans="1:17" ht="15" customHeight="1">
      <c r="A1424" s="3">
        <v>130780521</v>
      </c>
      <c r="B1424" s="55" t="s">
        <v>1056</v>
      </c>
      <c r="C1424" s="3">
        <v>43001027</v>
      </c>
      <c r="D1424" s="55" t="s">
        <v>1057</v>
      </c>
      <c r="E1424" s="53" t="s">
        <v>1058</v>
      </c>
      <c r="F1424" s="84">
        <v>44501</v>
      </c>
      <c r="G1424" s="84">
        <v>46143</v>
      </c>
      <c r="H1424" s="82">
        <f t="shared" si="126"/>
        <v>5</v>
      </c>
      <c r="I1424" s="55" t="s">
        <v>83</v>
      </c>
      <c r="J1424" s="55" t="s">
        <v>44</v>
      </c>
      <c r="K1424" s="55" t="s">
        <v>236</v>
      </c>
      <c r="L1424" s="55" t="s">
        <v>237</v>
      </c>
      <c r="M1424" s="55" t="s">
        <v>2097</v>
      </c>
      <c r="N1424" s="55" t="str">
        <f t="shared" si="127"/>
        <v>NON</v>
      </c>
      <c r="O1424" s="55" t="str">
        <f t="shared" si="128"/>
        <v>OUI</v>
      </c>
      <c r="P1424" s="55" t="str">
        <f t="shared" si="129"/>
        <v>OUI</v>
      </c>
      <c r="Q1424" s="55" t="str">
        <f t="shared" si="130"/>
        <v>OUI</v>
      </c>
    </row>
    <row r="1425" spans="1:17" ht="15" customHeight="1">
      <c r="A1425" s="3">
        <v>130780521</v>
      </c>
      <c r="B1425" s="55" t="s">
        <v>1056</v>
      </c>
      <c r="C1425" s="3">
        <v>43001027</v>
      </c>
      <c r="D1425" s="55" t="s">
        <v>1057</v>
      </c>
      <c r="E1425" s="53" t="s">
        <v>1058</v>
      </c>
      <c r="F1425" s="84">
        <v>44501</v>
      </c>
      <c r="G1425" s="84">
        <v>46143</v>
      </c>
      <c r="H1425" s="82">
        <f t="shared" si="126"/>
        <v>5</v>
      </c>
      <c r="I1425" s="55" t="s">
        <v>83</v>
      </c>
      <c r="J1425" s="55" t="s">
        <v>44</v>
      </c>
      <c r="K1425" s="55" t="s">
        <v>236</v>
      </c>
      <c r="L1425" s="55" t="s">
        <v>237</v>
      </c>
      <c r="M1425" s="55" t="s">
        <v>429</v>
      </c>
      <c r="N1425" s="55" t="str">
        <f t="shared" si="127"/>
        <v>NON</v>
      </c>
      <c r="O1425" s="55" t="str">
        <f t="shared" si="128"/>
        <v>OUI</v>
      </c>
      <c r="P1425" s="55" t="str">
        <f t="shared" si="129"/>
        <v>OUI</v>
      </c>
      <c r="Q1425" s="55" t="str">
        <f t="shared" si="130"/>
        <v>OUI</v>
      </c>
    </row>
    <row r="1426" spans="1:17" ht="15" customHeight="1">
      <c r="A1426" s="3">
        <v>130780521</v>
      </c>
      <c r="B1426" s="55" t="s">
        <v>1056</v>
      </c>
      <c r="C1426" s="3">
        <v>43001027</v>
      </c>
      <c r="D1426" s="55" t="s">
        <v>1057</v>
      </c>
      <c r="E1426" s="53" t="s">
        <v>1058</v>
      </c>
      <c r="F1426" s="84">
        <v>44501</v>
      </c>
      <c r="G1426" s="84">
        <v>46143</v>
      </c>
      <c r="H1426" s="82">
        <f t="shared" si="126"/>
        <v>5</v>
      </c>
      <c r="I1426" s="55" t="s">
        <v>83</v>
      </c>
      <c r="J1426" s="55" t="s">
        <v>44</v>
      </c>
      <c r="K1426" s="55" t="s">
        <v>236</v>
      </c>
      <c r="L1426" s="55" t="s">
        <v>237</v>
      </c>
      <c r="M1426" s="24" t="s">
        <v>2005</v>
      </c>
      <c r="N1426" s="55" t="str">
        <f t="shared" si="127"/>
        <v>NON</v>
      </c>
      <c r="O1426" s="55" t="str">
        <f t="shared" si="128"/>
        <v>NON</v>
      </c>
      <c r="P1426" s="55" t="str">
        <f t="shared" si="129"/>
        <v>OUI</v>
      </c>
      <c r="Q1426" s="55" t="str">
        <f t="shared" si="130"/>
        <v>NON</v>
      </c>
    </row>
    <row r="1427" spans="1:17" ht="15" customHeight="1">
      <c r="A1427" s="3">
        <v>130780521</v>
      </c>
      <c r="B1427" s="55" t="s">
        <v>1056</v>
      </c>
      <c r="C1427" s="3">
        <v>43001027</v>
      </c>
      <c r="D1427" s="55" t="s">
        <v>1057</v>
      </c>
      <c r="E1427" s="53" t="s">
        <v>1058</v>
      </c>
      <c r="F1427" s="84">
        <v>44501</v>
      </c>
      <c r="G1427" s="84">
        <v>46143</v>
      </c>
      <c r="H1427" s="82">
        <f t="shared" si="126"/>
        <v>5</v>
      </c>
      <c r="I1427" s="55" t="s">
        <v>83</v>
      </c>
      <c r="J1427" s="55" t="s">
        <v>1429</v>
      </c>
      <c r="K1427" s="55" t="s">
        <v>197</v>
      </c>
      <c r="L1427" s="55" t="s">
        <v>198</v>
      </c>
      <c r="M1427" s="79"/>
      <c r="N1427" s="55" t="str">
        <f t="shared" si="127"/>
        <v>OUI</v>
      </c>
      <c r="O1427" s="55" t="str">
        <f t="shared" si="128"/>
        <v>NON</v>
      </c>
      <c r="P1427" s="55" t="str">
        <f t="shared" si="129"/>
        <v>NON</v>
      </c>
      <c r="Q1427" s="55" t="str">
        <f t="shared" si="130"/>
        <v>NON</v>
      </c>
    </row>
    <row r="1428" spans="1:17" ht="15" customHeight="1">
      <c r="A1428" s="3">
        <v>130780521</v>
      </c>
      <c r="B1428" s="55" t="s">
        <v>1056</v>
      </c>
      <c r="C1428" s="3">
        <v>43001027</v>
      </c>
      <c r="D1428" s="55" t="s">
        <v>1057</v>
      </c>
      <c r="E1428" s="53" t="s">
        <v>1058</v>
      </c>
      <c r="F1428" s="84">
        <v>44501</v>
      </c>
      <c r="G1428" s="84">
        <v>46143</v>
      </c>
      <c r="H1428" s="82">
        <f t="shared" si="126"/>
        <v>5</v>
      </c>
      <c r="I1428" s="55" t="s">
        <v>83</v>
      </c>
      <c r="J1428" s="55" t="s">
        <v>1429</v>
      </c>
      <c r="K1428" s="55" t="s">
        <v>118</v>
      </c>
      <c r="L1428" s="55" t="s">
        <v>138</v>
      </c>
      <c r="M1428" s="79"/>
      <c r="N1428" s="55" t="str">
        <f t="shared" si="127"/>
        <v>OUI</v>
      </c>
      <c r="O1428" s="55" t="str">
        <f t="shared" si="128"/>
        <v>NON</v>
      </c>
      <c r="P1428" s="55" t="str">
        <f t="shared" si="129"/>
        <v>NON</v>
      </c>
      <c r="Q1428" s="55" t="str">
        <f t="shared" si="130"/>
        <v>NON</v>
      </c>
    </row>
    <row r="1429" spans="1:17" ht="15" customHeight="1">
      <c r="A1429" s="3">
        <v>130780521</v>
      </c>
      <c r="B1429" s="55" t="s">
        <v>1056</v>
      </c>
      <c r="C1429" s="3">
        <v>43001027</v>
      </c>
      <c r="D1429" s="55" t="s">
        <v>1057</v>
      </c>
      <c r="E1429" s="53" t="s">
        <v>1058</v>
      </c>
      <c r="F1429" s="84">
        <v>44501</v>
      </c>
      <c r="G1429" s="84">
        <v>46143</v>
      </c>
      <c r="H1429" s="82">
        <f t="shared" si="126"/>
        <v>5</v>
      </c>
      <c r="I1429" s="55" t="s">
        <v>83</v>
      </c>
      <c r="J1429" s="55" t="s">
        <v>1429</v>
      </c>
      <c r="K1429" s="55" t="s">
        <v>199</v>
      </c>
      <c r="L1429" s="55"/>
      <c r="M1429" s="79"/>
      <c r="N1429" s="55" t="str">
        <f t="shared" si="127"/>
        <v>OUI</v>
      </c>
      <c r="O1429" s="55" t="str">
        <f t="shared" si="128"/>
        <v>NON</v>
      </c>
      <c r="P1429" s="55" t="str">
        <f t="shared" si="129"/>
        <v>NON</v>
      </c>
      <c r="Q1429" s="55" t="str">
        <f t="shared" si="130"/>
        <v>NON</v>
      </c>
    </row>
    <row r="1430" spans="1:17" ht="15" customHeight="1">
      <c r="A1430" s="3">
        <v>130780521</v>
      </c>
      <c r="B1430" s="55" t="s">
        <v>1056</v>
      </c>
      <c r="C1430" s="3">
        <v>43001027</v>
      </c>
      <c r="D1430" s="55" t="s">
        <v>1057</v>
      </c>
      <c r="E1430" s="53" t="s">
        <v>1058</v>
      </c>
      <c r="F1430" s="84">
        <v>44501</v>
      </c>
      <c r="G1430" s="84">
        <v>46143</v>
      </c>
      <c r="H1430" s="82">
        <f t="shared" si="126"/>
        <v>5</v>
      </c>
      <c r="I1430" s="55" t="s">
        <v>83</v>
      </c>
      <c r="J1430" s="55" t="s">
        <v>1429</v>
      </c>
      <c r="K1430" s="55" t="s">
        <v>76</v>
      </c>
      <c r="L1430" s="55"/>
      <c r="M1430" s="79"/>
      <c r="N1430" s="55" t="str">
        <f t="shared" si="127"/>
        <v>OUI</v>
      </c>
      <c r="O1430" s="55" t="str">
        <f t="shared" si="128"/>
        <v>NON</v>
      </c>
      <c r="P1430" s="55" t="str">
        <f t="shared" si="129"/>
        <v>NON</v>
      </c>
      <c r="Q1430" s="55" t="str">
        <f t="shared" si="130"/>
        <v>NON</v>
      </c>
    </row>
    <row r="1431" spans="1:17" ht="15" customHeight="1">
      <c r="A1431" s="3">
        <v>130783293</v>
      </c>
      <c r="B1431" s="55" t="s">
        <v>1205</v>
      </c>
      <c r="C1431" s="3">
        <v>43001052</v>
      </c>
      <c r="D1431" s="55" t="s">
        <v>1255</v>
      </c>
      <c r="E1431" s="53" t="s">
        <v>1256</v>
      </c>
      <c r="F1431" s="84">
        <v>44136</v>
      </c>
      <c r="G1431" s="84">
        <v>45778</v>
      </c>
      <c r="H1431" s="82">
        <f t="shared" si="126"/>
        <v>5</v>
      </c>
      <c r="I1431" s="55" t="s">
        <v>83</v>
      </c>
      <c r="J1431" s="55" t="s">
        <v>44</v>
      </c>
      <c r="K1431" s="55" t="s">
        <v>668</v>
      </c>
      <c r="L1431" s="55" t="s">
        <v>260</v>
      </c>
      <c r="M1431" s="54" t="s">
        <v>2413</v>
      </c>
      <c r="N1431" s="55" t="str">
        <f t="shared" si="127"/>
        <v>NON</v>
      </c>
      <c r="O1431" s="55" t="str">
        <f t="shared" si="128"/>
        <v>NON</v>
      </c>
      <c r="P1431" s="55" t="str">
        <f t="shared" si="129"/>
        <v>OUI</v>
      </c>
      <c r="Q1431" s="55" t="str">
        <f t="shared" si="130"/>
        <v>NON</v>
      </c>
    </row>
    <row r="1432" spans="1:17" ht="15" customHeight="1">
      <c r="A1432" s="3">
        <v>130783293</v>
      </c>
      <c r="B1432" s="55" t="s">
        <v>1205</v>
      </c>
      <c r="C1432" s="3">
        <v>43001052</v>
      </c>
      <c r="D1432" s="55" t="s">
        <v>1255</v>
      </c>
      <c r="E1432" s="53" t="s">
        <v>1256</v>
      </c>
      <c r="F1432" s="84">
        <v>44501</v>
      </c>
      <c r="G1432" s="84">
        <v>46143</v>
      </c>
      <c r="H1432" s="82">
        <f t="shared" si="126"/>
        <v>5</v>
      </c>
      <c r="I1432" s="55" t="s">
        <v>83</v>
      </c>
      <c r="J1432" s="55" t="s">
        <v>1795</v>
      </c>
      <c r="K1432" s="55"/>
      <c r="L1432" s="55"/>
      <c r="M1432" s="54" t="s">
        <v>1803</v>
      </c>
      <c r="N1432" s="55" t="str">
        <f t="shared" si="127"/>
        <v>NON</v>
      </c>
      <c r="O1432" s="55" t="str">
        <f t="shared" si="128"/>
        <v>NON</v>
      </c>
      <c r="P1432" s="55" t="str">
        <f t="shared" si="129"/>
        <v>OUI</v>
      </c>
      <c r="Q1432" s="55" t="str">
        <f t="shared" si="130"/>
        <v>NON</v>
      </c>
    </row>
    <row r="1433" spans="1:17" ht="15" customHeight="1">
      <c r="A1433" s="3">
        <v>130783293</v>
      </c>
      <c r="B1433" s="55" t="s">
        <v>1205</v>
      </c>
      <c r="C1433" s="3">
        <v>43001052</v>
      </c>
      <c r="D1433" s="55" t="s">
        <v>1255</v>
      </c>
      <c r="E1433" s="53" t="s">
        <v>1256</v>
      </c>
      <c r="F1433" s="84">
        <v>44136</v>
      </c>
      <c r="G1433" s="84">
        <v>45778</v>
      </c>
      <c r="H1433" s="82">
        <f t="shared" si="126"/>
        <v>5</v>
      </c>
      <c r="I1433" s="55" t="s">
        <v>83</v>
      </c>
      <c r="J1433" s="55" t="s">
        <v>44</v>
      </c>
      <c r="K1433" s="55" t="s">
        <v>1120</v>
      </c>
      <c r="L1433" s="55" t="s">
        <v>1121</v>
      </c>
      <c r="M1433" s="54" t="s">
        <v>2122</v>
      </c>
      <c r="N1433" s="55" t="str">
        <f t="shared" si="127"/>
        <v>NON</v>
      </c>
      <c r="O1433" s="55" t="str">
        <f t="shared" si="128"/>
        <v>OUI</v>
      </c>
      <c r="P1433" s="55" t="str">
        <f t="shared" si="129"/>
        <v>OUI</v>
      </c>
      <c r="Q1433" s="55" t="str">
        <f t="shared" si="130"/>
        <v>OUI</v>
      </c>
    </row>
    <row r="1434" spans="1:17" ht="15" customHeight="1">
      <c r="A1434" s="3">
        <v>130783293</v>
      </c>
      <c r="B1434" s="55" t="s">
        <v>1205</v>
      </c>
      <c r="C1434" s="3">
        <v>43001052</v>
      </c>
      <c r="D1434" s="55" t="s">
        <v>1255</v>
      </c>
      <c r="E1434" s="53" t="s">
        <v>1256</v>
      </c>
      <c r="F1434" s="84">
        <v>44136</v>
      </c>
      <c r="G1434" s="84">
        <v>45778</v>
      </c>
      <c r="H1434" s="82">
        <f t="shared" si="126"/>
        <v>5</v>
      </c>
      <c r="I1434" s="55" t="s">
        <v>83</v>
      </c>
      <c r="J1434" s="55" t="s">
        <v>44</v>
      </c>
      <c r="K1434" s="55" t="s">
        <v>1120</v>
      </c>
      <c r="L1434" s="55" t="s">
        <v>1121</v>
      </c>
      <c r="M1434" s="54" t="s">
        <v>26</v>
      </c>
      <c r="N1434" s="55" t="str">
        <f t="shared" si="127"/>
        <v>NON</v>
      </c>
      <c r="O1434" s="55" t="str">
        <f t="shared" si="128"/>
        <v>NON</v>
      </c>
      <c r="P1434" s="55" t="str">
        <f t="shared" si="129"/>
        <v>OUI</v>
      </c>
      <c r="Q1434" s="55" t="str">
        <f t="shared" si="130"/>
        <v>NON</v>
      </c>
    </row>
    <row r="1435" spans="1:17" ht="15" customHeight="1">
      <c r="A1435" s="3">
        <v>130783293</v>
      </c>
      <c r="B1435" s="55" t="s">
        <v>1205</v>
      </c>
      <c r="C1435" s="3">
        <v>43001052</v>
      </c>
      <c r="D1435" s="55" t="s">
        <v>1255</v>
      </c>
      <c r="E1435" s="53" t="s">
        <v>1256</v>
      </c>
      <c r="F1435" s="84">
        <v>44136</v>
      </c>
      <c r="G1435" s="84">
        <v>45778</v>
      </c>
      <c r="H1435" s="82">
        <f t="shared" si="126"/>
        <v>5</v>
      </c>
      <c r="I1435" s="55" t="s">
        <v>83</v>
      </c>
      <c r="J1435" s="55" t="s">
        <v>44</v>
      </c>
      <c r="K1435" s="55" t="s">
        <v>1120</v>
      </c>
      <c r="L1435" s="55" t="s">
        <v>1121</v>
      </c>
      <c r="M1435" s="54" t="s">
        <v>87</v>
      </c>
      <c r="N1435" s="55" t="str">
        <f t="shared" si="127"/>
        <v>NON</v>
      </c>
      <c r="O1435" s="55" t="str">
        <f t="shared" si="128"/>
        <v>NON</v>
      </c>
      <c r="P1435" s="55" t="str">
        <f t="shared" si="129"/>
        <v>OUI</v>
      </c>
      <c r="Q1435" s="55" t="str">
        <f t="shared" si="130"/>
        <v>NON</v>
      </c>
    </row>
    <row r="1436" spans="1:17" ht="15" customHeight="1">
      <c r="A1436" s="3">
        <v>130783293</v>
      </c>
      <c r="B1436" s="55" t="s">
        <v>1205</v>
      </c>
      <c r="C1436" s="3">
        <v>43001052</v>
      </c>
      <c r="D1436" s="55" t="s">
        <v>1255</v>
      </c>
      <c r="E1436" s="53" t="s">
        <v>1256</v>
      </c>
      <c r="F1436" s="84">
        <v>43770</v>
      </c>
      <c r="G1436" s="84">
        <v>45413</v>
      </c>
      <c r="H1436" s="82">
        <f t="shared" si="126"/>
        <v>5</v>
      </c>
      <c r="I1436" s="55" t="s">
        <v>83</v>
      </c>
      <c r="J1436" s="55" t="s">
        <v>1429</v>
      </c>
      <c r="K1436" s="55" t="s">
        <v>24</v>
      </c>
      <c r="L1436" s="55" t="s">
        <v>90</v>
      </c>
      <c r="M1436" s="79"/>
      <c r="N1436" s="55" t="str">
        <f t="shared" si="127"/>
        <v>OUI</v>
      </c>
      <c r="O1436" s="55" t="str">
        <f t="shared" si="128"/>
        <v>NON</v>
      </c>
      <c r="P1436" s="55" t="str">
        <f t="shared" si="129"/>
        <v>NON</v>
      </c>
      <c r="Q1436" s="55" t="str">
        <f t="shared" si="130"/>
        <v>NON</v>
      </c>
    </row>
    <row r="1437" spans="1:17" ht="15" customHeight="1">
      <c r="A1437" s="3">
        <v>130783293</v>
      </c>
      <c r="B1437" s="55" t="s">
        <v>1205</v>
      </c>
      <c r="C1437" s="3">
        <v>43001052</v>
      </c>
      <c r="D1437" s="55" t="s">
        <v>1255</v>
      </c>
      <c r="E1437" s="53" t="s">
        <v>1256</v>
      </c>
      <c r="F1437" s="84">
        <v>44136</v>
      </c>
      <c r="G1437" s="84">
        <v>45778</v>
      </c>
      <c r="H1437" s="82">
        <f t="shared" si="126"/>
        <v>5</v>
      </c>
      <c r="I1437" s="55" t="s">
        <v>83</v>
      </c>
      <c r="J1437" s="55" t="s">
        <v>1429</v>
      </c>
      <c r="K1437" s="55" t="s">
        <v>598</v>
      </c>
      <c r="L1437" s="55"/>
      <c r="M1437" s="79"/>
      <c r="N1437" s="55" t="str">
        <f t="shared" si="127"/>
        <v>OUI</v>
      </c>
      <c r="O1437" s="55" t="str">
        <f t="shared" si="128"/>
        <v>NON</v>
      </c>
      <c r="P1437" s="55" t="str">
        <f t="shared" si="129"/>
        <v>NON</v>
      </c>
      <c r="Q1437" s="55" t="str">
        <f t="shared" si="130"/>
        <v>NON</v>
      </c>
    </row>
    <row r="1438" spans="1:17" ht="15" customHeight="1">
      <c r="A1438" s="3">
        <v>130783293</v>
      </c>
      <c r="B1438" s="55" t="s">
        <v>1205</v>
      </c>
      <c r="C1438" s="3">
        <v>43001052</v>
      </c>
      <c r="D1438" s="55" t="s">
        <v>1255</v>
      </c>
      <c r="E1438" s="53" t="s">
        <v>1256</v>
      </c>
      <c r="F1438" s="84">
        <v>43770</v>
      </c>
      <c r="G1438" s="84">
        <v>45413</v>
      </c>
      <c r="H1438" s="82">
        <f t="shared" si="126"/>
        <v>5</v>
      </c>
      <c r="I1438" s="55" t="s">
        <v>83</v>
      </c>
      <c r="J1438" s="55" t="s">
        <v>1800</v>
      </c>
      <c r="K1438" s="55"/>
      <c r="L1438" s="55"/>
      <c r="M1438" s="79"/>
      <c r="N1438" s="55" t="str">
        <f t="shared" si="127"/>
        <v>OUI</v>
      </c>
      <c r="O1438" s="55" t="str">
        <f t="shared" si="128"/>
        <v>NON</v>
      </c>
      <c r="P1438" s="55" t="str">
        <f t="shared" si="129"/>
        <v>NON</v>
      </c>
      <c r="Q1438" s="55" t="str">
        <f t="shared" si="130"/>
        <v>NON</v>
      </c>
    </row>
    <row r="1439" spans="1:17" ht="15" customHeight="1">
      <c r="A1439" s="3">
        <v>130783293</v>
      </c>
      <c r="B1439" s="55" t="s">
        <v>1205</v>
      </c>
      <c r="C1439" s="3">
        <v>43001052</v>
      </c>
      <c r="D1439" s="55" t="s">
        <v>1255</v>
      </c>
      <c r="E1439" s="53" t="s">
        <v>1256</v>
      </c>
      <c r="F1439" s="84">
        <v>43770</v>
      </c>
      <c r="G1439" s="84">
        <v>45413</v>
      </c>
      <c r="H1439" s="82">
        <f t="shared" si="126"/>
        <v>5</v>
      </c>
      <c r="I1439" s="55" t="s">
        <v>83</v>
      </c>
      <c r="J1439" s="55" t="s">
        <v>1800</v>
      </c>
      <c r="K1439" s="55"/>
      <c r="L1439" s="55"/>
      <c r="M1439" s="79"/>
      <c r="N1439" s="55" t="str">
        <f t="shared" si="127"/>
        <v>OUI</v>
      </c>
      <c r="O1439" s="55" t="str">
        <f t="shared" si="128"/>
        <v>NON</v>
      </c>
      <c r="P1439" s="55" t="str">
        <f t="shared" si="129"/>
        <v>NON</v>
      </c>
      <c r="Q1439" s="55" t="str">
        <f t="shared" si="130"/>
        <v>NON</v>
      </c>
    </row>
    <row r="1440" spans="1:17" ht="15" customHeight="1">
      <c r="A1440" s="2">
        <v>840000541</v>
      </c>
      <c r="B1440" s="55" t="s">
        <v>595</v>
      </c>
      <c r="C1440" s="3">
        <v>43002064</v>
      </c>
      <c r="D1440" s="55" t="s">
        <v>75</v>
      </c>
      <c r="E1440" s="53" t="s">
        <v>615</v>
      </c>
      <c r="F1440" s="84">
        <v>43770</v>
      </c>
      <c r="G1440" s="84">
        <v>45413</v>
      </c>
      <c r="H1440" s="82">
        <f t="shared" si="126"/>
        <v>5</v>
      </c>
      <c r="I1440" s="55" t="s">
        <v>83</v>
      </c>
      <c r="J1440" s="55" t="s">
        <v>44</v>
      </c>
      <c r="K1440" s="55" t="s">
        <v>15</v>
      </c>
      <c r="L1440" s="55" t="s">
        <v>17</v>
      </c>
      <c r="M1440" s="55" t="s">
        <v>87</v>
      </c>
      <c r="N1440" s="55" t="str">
        <f t="shared" si="127"/>
        <v>NON</v>
      </c>
      <c r="O1440" s="55" t="str">
        <f t="shared" si="128"/>
        <v>NON</v>
      </c>
      <c r="P1440" s="55" t="str">
        <f t="shared" si="129"/>
        <v>OUI</v>
      </c>
      <c r="Q1440" s="55" t="str">
        <f t="shared" si="130"/>
        <v>NON</v>
      </c>
    </row>
    <row r="1441" spans="1:17" ht="15" customHeight="1">
      <c r="A1441" s="3">
        <v>130783293</v>
      </c>
      <c r="B1441" s="55" t="s">
        <v>1205</v>
      </c>
      <c r="C1441" s="3">
        <v>43001866</v>
      </c>
      <c r="D1441" s="55" t="s">
        <v>1852</v>
      </c>
      <c r="E1441" s="53" t="s">
        <v>1348</v>
      </c>
      <c r="F1441" s="84">
        <v>44136</v>
      </c>
      <c r="G1441" s="84">
        <v>45778</v>
      </c>
      <c r="H1441" s="82">
        <f t="shared" si="126"/>
        <v>5</v>
      </c>
      <c r="I1441" s="55" t="s">
        <v>83</v>
      </c>
      <c r="J1441" s="55" t="s">
        <v>1795</v>
      </c>
      <c r="K1441" s="55"/>
      <c r="L1441" s="55"/>
      <c r="M1441" s="54" t="s">
        <v>1803</v>
      </c>
      <c r="N1441" s="55" t="str">
        <f t="shared" si="127"/>
        <v>NON</v>
      </c>
      <c r="O1441" s="55" t="str">
        <f t="shared" si="128"/>
        <v>NON</v>
      </c>
      <c r="P1441" s="55" t="str">
        <f t="shared" si="129"/>
        <v>OUI</v>
      </c>
      <c r="Q1441" s="55" t="str">
        <f t="shared" si="130"/>
        <v>NON</v>
      </c>
    </row>
    <row r="1442" spans="1:17" ht="15" customHeight="1">
      <c r="A1442" s="3">
        <v>130804297</v>
      </c>
      <c r="B1442" s="55" t="s">
        <v>1336</v>
      </c>
      <c r="C1442" s="3">
        <v>43001104</v>
      </c>
      <c r="D1442" s="55" t="s">
        <v>1347</v>
      </c>
      <c r="E1442" s="53" t="s">
        <v>1348</v>
      </c>
      <c r="F1442" s="84">
        <v>44136</v>
      </c>
      <c r="G1442" s="84">
        <v>45778</v>
      </c>
      <c r="H1442" s="82">
        <f t="shared" si="126"/>
        <v>5</v>
      </c>
      <c r="I1442" s="55" t="s">
        <v>83</v>
      </c>
      <c r="J1442" s="55" t="s">
        <v>44</v>
      </c>
      <c r="K1442" s="55" t="s">
        <v>1052</v>
      </c>
      <c r="L1442" s="55" t="s">
        <v>260</v>
      </c>
      <c r="M1442" s="54" t="s">
        <v>2425</v>
      </c>
      <c r="N1442" s="55" t="str">
        <f t="shared" si="127"/>
        <v>NON</v>
      </c>
      <c r="O1442" s="55" t="str">
        <f t="shared" si="128"/>
        <v>NON</v>
      </c>
      <c r="P1442" s="55" t="str">
        <f t="shared" si="129"/>
        <v>OUI</v>
      </c>
      <c r="Q1442" s="55" t="str">
        <f t="shared" si="130"/>
        <v>OUI</v>
      </c>
    </row>
    <row r="1443" spans="1:17" ht="15" customHeight="1">
      <c r="A1443" s="3">
        <v>130804297</v>
      </c>
      <c r="B1443" s="55" t="s">
        <v>1336</v>
      </c>
      <c r="C1443" s="3">
        <v>43001104</v>
      </c>
      <c r="D1443" s="55" t="s">
        <v>1347</v>
      </c>
      <c r="E1443" s="53" t="s">
        <v>1348</v>
      </c>
      <c r="F1443" s="84">
        <v>44136</v>
      </c>
      <c r="G1443" s="84">
        <v>45778</v>
      </c>
      <c r="H1443" s="82">
        <f t="shared" si="126"/>
        <v>5</v>
      </c>
      <c r="I1443" s="55" t="s">
        <v>83</v>
      </c>
      <c r="J1443" s="55" t="s">
        <v>44</v>
      </c>
      <c r="K1443" s="55" t="s">
        <v>972</v>
      </c>
      <c r="L1443" s="55" t="s">
        <v>260</v>
      </c>
      <c r="M1443" s="54" t="s">
        <v>2415</v>
      </c>
      <c r="N1443" s="55" t="str">
        <f t="shared" si="127"/>
        <v>NON</v>
      </c>
      <c r="O1443" s="55" t="str">
        <f t="shared" si="128"/>
        <v>NON</v>
      </c>
      <c r="P1443" s="55" t="str">
        <f t="shared" si="129"/>
        <v>OUI</v>
      </c>
      <c r="Q1443" s="55" t="str">
        <f t="shared" si="130"/>
        <v>OUI</v>
      </c>
    </row>
    <row r="1444" spans="1:17" ht="15" customHeight="1">
      <c r="A1444" s="3">
        <v>130804297</v>
      </c>
      <c r="B1444" s="55" t="s">
        <v>1336</v>
      </c>
      <c r="C1444" s="3">
        <v>43001104</v>
      </c>
      <c r="D1444" s="55" t="s">
        <v>1347</v>
      </c>
      <c r="E1444" s="53" t="s">
        <v>1348</v>
      </c>
      <c r="F1444" s="84">
        <v>44136</v>
      </c>
      <c r="G1444" s="84">
        <v>45778</v>
      </c>
      <c r="H1444" s="82">
        <f t="shared" si="126"/>
        <v>5</v>
      </c>
      <c r="I1444" s="55" t="s">
        <v>83</v>
      </c>
      <c r="J1444" s="55" t="s">
        <v>1795</v>
      </c>
      <c r="K1444" s="55"/>
      <c r="L1444" s="55"/>
      <c r="M1444" s="54" t="s">
        <v>1803</v>
      </c>
      <c r="N1444" s="55" t="str">
        <f t="shared" si="127"/>
        <v>NON</v>
      </c>
      <c r="O1444" s="55" t="str">
        <f t="shared" si="128"/>
        <v>NON</v>
      </c>
      <c r="P1444" s="55" t="str">
        <f t="shared" si="129"/>
        <v>OUI</v>
      </c>
      <c r="Q1444" s="55" t="str">
        <f t="shared" si="130"/>
        <v>NON</v>
      </c>
    </row>
    <row r="1445" spans="1:17" ht="15" customHeight="1">
      <c r="A1445" s="3">
        <v>130804297</v>
      </c>
      <c r="B1445" s="55" t="s">
        <v>1336</v>
      </c>
      <c r="C1445" s="3">
        <v>43001104</v>
      </c>
      <c r="D1445" s="55" t="s">
        <v>1347</v>
      </c>
      <c r="E1445" s="53" t="s">
        <v>1348</v>
      </c>
      <c r="F1445" s="84">
        <v>44501</v>
      </c>
      <c r="G1445" s="84">
        <v>46143</v>
      </c>
      <c r="H1445" s="82">
        <f t="shared" si="126"/>
        <v>5</v>
      </c>
      <c r="I1445" s="55" t="s">
        <v>83</v>
      </c>
      <c r="J1445" s="55" t="s">
        <v>1795</v>
      </c>
      <c r="K1445" s="55"/>
      <c r="L1445" s="55"/>
      <c r="M1445" s="54" t="s">
        <v>2123</v>
      </c>
      <c r="N1445" s="55" t="str">
        <f t="shared" si="127"/>
        <v>NON</v>
      </c>
      <c r="O1445" s="55" t="str">
        <f t="shared" si="128"/>
        <v>OUI</v>
      </c>
      <c r="P1445" s="55" t="str">
        <f t="shared" si="129"/>
        <v>NON</v>
      </c>
      <c r="Q1445" s="55" t="str">
        <f t="shared" si="130"/>
        <v>NON</v>
      </c>
    </row>
    <row r="1446" spans="1:17" ht="15" customHeight="1">
      <c r="A1446" s="3">
        <v>130804297</v>
      </c>
      <c r="B1446" s="55" t="s">
        <v>1336</v>
      </c>
      <c r="C1446" s="3">
        <v>43001104</v>
      </c>
      <c r="D1446" s="55" t="s">
        <v>1347</v>
      </c>
      <c r="E1446" s="53" t="s">
        <v>1348</v>
      </c>
      <c r="F1446" s="84">
        <v>44501</v>
      </c>
      <c r="G1446" s="84">
        <v>46143</v>
      </c>
      <c r="H1446" s="82">
        <f t="shared" si="126"/>
        <v>5</v>
      </c>
      <c r="I1446" s="55" t="s">
        <v>83</v>
      </c>
      <c r="J1446" s="55" t="s">
        <v>1795</v>
      </c>
      <c r="K1446" s="121" t="s">
        <v>2360</v>
      </c>
      <c r="L1446" s="55"/>
      <c r="M1446" s="54" t="s">
        <v>2124</v>
      </c>
      <c r="N1446" s="55" t="str">
        <f t="shared" si="127"/>
        <v>NON</v>
      </c>
      <c r="O1446" s="55" t="str">
        <f t="shared" si="128"/>
        <v>OUI</v>
      </c>
      <c r="P1446" s="55" t="str">
        <f t="shared" si="129"/>
        <v>OUI</v>
      </c>
      <c r="Q1446" s="55" t="str">
        <f t="shared" si="130"/>
        <v>OUI</v>
      </c>
    </row>
    <row r="1447" spans="1:17" ht="15" customHeight="1">
      <c r="A1447" s="3">
        <v>130804297</v>
      </c>
      <c r="B1447" s="55" t="s">
        <v>1336</v>
      </c>
      <c r="C1447" s="3">
        <v>43001104</v>
      </c>
      <c r="D1447" s="55" t="s">
        <v>1347</v>
      </c>
      <c r="E1447" s="53" t="s">
        <v>1348</v>
      </c>
      <c r="F1447" s="84">
        <v>43770</v>
      </c>
      <c r="G1447" s="84">
        <v>45413</v>
      </c>
      <c r="H1447" s="82">
        <f t="shared" si="126"/>
        <v>5</v>
      </c>
      <c r="I1447" s="55" t="s">
        <v>83</v>
      </c>
      <c r="J1447" s="55" t="s">
        <v>44</v>
      </c>
      <c r="K1447" s="55" t="s">
        <v>969</v>
      </c>
      <c r="L1447" s="55" t="s">
        <v>970</v>
      </c>
      <c r="M1447" s="54" t="s">
        <v>1928</v>
      </c>
      <c r="N1447" s="55" t="str">
        <f t="shared" si="127"/>
        <v>NON</v>
      </c>
      <c r="O1447" s="55" t="str">
        <f t="shared" si="128"/>
        <v>OUI</v>
      </c>
      <c r="P1447" s="55" t="str">
        <f t="shared" si="129"/>
        <v>OUI</v>
      </c>
      <c r="Q1447" s="55" t="str">
        <f t="shared" si="130"/>
        <v>OUI</v>
      </c>
    </row>
    <row r="1448" spans="1:17" ht="15" customHeight="1">
      <c r="A1448" s="3">
        <v>130804297</v>
      </c>
      <c r="B1448" s="55" t="s">
        <v>1336</v>
      </c>
      <c r="C1448" s="3">
        <v>43001104</v>
      </c>
      <c r="D1448" s="55" t="s">
        <v>1347</v>
      </c>
      <c r="E1448" s="53" t="s">
        <v>1348</v>
      </c>
      <c r="F1448" s="84">
        <v>43770</v>
      </c>
      <c r="G1448" s="84">
        <v>45413</v>
      </c>
      <c r="H1448" s="82">
        <f t="shared" si="126"/>
        <v>5</v>
      </c>
      <c r="I1448" s="55" t="s">
        <v>83</v>
      </c>
      <c r="J1448" s="55" t="s">
        <v>44</v>
      </c>
      <c r="K1448" s="55" t="s">
        <v>969</v>
      </c>
      <c r="L1448" s="55" t="s">
        <v>970</v>
      </c>
      <c r="M1448" s="24" t="s">
        <v>2125</v>
      </c>
      <c r="N1448" s="55" t="str">
        <f t="shared" si="127"/>
        <v>NON</v>
      </c>
      <c r="O1448" s="55" t="str">
        <f t="shared" si="128"/>
        <v>NON</v>
      </c>
      <c r="P1448" s="55" t="str">
        <f t="shared" si="129"/>
        <v>OUI</v>
      </c>
      <c r="Q1448" s="55" t="str">
        <f t="shared" si="130"/>
        <v>NON</v>
      </c>
    </row>
    <row r="1449" spans="1:17" ht="15" customHeight="1">
      <c r="A1449" s="3">
        <v>130804297</v>
      </c>
      <c r="B1449" s="55" t="s">
        <v>1336</v>
      </c>
      <c r="C1449" s="3">
        <v>43001104</v>
      </c>
      <c r="D1449" s="55" t="s">
        <v>1347</v>
      </c>
      <c r="E1449" s="53" t="s">
        <v>1348</v>
      </c>
      <c r="F1449" s="84">
        <v>43770</v>
      </c>
      <c r="G1449" s="84">
        <v>45413</v>
      </c>
      <c r="H1449" s="82">
        <f t="shared" si="126"/>
        <v>5</v>
      </c>
      <c r="I1449" s="55" t="s">
        <v>83</v>
      </c>
      <c r="J1449" s="55" t="s">
        <v>1429</v>
      </c>
      <c r="K1449" s="55" t="s">
        <v>1227</v>
      </c>
      <c r="L1449" s="55"/>
      <c r="M1449" s="79"/>
      <c r="N1449" s="55" t="str">
        <f t="shared" si="127"/>
        <v>OUI</v>
      </c>
      <c r="O1449" s="55" t="str">
        <f t="shared" si="128"/>
        <v>NON</v>
      </c>
      <c r="P1449" s="55" t="str">
        <f t="shared" si="129"/>
        <v>NON</v>
      </c>
      <c r="Q1449" s="55" t="str">
        <f t="shared" si="130"/>
        <v>NON</v>
      </c>
    </row>
    <row r="1450" spans="1:17" ht="15" customHeight="1">
      <c r="A1450" s="3">
        <v>130804297</v>
      </c>
      <c r="B1450" s="55" t="s">
        <v>1336</v>
      </c>
      <c r="C1450" s="3">
        <v>43001104</v>
      </c>
      <c r="D1450" s="55" t="s">
        <v>1347</v>
      </c>
      <c r="E1450" s="53" t="s">
        <v>1348</v>
      </c>
      <c r="F1450" s="84">
        <v>43770</v>
      </c>
      <c r="G1450" s="84">
        <v>45413</v>
      </c>
      <c r="H1450" s="82">
        <f t="shared" si="126"/>
        <v>5</v>
      </c>
      <c r="I1450" s="55" t="s">
        <v>83</v>
      </c>
      <c r="J1450" s="55" t="s">
        <v>1429</v>
      </c>
      <c r="K1450" s="55" t="s">
        <v>943</v>
      </c>
      <c r="L1450" s="55" t="s">
        <v>944</v>
      </c>
      <c r="M1450" s="79"/>
      <c r="N1450" s="55" t="str">
        <f t="shared" si="127"/>
        <v>OUI</v>
      </c>
      <c r="O1450" s="55" t="str">
        <f t="shared" si="128"/>
        <v>NON</v>
      </c>
      <c r="P1450" s="55" t="str">
        <f t="shared" si="129"/>
        <v>NON</v>
      </c>
      <c r="Q1450" s="55" t="str">
        <f t="shared" si="130"/>
        <v>NON</v>
      </c>
    </row>
    <row r="1451" spans="1:17" ht="15" customHeight="1">
      <c r="A1451" s="3">
        <v>130804297</v>
      </c>
      <c r="B1451" s="55" t="s">
        <v>1336</v>
      </c>
      <c r="C1451" s="3">
        <v>43001104</v>
      </c>
      <c r="D1451" s="55" t="s">
        <v>1347</v>
      </c>
      <c r="E1451" s="53" t="s">
        <v>1348</v>
      </c>
      <c r="F1451" s="84">
        <v>43770</v>
      </c>
      <c r="G1451" s="84">
        <v>45413</v>
      </c>
      <c r="H1451" s="82">
        <f t="shared" si="126"/>
        <v>5</v>
      </c>
      <c r="I1451" s="55" t="s">
        <v>83</v>
      </c>
      <c r="J1451" s="55" t="s">
        <v>1429</v>
      </c>
      <c r="K1451" s="55" t="s">
        <v>118</v>
      </c>
      <c r="L1451" s="55" t="s">
        <v>138</v>
      </c>
      <c r="M1451" s="79"/>
      <c r="N1451" s="55" t="str">
        <f t="shared" si="127"/>
        <v>OUI</v>
      </c>
      <c r="O1451" s="55" t="str">
        <f t="shared" si="128"/>
        <v>NON</v>
      </c>
      <c r="P1451" s="55" t="str">
        <f t="shared" si="129"/>
        <v>NON</v>
      </c>
      <c r="Q1451" s="55" t="str">
        <f t="shared" si="130"/>
        <v>NON</v>
      </c>
    </row>
    <row r="1452" spans="1:17" ht="15" customHeight="1">
      <c r="A1452" s="3">
        <v>130804297</v>
      </c>
      <c r="B1452" s="55" t="s">
        <v>1336</v>
      </c>
      <c r="C1452" s="3">
        <v>43001104</v>
      </c>
      <c r="D1452" s="55" t="s">
        <v>1347</v>
      </c>
      <c r="E1452" s="53" t="s">
        <v>1348</v>
      </c>
      <c r="F1452" s="84">
        <v>43770</v>
      </c>
      <c r="G1452" s="84">
        <v>45413</v>
      </c>
      <c r="H1452" s="82">
        <f t="shared" si="126"/>
        <v>5</v>
      </c>
      <c r="I1452" s="55" t="s">
        <v>83</v>
      </c>
      <c r="J1452" s="55" t="s">
        <v>1800</v>
      </c>
      <c r="K1452" s="55"/>
      <c r="L1452" s="55"/>
      <c r="M1452" s="79"/>
      <c r="N1452" s="55" t="str">
        <f t="shared" si="127"/>
        <v>OUI</v>
      </c>
      <c r="O1452" s="55" t="str">
        <f t="shared" si="128"/>
        <v>NON</v>
      </c>
      <c r="P1452" s="55" t="str">
        <f t="shared" si="129"/>
        <v>NON</v>
      </c>
      <c r="Q1452" s="55" t="str">
        <f t="shared" si="130"/>
        <v>NON</v>
      </c>
    </row>
    <row r="1453" spans="1:17" ht="15" customHeight="1">
      <c r="A1453" s="3">
        <v>130804297</v>
      </c>
      <c r="B1453" s="55" t="s">
        <v>1336</v>
      </c>
      <c r="C1453" s="3">
        <v>43001104</v>
      </c>
      <c r="D1453" s="55" t="s">
        <v>1347</v>
      </c>
      <c r="E1453" s="53" t="s">
        <v>1348</v>
      </c>
      <c r="F1453" s="84">
        <v>43770</v>
      </c>
      <c r="G1453" s="84">
        <v>45413</v>
      </c>
      <c r="H1453" s="82">
        <f t="shared" si="126"/>
        <v>5</v>
      </c>
      <c r="I1453" s="55" t="s">
        <v>83</v>
      </c>
      <c r="J1453" s="55" t="s">
        <v>1800</v>
      </c>
      <c r="K1453" s="55"/>
      <c r="L1453" s="55"/>
      <c r="M1453" s="79"/>
      <c r="N1453" s="55" t="str">
        <f t="shared" si="127"/>
        <v>OUI</v>
      </c>
      <c r="O1453" s="55" t="str">
        <f t="shared" si="128"/>
        <v>NON</v>
      </c>
      <c r="P1453" s="55" t="str">
        <f t="shared" si="129"/>
        <v>NON</v>
      </c>
      <c r="Q1453" s="55" t="str">
        <f t="shared" si="130"/>
        <v>NON</v>
      </c>
    </row>
    <row r="1454" spans="1:17" ht="15" customHeight="1">
      <c r="A1454" s="3">
        <v>130804297</v>
      </c>
      <c r="B1454" s="55" t="s">
        <v>1336</v>
      </c>
      <c r="C1454" s="3">
        <v>43001104</v>
      </c>
      <c r="D1454" s="55" t="s">
        <v>1347</v>
      </c>
      <c r="E1454" s="53" t="s">
        <v>1348</v>
      </c>
      <c r="F1454" s="84">
        <v>43770</v>
      </c>
      <c r="G1454" s="84">
        <v>45413</v>
      </c>
      <c r="H1454" s="82">
        <f t="shared" si="126"/>
        <v>5</v>
      </c>
      <c r="I1454" s="55" t="s">
        <v>83</v>
      </c>
      <c r="J1454" s="55" t="s">
        <v>1800</v>
      </c>
      <c r="K1454" s="55"/>
      <c r="L1454" s="55"/>
      <c r="M1454" s="79"/>
      <c r="N1454" s="55" t="str">
        <f t="shared" si="127"/>
        <v>OUI</v>
      </c>
      <c r="O1454" s="55" t="str">
        <f t="shared" si="128"/>
        <v>NON</v>
      </c>
      <c r="P1454" s="55" t="str">
        <f t="shared" si="129"/>
        <v>NON</v>
      </c>
      <c r="Q1454" s="55" t="str">
        <f t="shared" si="130"/>
        <v>NON</v>
      </c>
    </row>
    <row r="1455" spans="1:17" ht="15" customHeight="1">
      <c r="A1455" s="3">
        <v>130804297</v>
      </c>
      <c r="B1455" s="55" t="s">
        <v>1336</v>
      </c>
      <c r="C1455" s="3">
        <v>43001104</v>
      </c>
      <c r="D1455" s="55" t="s">
        <v>1347</v>
      </c>
      <c r="E1455" s="53" t="s">
        <v>1348</v>
      </c>
      <c r="F1455" s="84">
        <v>44136</v>
      </c>
      <c r="G1455" s="84">
        <v>45778</v>
      </c>
      <c r="H1455" s="82">
        <f t="shared" ref="H1455:H1518" si="131">DATEDIF(F1455,G1455,"y")+1</f>
        <v>5</v>
      </c>
      <c r="I1455" s="55" t="s">
        <v>83</v>
      </c>
      <c r="J1455" s="55" t="s">
        <v>44</v>
      </c>
      <c r="K1455" s="55" t="s">
        <v>1051</v>
      </c>
      <c r="L1455" s="55" t="s">
        <v>260</v>
      </c>
      <c r="M1455" s="92" t="s">
        <v>2442</v>
      </c>
      <c r="N1455" s="55" t="str">
        <f t="shared" si="127"/>
        <v>NON</v>
      </c>
      <c r="O1455" s="55" t="str">
        <f t="shared" si="128"/>
        <v>NON</v>
      </c>
      <c r="P1455" s="55" t="str">
        <f t="shared" si="129"/>
        <v>OUI</v>
      </c>
      <c r="Q1455" s="55" t="str">
        <f t="shared" si="130"/>
        <v>OUI</v>
      </c>
    </row>
    <row r="1456" spans="1:17" ht="15" customHeight="1">
      <c r="A1456" s="2">
        <v>130000075</v>
      </c>
      <c r="B1456" s="55" t="s">
        <v>1669</v>
      </c>
      <c r="C1456" s="3">
        <v>93000404</v>
      </c>
      <c r="D1456" s="55" t="s">
        <v>1669</v>
      </c>
      <c r="E1456" s="53" t="s">
        <v>1348</v>
      </c>
      <c r="F1456" s="84">
        <v>43770</v>
      </c>
      <c r="G1456" s="84">
        <v>45413</v>
      </c>
      <c r="H1456" s="82">
        <f t="shared" si="131"/>
        <v>5</v>
      </c>
      <c r="I1456" s="55" t="s">
        <v>16</v>
      </c>
      <c r="J1456" s="55" t="s">
        <v>44</v>
      </c>
      <c r="K1456" s="55" t="s">
        <v>50</v>
      </c>
      <c r="L1456" s="55" t="s">
        <v>246</v>
      </c>
      <c r="M1456" s="55" t="s">
        <v>249</v>
      </c>
      <c r="N1456" s="55" t="str">
        <f t="shared" si="127"/>
        <v>NON</v>
      </c>
      <c r="O1456" s="55" t="str">
        <f t="shared" si="128"/>
        <v>NON</v>
      </c>
      <c r="P1456" s="55" t="str">
        <f t="shared" si="129"/>
        <v>OUI</v>
      </c>
      <c r="Q1456" s="55" t="str">
        <f t="shared" si="130"/>
        <v>NON</v>
      </c>
    </row>
    <row r="1457" spans="1:17" ht="15" customHeight="1">
      <c r="A1457" s="3">
        <v>130786742</v>
      </c>
      <c r="B1457" s="55" t="s">
        <v>1545</v>
      </c>
      <c r="C1457" s="3">
        <v>43000565</v>
      </c>
      <c r="D1457" s="55" t="s">
        <v>1554</v>
      </c>
      <c r="E1457" s="53" t="s">
        <v>1555</v>
      </c>
      <c r="F1457" s="84">
        <v>44501</v>
      </c>
      <c r="G1457" s="84">
        <v>46143</v>
      </c>
      <c r="H1457" s="82">
        <f t="shared" si="131"/>
        <v>5</v>
      </c>
      <c r="I1457" s="55" t="s">
        <v>83</v>
      </c>
      <c r="J1457" s="55" t="s">
        <v>44</v>
      </c>
      <c r="K1457" s="55" t="s">
        <v>332</v>
      </c>
      <c r="L1457" s="55" t="s">
        <v>333</v>
      </c>
      <c r="M1457" s="55" t="s">
        <v>1992</v>
      </c>
      <c r="N1457" s="55" t="str">
        <f t="shared" si="127"/>
        <v>NON</v>
      </c>
      <c r="O1457" s="55" t="str">
        <f t="shared" si="128"/>
        <v>NON</v>
      </c>
      <c r="P1457" s="55" t="str">
        <f t="shared" si="129"/>
        <v>OUI</v>
      </c>
      <c r="Q1457" s="55" t="str">
        <f t="shared" si="130"/>
        <v>NON</v>
      </c>
    </row>
    <row r="1458" spans="1:17" ht="15" customHeight="1">
      <c r="A1458" s="3">
        <v>130786742</v>
      </c>
      <c r="B1458" s="55" t="s">
        <v>1545</v>
      </c>
      <c r="C1458" s="3">
        <v>43000565</v>
      </c>
      <c r="D1458" s="55" t="s">
        <v>1554</v>
      </c>
      <c r="E1458" s="53" t="s">
        <v>1555</v>
      </c>
      <c r="F1458" s="84">
        <v>44501</v>
      </c>
      <c r="G1458" s="84">
        <v>46143</v>
      </c>
      <c r="H1458" s="82">
        <f t="shared" si="131"/>
        <v>5</v>
      </c>
      <c r="I1458" s="55" t="s">
        <v>83</v>
      </c>
      <c r="J1458" s="55" t="s">
        <v>44</v>
      </c>
      <c r="K1458" s="55" t="s">
        <v>332</v>
      </c>
      <c r="L1458" s="55" t="s">
        <v>333</v>
      </c>
      <c r="M1458" s="55" t="s">
        <v>1941</v>
      </c>
      <c r="N1458" s="55" t="str">
        <f t="shared" si="127"/>
        <v>NON</v>
      </c>
      <c r="O1458" s="55" t="str">
        <f t="shared" si="128"/>
        <v>NON</v>
      </c>
      <c r="P1458" s="55" t="str">
        <f t="shared" si="129"/>
        <v>OUI</v>
      </c>
      <c r="Q1458" s="55" t="str">
        <f t="shared" si="130"/>
        <v>NON</v>
      </c>
    </row>
    <row r="1459" spans="1:17" ht="15" customHeight="1">
      <c r="A1459" s="3">
        <v>130786742</v>
      </c>
      <c r="B1459" s="55" t="s">
        <v>1545</v>
      </c>
      <c r="C1459" s="3">
        <v>43000565</v>
      </c>
      <c r="D1459" s="55" t="s">
        <v>1554</v>
      </c>
      <c r="E1459" s="53" t="s">
        <v>1555</v>
      </c>
      <c r="F1459" s="84">
        <v>44501</v>
      </c>
      <c r="G1459" s="84">
        <v>46143</v>
      </c>
      <c r="H1459" s="82">
        <f t="shared" si="131"/>
        <v>5</v>
      </c>
      <c r="I1459" s="55" t="s">
        <v>83</v>
      </c>
      <c r="J1459" s="55" t="s">
        <v>44</v>
      </c>
      <c r="K1459" s="55" t="s">
        <v>332</v>
      </c>
      <c r="L1459" s="55" t="s">
        <v>333</v>
      </c>
      <c r="M1459" s="55" t="s">
        <v>1947</v>
      </c>
      <c r="N1459" s="55" t="str">
        <f t="shared" si="127"/>
        <v>NON</v>
      </c>
      <c r="O1459" s="55" t="str">
        <f t="shared" si="128"/>
        <v>OUI</v>
      </c>
      <c r="P1459" s="55" t="str">
        <f t="shared" si="129"/>
        <v>OUI</v>
      </c>
      <c r="Q1459" s="55" t="str">
        <f t="shared" si="130"/>
        <v>OUI</v>
      </c>
    </row>
    <row r="1460" spans="1:17" ht="15" customHeight="1">
      <c r="A1460" s="3">
        <v>130786742</v>
      </c>
      <c r="B1460" s="55" t="s">
        <v>1545</v>
      </c>
      <c r="C1460" s="3">
        <v>43000565</v>
      </c>
      <c r="D1460" s="55" t="s">
        <v>1554</v>
      </c>
      <c r="E1460" s="53" t="s">
        <v>1555</v>
      </c>
      <c r="F1460" s="84">
        <v>43770</v>
      </c>
      <c r="G1460" s="84">
        <v>45413</v>
      </c>
      <c r="H1460" s="82">
        <f t="shared" si="131"/>
        <v>5</v>
      </c>
      <c r="I1460" s="55" t="s">
        <v>83</v>
      </c>
      <c r="J1460" s="55" t="s">
        <v>1429</v>
      </c>
      <c r="K1460" s="55" t="s">
        <v>290</v>
      </c>
      <c r="L1460" s="55" t="s">
        <v>123</v>
      </c>
      <c r="M1460" s="79"/>
      <c r="N1460" s="55" t="str">
        <f t="shared" si="127"/>
        <v>OUI</v>
      </c>
      <c r="O1460" s="55" t="str">
        <f t="shared" si="128"/>
        <v>NON</v>
      </c>
      <c r="P1460" s="55" t="str">
        <f t="shared" si="129"/>
        <v>NON</v>
      </c>
      <c r="Q1460" s="55" t="str">
        <f t="shared" si="130"/>
        <v>NON</v>
      </c>
    </row>
    <row r="1461" spans="1:17" ht="15" customHeight="1">
      <c r="A1461" s="3">
        <v>130786742</v>
      </c>
      <c r="B1461" s="55" t="s">
        <v>1545</v>
      </c>
      <c r="C1461" s="3">
        <v>43000565</v>
      </c>
      <c r="D1461" s="55" t="s">
        <v>1554</v>
      </c>
      <c r="E1461" s="53" t="s">
        <v>1555</v>
      </c>
      <c r="F1461" s="84">
        <v>43770</v>
      </c>
      <c r="G1461" s="84">
        <v>45413</v>
      </c>
      <c r="H1461" s="82">
        <f t="shared" si="131"/>
        <v>5</v>
      </c>
      <c r="I1461" s="55" t="s">
        <v>83</v>
      </c>
      <c r="J1461" s="55" t="s">
        <v>1429</v>
      </c>
      <c r="K1461" s="55" t="s">
        <v>354</v>
      </c>
      <c r="L1461" s="55"/>
      <c r="M1461" s="79"/>
      <c r="N1461" s="55" t="str">
        <f t="shared" si="127"/>
        <v>OUI</v>
      </c>
      <c r="O1461" s="55" t="str">
        <f t="shared" si="128"/>
        <v>NON</v>
      </c>
      <c r="P1461" s="55" t="str">
        <f t="shared" si="129"/>
        <v>NON</v>
      </c>
      <c r="Q1461" s="55" t="str">
        <f t="shared" si="130"/>
        <v>NON</v>
      </c>
    </row>
    <row r="1462" spans="1:17" ht="15" customHeight="1">
      <c r="A1462" s="2" t="s">
        <v>1457</v>
      </c>
      <c r="B1462" s="55" t="s">
        <v>1458</v>
      </c>
      <c r="C1462" s="3">
        <v>93000308</v>
      </c>
      <c r="D1462" s="55" t="s">
        <v>1461</v>
      </c>
      <c r="E1462" s="53" t="s">
        <v>1462</v>
      </c>
      <c r="F1462" s="84">
        <v>44501</v>
      </c>
      <c r="G1462" s="84">
        <v>46143</v>
      </c>
      <c r="H1462" s="82">
        <f t="shared" si="131"/>
        <v>5</v>
      </c>
      <c r="I1462" s="55" t="s">
        <v>83</v>
      </c>
      <c r="J1462" s="55" t="s">
        <v>44</v>
      </c>
      <c r="K1462" s="55" t="s">
        <v>820</v>
      </c>
      <c r="L1462" s="55" t="s">
        <v>821</v>
      </c>
      <c r="M1462" s="55" t="s">
        <v>1466</v>
      </c>
      <c r="N1462" s="55" t="str">
        <f t="shared" si="127"/>
        <v>NON</v>
      </c>
      <c r="O1462" s="55" t="str">
        <f t="shared" si="128"/>
        <v>NON</v>
      </c>
      <c r="P1462" s="55" t="str">
        <f t="shared" si="129"/>
        <v>OUI</v>
      </c>
      <c r="Q1462" s="55" t="str">
        <f t="shared" si="130"/>
        <v>OUI</v>
      </c>
    </row>
    <row r="1463" spans="1:17" ht="15" customHeight="1">
      <c r="A1463" s="2" t="s">
        <v>1457</v>
      </c>
      <c r="B1463" s="55" t="s">
        <v>1458</v>
      </c>
      <c r="C1463" s="3">
        <v>93000308</v>
      </c>
      <c r="D1463" s="55" t="s">
        <v>1461</v>
      </c>
      <c r="E1463" s="53" t="s">
        <v>1462</v>
      </c>
      <c r="F1463" s="84">
        <v>43770</v>
      </c>
      <c r="G1463" s="84">
        <v>45413</v>
      </c>
      <c r="H1463" s="82">
        <f t="shared" si="131"/>
        <v>5</v>
      </c>
      <c r="I1463" s="55" t="s">
        <v>83</v>
      </c>
      <c r="J1463" s="55" t="s">
        <v>1429</v>
      </c>
      <c r="K1463" s="55" t="s">
        <v>780</v>
      </c>
      <c r="L1463" s="55" t="s">
        <v>781</v>
      </c>
      <c r="M1463" s="79"/>
      <c r="N1463" s="55" t="str">
        <f t="shared" si="127"/>
        <v>OUI</v>
      </c>
      <c r="O1463" s="55" t="str">
        <f t="shared" si="128"/>
        <v>NON</v>
      </c>
      <c r="P1463" s="55" t="str">
        <f t="shared" si="129"/>
        <v>NON</v>
      </c>
      <c r="Q1463" s="55" t="str">
        <f t="shared" si="130"/>
        <v>NON</v>
      </c>
    </row>
    <row r="1464" spans="1:17" ht="15" customHeight="1">
      <c r="A1464" s="2" t="s">
        <v>1457</v>
      </c>
      <c r="B1464" s="55" t="s">
        <v>1458</v>
      </c>
      <c r="C1464" s="3">
        <v>93000308</v>
      </c>
      <c r="D1464" s="55" t="s">
        <v>1461</v>
      </c>
      <c r="E1464" s="53" t="s">
        <v>1462</v>
      </c>
      <c r="F1464" s="84">
        <v>44501</v>
      </c>
      <c r="G1464" s="84">
        <v>46143</v>
      </c>
      <c r="H1464" s="82">
        <f t="shared" si="131"/>
        <v>5</v>
      </c>
      <c r="I1464" s="55" t="s">
        <v>83</v>
      </c>
      <c r="J1464" s="55" t="s">
        <v>44</v>
      </c>
      <c r="K1464" s="55" t="s">
        <v>820</v>
      </c>
      <c r="L1464" s="55" t="s">
        <v>821</v>
      </c>
      <c r="M1464" s="55" t="s">
        <v>1467</v>
      </c>
      <c r="N1464" s="55" t="str">
        <f t="shared" si="127"/>
        <v>NON</v>
      </c>
      <c r="O1464" s="55" t="str">
        <f t="shared" si="128"/>
        <v>NON</v>
      </c>
      <c r="P1464" s="55" t="str">
        <f t="shared" si="129"/>
        <v>NON</v>
      </c>
      <c r="Q1464" s="55" t="str">
        <f t="shared" si="130"/>
        <v>NON</v>
      </c>
    </row>
    <row r="1465" spans="1:17" ht="15" customHeight="1">
      <c r="A1465" s="2">
        <v>130000433</v>
      </c>
      <c r="B1465" s="55" t="s">
        <v>632</v>
      </c>
      <c r="C1465" s="3">
        <v>43001520</v>
      </c>
      <c r="D1465" s="55" t="s">
        <v>655</v>
      </c>
      <c r="E1465" s="53" t="s">
        <v>1911</v>
      </c>
      <c r="F1465" s="84">
        <v>44501</v>
      </c>
      <c r="G1465" s="84">
        <v>46143</v>
      </c>
      <c r="H1465" s="82">
        <f t="shared" si="131"/>
        <v>5</v>
      </c>
      <c r="I1465" s="55" t="s">
        <v>83</v>
      </c>
      <c r="J1465" s="55" t="s">
        <v>44</v>
      </c>
      <c r="K1465" s="55" t="s">
        <v>129</v>
      </c>
      <c r="L1465" s="55" t="s">
        <v>128</v>
      </c>
      <c r="M1465" s="55" t="s">
        <v>467</v>
      </c>
      <c r="N1465" s="55" t="str">
        <f t="shared" si="127"/>
        <v>NON</v>
      </c>
      <c r="O1465" s="55" t="str">
        <f t="shared" si="128"/>
        <v>OUI</v>
      </c>
      <c r="P1465" s="55" t="str">
        <f t="shared" si="129"/>
        <v>OUI</v>
      </c>
      <c r="Q1465" s="55" t="str">
        <f t="shared" si="130"/>
        <v>OUI</v>
      </c>
    </row>
    <row r="1466" spans="1:17" ht="15" customHeight="1">
      <c r="A1466" s="2">
        <v>130000433</v>
      </c>
      <c r="B1466" s="55" t="s">
        <v>632</v>
      </c>
      <c r="C1466" s="3">
        <v>43001520</v>
      </c>
      <c r="D1466" s="55" t="s">
        <v>655</v>
      </c>
      <c r="E1466" s="53" t="s">
        <v>1911</v>
      </c>
      <c r="F1466" s="84">
        <v>44501</v>
      </c>
      <c r="G1466" s="84">
        <v>46143</v>
      </c>
      <c r="H1466" s="82">
        <f t="shared" si="131"/>
        <v>5</v>
      </c>
      <c r="I1466" s="55" t="s">
        <v>83</v>
      </c>
      <c r="J1466" s="55" t="s">
        <v>1429</v>
      </c>
      <c r="K1466" s="55" t="s">
        <v>128</v>
      </c>
      <c r="L1466" s="55" t="s">
        <v>129</v>
      </c>
      <c r="M1466" s="79"/>
      <c r="N1466" s="55" t="str">
        <f t="shared" si="127"/>
        <v>OUI</v>
      </c>
      <c r="O1466" s="55" t="str">
        <f t="shared" si="128"/>
        <v>NON</v>
      </c>
      <c r="P1466" s="55" t="str">
        <f t="shared" si="129"/>
        <v>NON</v>
      </c>
      <c r="Q1466" s="55" t="str">
        <f t="shared" si="130"/>
        <v>NON</v>
      </c>
    </row>
    <row r="1467" spans="1:17" ht="15" customHeight="1">
      <c r="A1467" s="2">
        <v>130000433</v>
      </c>
      <c r="B1467" s="55" t="s">
        <v>632</v>
      </c>
      <c r="C1467" s="3">
        <v>43001520</v>
      </c>
      <c r="D1467" s="55" t="s">
        <v>655</v>
      </c>
      <c r="E1467" s="53" t="s">
        <v>1911</v>
      </c>
      <c r="F1467" s="84">
        <v>44501</v>
      </c>
      <c r="G1467" s="84">
        <v>46143</v>
      </c>
      <c r="H1467" s="82">
        <f t="shared" si="131"/>
        <v>5</v>
      </c>
      <c r="I1467" s="55" t="s">
        <v>83</v>
      </c>
      <c r="J1467" s="55" t="s">
        <v>1429</v>
      </c>
      <c r="K1467" s="55" t="s">
        <v>300</v>
      </c>
      <c r="L1467" s="55"/>
      <c r="M1467" s="79"/>
      <c r="N1467" s="55" t="str">
        <f t="shared" si="127"/>
        <v>OUI</v>
      </c>
      <c r="O1467" s="55" t="str">
        <f t="shared" si="128"/>
        <v>NON</v>
      </c>
      <c r="P1467" s="55" t="str">
        <f t="shared" si="129"/>
        <v>NON</v>
      </c>
      <c r="Q1467" s="55" t="str">
        <f t="shared" si="130"/>
        <v>NON</v>
      </c>
    </row>
    <row r="1468" spans="1:17" ht="15" customHeight="1">
      <c r="A1468" s="2">
        <v>130000433</v>
      </c>
      <c r="B1468" s="55" t="s">
        <v>632</v>
      </c>
      <c r="C1468" s="3">
        <v>43001520</v>
      </c>
      <c r="D1468" s="55" t="s">
        <v>655</v>
      </c>
      <c r="E1468" s="53" t="s">
        <v>1911</v>
      </c>
      <c r="F1468" s="84">
        <v>44501</v>
      </c>
      <c r="G1468" s="84">
        <v>46143</v>
      </c>
      <c r="H1468" s="82">
        <f t="shared" si="131"/>
        <v>5</v>
      </c>
      <c r="I1468" s="55" t="s">
        <v>83</v>
      </c>
      <c r="J1468" s="55" t="s">
        <v>44</v>
      </c>
      <c r="K1468" s="55" t="s">
        <v>667</v>
      </c>
      <c r="L1468" s="55" t="s">
        <v>128</v>
      </c>
      <c r="M1468" s="55" t="s">
        <v>467</v>
      </c>
      <c r="N1468" s="55" t="str">
        <f t="shared" si="127"/>
        <v>NON</v>
      </c>
      <c r="O1468" s="55" t="str">
        <f t="shared" si="128"/>
        <v>OUI</v>
      </c>
      <c r="P1468" s="55" t="str">
        <f t="shared" si="129"/>
        <v>OUI</v>
      </c>
      <c r="Q1468" s="55" t="str">
        <f t="shared" si="130"/>
        <v>OUI</v>
      </c>
    </row>
    <row r="1469" spans="1:17" ht="15" customHeight="1">
      <c r="A1469" s="2">
        <v>830000345</v>
      </c>
      <c r="B1469" s="55" t="s">
        <v>881</v>
      </c>
      <c r="C1469" s="3">
        <v>93000401</v>
      </c>
      <c r="D1469" s="55" t="s">
        <v>959</v>
      </c>
      <c r="E1469" s="53" t="s">
        <v>934</v>
      </c>
      <c r="F1469" s="84">
        <v>44501</v>
      </c>
      <c r="G1469" s="84">
        <v>46143</v>
      </c>
      <c r="H1469" s="82">
        <f t="shared" si="131"/>
        <v>5</v>
      </c>
      <c r="I1469" s="55" t="s">
        <v>83</v>
      </c>
      <c r="J1469" s="55" t="s">
        <v>44</v>
      </c>
      <c r="K1469" s="55" t="s">
        <v>960</v>
      </c>
      <c r="L1469" s="55" t="s">
        <v>333</v>
      </c>
      <c r="M1469" s="55" t="s">
        <v>961</v>
      </c>
      <c r="N1469" s="55" t="str">
        <f t="shared" si="127"/>
        <v>NON</v>
      </c>
      <c r="O1469" s="55" t="str">
        <f t="shared" si="128"/>
        <v>OUI</v>
      </c>
      <c r="P1469" s="55" t="str">
        <f t="shared" si="129"/>
        <v>OUI</v>
      </c>
      <c r="Q1469" s="55" t="str">
        <f t="shared" si="130"/>
        <v>NON</v>
      </c>
    </row>
    <row r="1470" spans="1:17" ht="15" customHeight="1">
      <c r="A1470" s="2">
        <v>830000345</v>
      </c>
      <c r="B1470" s="55" t="s">
        <v>881</v>
      </c>
      <c r="C1470" s="3">
        <v>93000401</v>
      </c>
      <c r="D1470" s="55" t="s">
        <v>933</v>
      </c>
      <c r="E1470" s="53" t="s">
        <v>934</v>
      </c>
      <c r="F1470" s="84">
        <v>43770</v>
      </c>
      <c r="G1470" s="84">
        <v>45413</v>
      </c>
      <c r="H1470" s="82">
        <f t="shared" si="131"/>
        <v>5</v>
      </c>
      <c r="I1470" s="55" t="s">
        <v>83</v>
      </c>
      <c r="J1470" s="55" t="s">
        <v>44</v>
      </c>
      <c r="K1470" s="55" t="s">
        <v>332</v>
      </c>
      <c r="L1470" s="55" t="s">
        <v>333</v>
      </c>
      <c r="M1470" s="55" t="s">
        <v>1955</v>
      </c>
      <c r="N1470" s="55" t="str">
        <f t="shared" si="127"/>
        <v>NON</v>
      </c>
      <c r="O1470" s="55" t="str">
        <f t="shared" si="128"/>
        <v>NON</v>
      </c>
      <c r="P1470" s="55" t="str">
        <f t="shared" si="129"/>
        <v>OUI</v>
      </c>
      <c r="Q1470" s="55" t="str">
        <f t="shared" si="130"/>
        <v>NON</v>
      </c>
    </row>
    <row r="1471" spans="1:17" ht="15" customHeight="1">
      <c r="A1471" s="2">
        <v>830000345</v>
      </c>
      <c r="B1471" s="55" t="s">
        <v>881</v>
      </c>
      <c r="C1471" s="3">
        <v>93000401</v>
      </c>
      <c r="D1471" s="55" t="s">
        <v>933</v>
      </c>
      <c r="E1471" s="53" t="s">
        <v>934</v>
      </c>
      <c r="F1471" s="84">
        <v>43770</v>
      </c>
      <c r="G1471" s="84">
        <v>45413</v>
      </c>
      <c r="H1471" s="82">
        <f t="shared" si="131"/>
        <v>5</v>
      </c>
      <c r="I1471" s="55" t="s">
        <v>83</v>
      </c>
      <c r="J1471" s="55" t="s">
        <v>44</v>
      </c>
      <c r="K1471" s="55" t="s">
        <v>332</v>
      </c>
      <c r="L1471" s="55" t="s">
        <v>333</v>
      </c>
      <c r="M1471" s="55" t="s">
        <v>2126</v>
      </c>
      <c r="N1471" s="55" t="str">
        <f t="shared" si="127"/>
        <v>NON</v>
      </c>
      <c r="O1471" s="55" t="str">
        <f t="shared" si="128"/>
        <v>OUI</v>
      </c>
      <c r="P1471" s="55" t="str">
        <f t="shared" si="129"/>
        <v>NON</v>
      </c>
      <c r="Q1471" s="55" t="str">
        <f t="shared" si="130"/>
        <v>NON</v>
      </c>
    </row>
    <row r="1472" spans="1:17" ht="15" customHeight="1">
      <c r="A1472" s="2">
        <v>830000345</v>
      </c>
      <c r="B1472" s="55" t="s">
        <v>881</v>
      </c>
      <c r="C1472" s="3">
        <v>93000401</v>
      </c>
      <c r="D1472" s="55" t="s">
        <v>933</v>
      </c>
      <c r="E1472" s="53" t="s">
        <v>934</v>
      </c>
      <c r="F1472" s="84">
        <v>43770</v>
      </c>
      <c r="G1472" s="84">
        <v>45413</v>
      </c>
      <c r="H1472" s="82">
        <f t="shared" si="131"/>
        <v>5</v>
      </c>
      <c r="I1472" s="55" t="s">
        <v>83</v>
      </c>
      <c r="J1472" s="55" t="s">
        <v>44</v>
      </c>
      <c r="K1472" s="55" t="s">
        <v>332</v>
      </c>
      <c r="L1472" s="55" t="s">
        <v>333</v>
      </c>
      <c r="M1472" s="55" t="s">
        <v>1944</v>
      </c>
      <c r="N1472" s="55" t="str">
        <f t="shared" si="127"/>
        <v>NON</v>
      </c>
      <c r="O1472" s="55" t="str">
        <f t="shared" si="128"/>
        <v>OUI</v>
      </c>
      <c r="P1472" s="55" t="str">
        <f t="shared" si="129"/>
        <v>NON</v>
      </c>
      <c r="Q1472" s="55" t="str">
        <f t="shared" si="130"/>
        <v>NON</v>
      </c>
    </row>
    <row r="1473" spans="1:17" ht="15" customHeight="1">
      <c r="A1473" s="2">
        <v>830000345</v>
      </c>
      <c r="B1473" s="55" t="s">
        <v>881</v>
      </c>
      <c r="C1473" s="3">
        <v>93000401</v>
      </c>
      <c r="D1473" s="55" t="s">
        <v>933</v>
      </c>
      <c r="E1473" s="53" t="s">
        <v>934</v>
      </c>
      <c r="F1473" s="84">
        <v>43770</v>
      </c>
      <c r="G1473" s="84">
        <v>45413</v>
      </c>
      <c r="H1473" s="82">
        <f t="shared" si="131"/>
        <v>5</v>
      </c>
      <c r="I1473" s="55" t="s">
        <v>83</v>
      </c>
      <c r="J1473" s="55" t="s">
        <v>44</v>
      </c>
      <c r="K1473" s="55" t="s">
        <v>332</v>
      </c>
      <c r="L1473" s="55" t="s">
        <v>333</v>
      </c>
      <c r="M1473" s="55" t="s">
        <v>2127</v>
      </c>
      <c r="N1473" s="55" t="str">
        <f t="shared" si="127"/>
        <v>NON</v>
      </c>
      <c r="O1473" s="55" t="str">
        <f t="shared" si="128"/>
        <v>OUI</v>
      </c>
      <c r="P1473" s="55" t="str">
        <f t="shared" si="129"/>
        <v>NON</v>
      </c>
      <c r="Q1473" s="55" t="str">
        <f t="shared" si="130"/>
        <v>NON</v>
      </c>
    </row>
    <row r="1474" spans="1:17" ht="15" customHeight="1">
      <c r="A1474" s="2">
        <v>830000345</v>
      </c>
      <c r="B1474" s="55" t="s">
        <v>881</v>
      </c>
      <c r="C1474" s="3">
        <v>93000401</v>
      </c>
      <c r="D1474" s="55" t="s">
        <v>933</v>
      </c>
      <c r="E1474" s="53" t="s">
        <v>934</v>
      </c>
      <c r="F1474" s="84">
        <v>43770</v>
      </c>
      <c r="G1474" s="84">
        <v>45413</v>
      </c>
      <c r="H1474" s="82">
        <f t="shared" si="131"/>
        <v>5</v>
      </c>
      <c r="I1474" s="55" t="s">
        <v>83</v>
      </c>
      <c r="J1474" s="55" t="s">
        <v>44</v>
      </c>
      <c r="K1474" s="55" t="s">
        <v>332</v>
      </c>
      <c r="L1474" s="55" t="s">
        <v>333</v>
      </c>
      <c r="M1474" s="55" t="s">
        <v>1992</v>
      </c>
      <c r="N1474" s="55" t="str">
        <f t="shared" ref="N1474:N1537" si="132">IF(ISNUMBER(SEARCH("2G",J1474)),"OUI","NON")</f>
        <v>NON</v>
      </c>
      <c r="O1474" s="55" t="str">
        <f t="shared" ref="O1474:O1537" si="133">IF(ISNUMBER(SEARCH("P1",M1474)),"OUI","NON")</f>
        <v>NON</v>
      </c>
      <c r="P1474" s="55" t="str">
        <f t="shared" ref="P1474:P1537" si="134">IF(ISNUMBER(SEARCH("P2",M1474)),"OUI","NON")</f>
        <v>OUI</v>
      </c>
      <c r="Q1474" s="55" t="str">
        <f t="shared" ref="Q1474:Q1537" si="135">IF(ISNUMBER(SEARCH("P3",M1474)),"OUI","NON")</f>
        <v>NON</v>
      </c>
    </row>
    <row r="1475" spans="1:17" ht="15" customHeight="1">
      <c r="A1475" s="2">
        <v>830000345</v>
      </c>
      <c r="B1475" s="55" t="s">
        <v>881</v>
      </c>
      <c r="C1475" s="3">
        <v>93000401</v>
      </c>
      <c r="D1475" s="55" t="s">
        <v>933</v>
      </c>
      <c r="E1475" s="53" t="s">
        <v>934</v>
      </c>
      <c r="F1475" s="84">
        <v>43770</v>
      </c>
      <c r="G1475" s="84">
        <v>45413</v>
      </c>
      <c r="H1475" s="82">
        <f t="shared" si="131"/>
        <v>5</v>
      </c>
      <c r="I1475" s="55" t="s">
        <v>83</v>
      </c>
      <c r="J1475" s="55" t="s">
        <v>44</v>
      </c>
      <c r="K1475" s="55" t="s">
        <v>332</v>
      </c>
      <c r="L1475" s="55" t="s">
        <v>333</v>
      </c>
      <c r="M1475" s="55" t="s">
        <v>2128</v>
      </c>
      <c r="N1475" s="55" t="str">
        <f t="shared" si="132"/>
        <v>NON</v>
      </c>
      <c r="O1475" s="55" t="str">
        <f t="shared" si="133"/>
        <v>OUI</v>
      </c>
      <c r="P1475" s="55" t="str">
        <f t="shared" si="134"/>
        <v>NON</v>
      </c>
      <c r="Q1475" s="55" t="str">
        <f t="shared" si="135"/>
        <v>NON</v>
      </c>
    </row>
    <row r="1476" spans="1:17" ht="15" customHeight="1">
      <c r="A1476" s="2">
        <v>830000345</v>
      </c>
      <c r="B1476" s="55" t="s">
        <v>881</v>
      </c>
      <c r="C1476" s="3">
        <v>93000401</v>
      </c>
      <c r="D1476" s="55" t="s">
        <v>933</v>
      </c>
      <c r="E1476" s="53" t="s">
        <v>934</v>
      </c>
      <c r="F1476" s="84">
        <v>43770</v>
      </c>
      <c r="G1476" s="84">
        <v>45413</v>
      </c>
      <c r="H1476" s="82">
        <f t="shared" si="131"/>
        <v>5</v>
      </c>
      <c r="I1476" s="55" t="s">
        <v>83</v>
      </c>
      <c r="J1476" s="55" t="s">
        <v>44</v>
      </c>
      <c r="K1476" s="55" t="s">
        <v>332</v>
      </c>
      <c r="L1476" s="55" t="s">
        <v>333</v>
      </c>
      <c r="M1476" s="55" t="s">
        <v>2129</v>
      </c>
      <c r="N1476" s="55" t="str">
        <f t="shared" si="132"/>
        <v>NON</v>
      </c>
      <c r="O1476" s="55" t="str">
        <f t="shared" si="133"/>
        <v>OUI</v>
      </c>
      <c r="P1476" s="55" t="str">
        <f t="shared" si="134"/>
        <v>NON</v>
      </c>
      <c r="Q1476" s="55" t="str">
        <f t="shared" si="135"/>
        <v>NON</v>
      </c>
    </row>
    <row r="1477" spans="1:17" ht="15" customHeight="1">
      <c r="A1477" s="2">
        <v>830000345</v>
      </c>
      <c r="B1477" s="55" t="s">
        <v>881</v>
      </c>
      <c r="C1477" s="3">
        <v>93000401</v>
      </c>
      <c r="D1477" s="55" t="s">
        <v>933</v>
      </c>
      <c r="E1477" s="53" t="s">
        <v>934</v>
      </c>
      <c r="F1477" s="84">
        <v>43770</v>
      </c>
      <c r="G1477" s="84">
        <v>45413</v>
      </c>
      <c r="H1477" s="82">
        <f t="shared" si="131"/>
        <v>5</v>
      </c>
      <c r="I1477" s="55" t="s">
        <v>83</v>
      </c>
      <c r="J1477" s="55" t="s">
        <v>44</v>
      </c>
      <c r="K1477" s="55" t="s">
        <v>332</v>
      </c>
      <c r="L1477" s="55" t="s">
        <v>333</v>
      </c>
      <c r="M1477" s="55" t="s">
        <v>1036</v>
      </c>
      <c r="N1477" s="55" t="str">
        <f t="shared" si="132"/>
        <v>NON</v>
      </c>
      <c r="O1477" s="55" t="str">
        <f t="shared" si="133"/>
        <v>OUI</v>
      </c>
      <c r="P1477" s="55" t="str">
        <f t="shared" si="134"/>
        <v>NON</v>
      </c>
      <c r="Q1477" s="55" t="str">
        <f t="shared" si="135"/>
        <v>NON</v>
      </c>
    </row>
    <row r="1478" spans="1:17" ht="15" customHeight="1">
      <c r="A1478" s="2">
        <v>830000345</v>
      </c>
      <c r="B1478" s="55" t="s">
        <v>881</v>
      </c>
      <c r="C1478" s="3">
        <v>93000401</v>
      </c>
      <c r="D1478" s="55" t="s">
        <v>933</v>
      </c>
      <c r="E1478" s="53" t="s">
        <v>934</v>
      </c>
      <c r="F1478" s="84">
        <v>43770</v>
      </c>
      <c r="G1478" s="84">
        <v>45413</v>
      </c>
      <c r="H1478" s="82">
        <f t="shared" si="131"/>
        <v>5</v>
      </c>
      <c r="I1478" s="55" t="s">
        <v>83</v>
      </c>
      <c r="J1478" s="55" t="s">
        <v>44</v>
      </c>
      <c r="K1478" s="55" t="s">
        <v>332</v>
      </c>
      <c r="L1478" s="55" t="s">
        <v>333</v>
      </c>
      <c r="M1478" s="55" t="s">
        <v>1947</v>
      </c>
      <c r="N1478" s="55" t="str">
        <f t="shared" si="132"/>
        <v>NON</v>
      </c>
      <c r="O1478" s="55" t="str">
        <f t="shared" si="133"/>
        <v>OUI</v>
      </c>
      <c r="P1478" s="55" t="str">
        <f t="shared" si="134"/>
        <v>OUI</v>
      </c>
      <c r="Q1478" s="55" t="str">
        <f t="shared" si="135"/>
        <v>OUI</v>
      </c>
    </row>
    <row r="1479" spans="1:17" ht="15" customHeight="1">
      <c r="A1479" s="2">
        <v>830000345</v>
      </c>
      <c r="B1479" s="55" t="s">
        <v>881</v>
      </c>
      <c r="C1479" s="3">
        <v>93000401</v>
      </c>
      <c r="D1479" s="55" t="s">
        <v>933</v>
      </c>
      <c r="E1479" s="53" t="s">
        <v>934</v>
      </c>
      <c r="F1479" s="84">
        <v>43770</v>
      </c>
      <c r="G1479" s="84">
        <v>45413</v>
      </c>
      <c r="H1479" s="82">
        <f t="shared" si="131"/>
        <v>5</v>
      </c>
      <c r="I1479" s="55" t="s">
        <v>83</v>
      </c>
      <c r="J1479" s="55" t="s">
        <v>44</v>
      </c>
      <c r="K1479" s="55" t="s">
        <v>332</v>
      </c>
      <c r="L1479" s="55" t="s">
        <v>333</v>
      </c>
      <c r="M1479" s="17" t="s">
        <v>2130</v>
      </c>
      <c r="N1479" s="55" t="str">
        <f t="shared" si="132"/>
        <v>NON</v>
      </c>
      <c r="O1479" s="55" t="str">
        <f t="shared" si="133"/>
        <v>OUI</v>
      </c>
      <c r="P1479" s="55" t="str">
        <f t="shared" si="134"/>
        <v>NON</v>
      </c>
      <c r="Q1479" s="55" t="str">
        <f t="shared" si="135"/>
        <v>NON</v>
      </c>
    </row>
    <row r="1480" spans="1:17" ht="15" customHeight="1">
      <c r="A1480" s="2">
        <v>830000345</v>
      </c>
      <c r="B1480" s="55" t="s">
        <v>881</v>
      </c>
      <c r="C1480" s="3">
        <v>93000401</v>
      </c>
      <c r="D1480" s="55" t="s">
        <v>933</v>
      </c>
      <c r="E1480" s="53" t="s">
        <v>934</v>
      </c>
      <c r="F1480" s="84">
        <v>44501</v>
      </c>
      <c r="G1480" s="84">
        <v>46143</v>
      </c>
      <c r="H1480" s="82">
        <f t="shared" si="131"/>
        <v>5</v>
      </c>
      <c r="I1480" s="55" t="s">
        <v>83</v>
      </c>
      <c r="J1480" s="55" t="s">
        <v>1429</v>
      </c>
      <c r="K1480" s="55" t="s">
        <v>122</v>
      </c>
      <c r="L1480" s="55" t="s">
        <v>123</v>
      </c>
      <c r="M1480" s="79"/>
      <c r="N1480" s="55" t="str">
        <f t="shared" si="132"/>
        <v>OUI</v>
      </c>
      <c r="O1480" s="55" t="str">
        <f t="shared" si="133"/>
        <v>NON</v>
      </c>
      <c r="P1480" s="55" t="str">
        <f t="shared" si="134"/>
        <v>NON</v>
      </c>
      <c r="Q1480" s="55" t="str">
        <f t="shared" si="135"/>
        <v>NON</v>
      </c>
    </row>
    <row r="1481" spans="1:17" ht="15" customHeight="1">
      <c r="A1481" s="2">
        <v>830000345</v>
      </c>
      <c r="B1481" s="55" t="s">
        <v>881</v>
      </c>
      <c r="C1481" s="3">
        <v>93000401</v>
      </c>
      <c r="D1481" s="55" t="s">
        <v>933</v>
      </c>
      <c r="E1481" s="53" t="s">
        <v>934</v>
      </c>
      <c r="F1481" s="84">
        <v>44501</v>
      </c>
      <c r="G1481" s="84">
        <v>46143</v>
      </c>
      <c r="H1481" s="82">
        <f t="shared" si="131"/>
        <v>5</v>
      </c>
      <c r="I1481" s="55" t="s">
        <v>83</v>
      </c>
      <c r="J1481" s="55" t="s">
        <v>1429</v>
      </c>
      <c r="K1481" s="55" t="s">
        <v>354</v>
      </c>
      <c r="L1481" s="55"/>
      <c r="M1481" s="79"/>
      <c r="N1481" s="55" t="str">
        <f t="shared" si="132"/>
        <v>OUI</v>
      </c>
      <c r="O1481" s="55" t="str">
        <f t="shared" si="133"/>
        <v>NON</v>
      </c>
      <c r="P1481" s="55" t="str">
        <f t="shared" si="134"/>
        <v>NON</v>
      </c>
      <c r="Q1481" s="55" t="str">
        <f t="shared" si="135"/>
        <v>NON</v>
      </c>
    </row>
    <row r="1482" spans="1:17" ht="15" customHeight="1">
      <c r="A1482" s="2">
        <v>130002835</v>
      </c>
      <c r="B1482" s="55" t="s">
        <v>555</v>
      </c>
      <c r="C1482" s="3">
        <v>43000788</v>
      </c>
      <c r="D1482" s="55" t="s">
        <v>457</v>
      </c>
      <c r="E1482" s="53" t="s">
        <v>2470</v>
      </c>
      <c r="F1482" s="84">
        <v>43770</v>
      </c>
      <c r="G1482" s="84">
        <v>45413</v>
      </c>
      <c r="H1482" s="82">
        <f t="shared" si="131"/>
        <v>5</v>
      </c>
      <c r="I1482" s="55" t="s">
        <v>83</v>
      </c>
      <c r="J1482" s="55" t="s">
        <v>44</v>
      </c>
      <c r="K1482" s="55" t="s">
        <v>15</v>
      </c>
      <c r="L1482" s="55" t="s">
        <v>17</v>
      </c>
      <c r="M1482" s="55" t="s">
        <v>459</v>
      </c>
      <c r="N1482" s="55" t="str">
        <f t="shared" si="132"/>
        <v>NON</v>
      </c>
      <c r="O1482" s="55" t="str">
        <f t="shared" si="133"/>
        <v>OUI</v>
      </c>
      <c r="P1482" s="55" t="str">
        <f t="shared" si="134"/>
        <v>NON</v>
      </c>
      <c r="Q1482" s="55" t="str">
        <f t="shared" si="135"/>
        <v>NON</v>
      </c>
    </row>
    <row r="1483" spans="1:17" ht="15" customHeight="1">
      <c r="A1483" s="2">
        <v>130002835</v>
      </c>
      <c r="B1483" s="55" t="s">
        <v>555</v>
      </c>
      <c r="C1483" s="3">
        <v>43000788</v>
      </c>
      <c r="D1483" s="55" t="s">
        <v>457</v>
      </c>
      <c r="E1483" s="116" t="s">
        <v>2470</v>
      </c>
      <c r="F1483" s="84">
        <v>44501</v>
      </c>
      <c r="G1483" s="84">
        <v>46143</v>
      </c>
      <c r="H1483" s="82">
        <f t="shared" si="131"/>
        <v>5</v>
      </c>
      <c r="I1483" s="55" t="s">
        <v>83</v>
      </c>
      <c r="J1483" s="55" t="s">
        <v>44</v>
      </c>
      <c r="K1483" s="55" t="s">
        <v>242</v>
      </c>
      <c r="L1483" s="55" t="s">
        <v>243</v>
      </c>
      <c r="M1483" s="55" t="s">
        <v>2007</v>
      </c>
      <c r="N1483" s="55" t="str">
        <f t="shared" si="132"/>
        <v>NON</v>
      </c>
      <c r="O1483" s="55" t="str">
        <f t="shared" si="133"/>
        <v>NON</v>
      </c>
      <c r="P1483" s="55" t="str">
        <f t="shared" si="134"/>
        <v>OUI</v>
      </c>
      <c r="Q1483" s="55" t="str">
        <f t="shared" si="135"/>
        <v>NON</v>
      </c>
    </row>
    <row r="1484" spans="1:17" ht="15" customHeight="1">
      <c r="A1484" s="2">
        <v>130002835</v>
      </c>
      <c r="B1484" s="55" t="s">
        <v>555</v>
      </c>
      <c r="C1484" s="3">
        <v>43000788</v>
      </c>
      <c r="D1484" s="55" t="s">
        <v>457</v>
      </c>
      <c r="E1484" s="116" t="s">
        <v>2470</v>
      </c>
      <c r="F1484" s="84">
        <v>44501</v>
      </c>
      <c r="G1484" s="84">
        <v>46143</v>
      </c>
      <c r="H1484" s="82">
        <f t="shared" si="131"/>
        <v>5</v>
      </c>
      <c r="I1484" s="55" t="s">
        <v>83</v>
      </c>
      <c r="J1484" s="55" t="s">
        <v>44</v>
      </c>
      <c r="K1484" s="55" t="s">
        <v>242</v>
      </c>
      <c r="L1484" s="55" t="s">
        <v>243</v>
      </c>
      <c r="M1484" s="55" t="s">
        <v>1969</v>
      </c>
      <c r="N1484" s="55" t="str">
        <f t="shared" si="132"/>
        <v>NON</v>
      </c>
      <c r="O1484" s="55" t="str">
        <f t="shared" si="133"/>
        <v>NON</v>
      </c>
      <c r="P1484" s="55" t="str">
        <f t="shared" si="134"/>
        <v>OUI</v>
      </c>
      <c r="Q1484" s="55" t="str">
        <f t="shared" si="135"/>
        <v>NON</v>
      </c>
    </row>
    <row r="1485" spans="1:17" ht="15" customHeight="1">
      <c r="A1485" s="2">
        <v>130002835</v>
      </c>
      <c r="B1485" s="55" t="s">
        <v>555</v>
      </c>
      <c r="C1485" s="3">
        <v>43000788</v>
      </c>
      <c r="D1485" s="55" t="s">
        <v>457</v>
      </c>
      <c r="E1485" s="116" t="s">
        <v>2470</v>
      </c>
      <c r="F1485" s="84">
        <v>44501</v>
      </c>
      <c r="G1485" s="84">
        <v>46143</v>
      </c>
      <c r="H1485" s="82">
        <f t="shared" si="131"/>
        <v>5</v>
      </c>
      <c r="I1485" s="55" t="s">
        <v>83</v>
      </c>
      <c r="J1485" s="55" t="s">
        <v>1429</v>
      </c>
      <c r="K1485" s="55" t="s">
        <v>76</v>
      </c>
      <c r="L1485" s="55"/>
      <c r="M1485" s="79"/>
      <c r="N1485" s="55" t="str">
        <f t="shared" si="132"/>
        <v>OUI</v>
      </c>
      <c r="O1485" s="55" t="str">
        <f t="shared" si="133"/>
        <v>NON</v>
      </c>
      <c r="P1485" s="55" t="str">
        <f t="shared" si="134"/>
        <v>NON</v>
      </c>
      <c r="Q1485" s="55" t="str">
        <f t="shared" si="135"/>
        <v>NON</v>
      </c>
    </row>
    <row r="1486" spans="1:17" ht="15" customHeight="1">
      <c r="A1486" s="69">
        <v>50000256</v>
      </c>
      <c r="B1486" s="70" t="s">
        <v>517</v>
      </c>
      <c r="C1486" s="71">
        <v>43001770</v>
      </c>
      <c r="D1486" s="70" t="s">
        <v>518</v>
      </c>
      <c r="E1486" s="72" t="s">
        <v>2320</v>
      </c>
      <c r="F1486" s="86">
        <v>43770</v>
      </c>
      <c r="G1486" s="86">
        <v>45413</v>
      </c>
      <c r="H1486" s="82">
        <f t="shared" si="131"/>
        <v>5</v>
      </c>
      <c r="I1486" s="5" t="s">
        <v>83</v>
      </c>
      <c r="J1486" s="55" t="s">
        <v>44</v>
      </c>
      <c r="K1486" s="70" t="s">
        <v>171</v>
      </c>
      <c r="L1486" s="5" t="s">
        <v>172</v>
      </c>
      <c r="M1486" s="70" t="s">
        <v>87</v>
      </c>
      <c r="N1486" s="55" t="str">
        <f t="shared" si="132"/>
        <v>NON</v>
      </c>
      <c r="O1486" s="55" t="str">
        <f t="shared" si="133"/>
        <v>NON</v>
      </c>
      <c r="P1486" s="55" t="str">
        <f t="shared" si="134"/>
        <v>OUI</v>
      </c>
      <c r="Q1486" s="55" t="str">
        <f t="shared" si="135"/>
        <v>NON</v>
      </c>
    </row>
    <row r="1487" spans="1:17" ht="15" customHeight="1">
      <c r="A1487" s="4">
        <v>130784234</v>
      </c>
      <c r="B1487" s="20" t="s">
        <v>1152</v>
      </c>
      <c r="C1487" s="4">
        <v>43002003</v>
      </c>
      <c r="D1487" s="20" t="s">
        <v>1175</v>
      </c>
      <c r="E1487" s="21" t="s">
        <v>1176</v>
      </c>
      <c r="F1487" s="85">
        <v>43770</v>
      </c>
      <c r="G1487" s="85">
        <v>45413</v>
      </c>
      <c r="H1487" s="83">
        <f t="shared" si="131"/>
        <v>5</v>
      </c>
      <c r="I1487" s="20" t="s">
        <v>83</v>
      </c>
      <c r="J1487" s="20" t="s">
        <v>1429</v>
      </c>
      <c r="K1487" s="20" t="s">
        <v>20</v>
      </c>
      <c r="L1487" s="20" t="s">
        <v>745</v>
      </c>
      <c r="M1487" s="79"/>
      <c r="N1487" s="55" t="str">
        <f t="shared" si="132"/>
        <v>OUI</v>
      </c>
      <c r="O1487" s="55" t="str">
        <f t="shared" si="133"/>
        <v>NON</v>
      </c>
      <c r="P1487" s="55" t="str">
        <f t="shared" si="134"/>
        <v>NON</v>
      </c>
      <c r="Q1487" s="55" t="str">
        <f t="shared" si="135"/>
        <v>NON</v>
      </c>
    </row>
    <row r="1488" spans="1:17" ht="15" customHeight="1">
      <c r="A1488" s="2">
        <v>130002835</v>
      </c>
      <c r="B1488" s="55" t="s">
        <v>555</v>
      </c>
      <c r="C1488" s="3">
        <v>43000786</v>
      </c>
      <c r="D1488" s="55" t="s">
        <v>414</v>
      </c>
      <c r="E1488" s="53" t="s">
        <v>566</v>
      </c>
      <c r="F1488" s="84">
        <v>43770</v>
      </c>
      <c r="G1488" s="84">
        <v>45413</v>
      </c>
      <c r="H1488" s="82">
        <f t="shared" si="131"/>
        <v>5</v>
      </c>
      <c r="I1488" s="55" t="s">
        <v>83</v>
      </c>
      <c r="J1488" s="55" t="s">
        <v>44</v>
      </c>
      <c r="K1488" s="55" t="s">
        <v>140</v>
      </c>
      <c r="L1488" s="55" t="s">
        <v>141</v>
      </c>
      <c r="M1488" s="55" t="s">
        <v>2126</v>
      </c>
      <c r="N1488" s="55" t="str">
        <f t="shared" si="132"/>
        <v>NON</v>
      </c>
      <c r="O1488" s="55" t="str">
        <f t="shared" si="133"/>
        <v>OUI</v>
      </c>
      <c r="P1488" s="55" t="str">
        <f t="shared" si="134"/>
        <v>NON</v>
      </c>
      <c r="Q1488" s="55" t="str">
        <f t="shared" si="135"/>
        <v>NON</v>
      </c>
    </row>
    <row r="1489" spans="1:17" ht="15" customHeight="1">
      <c r="A1489" s="2">
        <v>130002835</v>
      </c>
      <c r="B1489" s="55" t="s">
        <v>555</v>
      </c>
      <c r="C1489" s="3">
        <v>43000786</v>
      </c>
      <c r="D1489" s="55" t="s">
        <v>414</v>
      </c>
      <c r="E1489" s="53" t="s">
        <v>566</v>
      </c>
      <c r="F1489" s="84">
        <v>43770</v>
      </c>
      <c r="G1489" s="84">
        <v>45413</v>
      </c>
      <c r="H1489" s="82">
        <f t="shared" si="131"/>
        <v>5</v>
      </c>
      <c r="I1489" s="55" t="s">
        <v>83</v>
      </c>
      <c r="J1489" s="55" t="s">
        <v>44</v>
      </c>
      <c r="K1489" s="55" t="s">
        <v>140</v>
      </c>
      <c r="L1489" s="55" t="s">
        <v>141</v>
      </c>
      <c r="M1489" s="55" t="s">
        <v>2002</v>
      </c>
      <c r="N1489" s="55" t="str">
        <f t="shared" si="132"/>
        <v>NON</v>
      </c>
      <c r="O1489" s="55" t="str">
        <f t="shared" si="133"/>
        <v>NON</v>
      </c>
      <c r="P1489" s="55" t="str">
        <f t="shared" si="134"/>
        <v>OUI</v>
      </c>
      <c r="Q1489" s="55" t="str">
        <f t="shared" si="135"/>
        <v>NON</v>
      </c>
    </row>
    <row r="1490" spans="1:17" ht="15" customHeight="1">
      <c r="A1490" s="2">
        <v>130002835</v>
      </c>
      <c r="B1490" s="55" t="s">
        <v>555</v>
      </c>
      <c r="C1490" s="3">
        <v>43000786</v>
      </c>
      <c r="D1490" s="55" t="s">
        <v>414</v>
      </c>
      <c r="E1490" s="53" t="s">
        <v>566</v>
      </c>
      <c r="F1490" s="84">
        <v>43770</v>
      </c>
      <c r="G1490" s="84">
        <v>45413</v>
      </c>
      <c r="H1490" s="82">
        <f t="shared" si="131"/>
        <v>5</v>
      </c>
      <c r="I1490" s="55" t="s">
        <v>83</v>
      </c>
      <c r="J1490" s="55" t="s">
        <v>44</v>
      </c>
      <c r="K1490" s="55" t="s">
        <v>140</v>
      </c>
      <c r="L1490" s="55" t="s">
        <v>141</v>
      </c>
      <c r="M1490" s="55" t="s">
        <v>1955</v>
      </c>
      <c r="N1490" s="55" t="str">
        <f t="shared" si="132"/>
        <v>NON</v>
      </c>
      <c r="O1490" s="55" t="str">
        <f t="shared" si="133"/>
        <v>NON</v>
      </c>
      <c r="P1490" s="55" t="str">
        <f t="shared" si="134"/>
        <v>OUI</v>
      </c>
      <c r="Q1490" s="55" t="str">
        <f t="shared" si="135"/>
        <v>NON</v>
      </c>
    </row>
    <row r="1491" spans="1:17" ht="15" customHeight="1">
      <c r="A1491" s="2">
        <v>130002835</v>
      </c>
      <c r="B1491" s="55" t="s">
        <v>555</v>
      </c>
      <c r="C1491" s="3">
        <v>43000786</v>
      </c>
      <c r="D1491" s="55" t="s">
        <v>414</v>
      </c>
      <c r="E1491" s="53" t="s">
        <v>566</v>
      </c>
      <c r="F1491" s="84">
        <v>43770</v>
      </c>
      <c r="G1491" s="84">
        <v>45413</v>
      </c>
      <c r="H1491" s="82">
        <f t="shared" si="131"/>
        <v>5</v>
      </c>
      <c r="I1491" s="55" t="s">
        <v>83</v>
      </c>
      <c r="J1491" s="55" t="s">
        <v>44</v>
      </c>
      <c r="K1491" s="55" t="s">
        <v>140</v>
      </c>
      <c r="L1491" s="55" t="s">
        <v>141</v>
      </c>
      <c r="M1491" s="55" t="s">
        <v>1941</v>
      </c>
      <c r="N1491" s="55" t="str">
        <f t="shared" si="132"/>
        <v>NON</v>
      </c>
      <c r="O1491" s="55" t="str">
        <f t="shared" si="133"/>
        <v>NON</v>
      </c>
      <c r="P1491" s="55" t="str">
        <f t="shared" si="134"/>
        <v>OUI</v>
      </c>
      <c r="Q1491" s="55" t="str">
        <f t="shared" si="135"/>
        <v>NON</v>
      </c>
    </row>
    <row r="1492" spans="1:17" ht="15" customHeight="1">
      <c r="A1492" s="2">
        <v>130002835</v>
      </c>
      <c r="B1492" s="55" t="s">
        <v>555</v>
      </c>
      <c r="C1492" s="3">
        <v>43000786</v>
      </c>
      <c r="D1492" s="55" t="s">
        <v>414</v>
      </c>
      <c r="E1492" s="53" t="s">
        <v>566</v>
      </c>
      <c r="F1492" s="84">
        <v>43770</v>
      </c>
      <c r="G1492" s="84">
        <v>45413</v>
      </c>
      <c r="H1492" s="82">
        <f t="shared" si="131"/>
        <v>5</v>
      </c>
      <c r="I1492" s="55" t="s">
        <v>83</v>
      </c>
      <c r="J1492" s="55" t="s">
        <v>44</v>
      </c>
      <c r="K1492" s="55" t="s">
        <v>140</v>
      </c>
      <c r="L1492" s="55" t="s">
        <v>141</v>
      </c>
      <c r="M1492" s="55" t="s">
        <v>1976</v>
      </c>
      <c r="N1492" s="55" t="str">
        <f t="shared" si="132"/>
        <v>NON</v>
      </c>
      <c r="O1492" s="55" t="str">
        <f t="shared" si="133"/>
        <v>NON</v>
      </c>
      <c r="P1492" s="55" t="str">
        <f t="shared" si="134"/>
        <v>OUI</v>
      </c>
      <c r="Q1492" s="55" t="str">
        <f t="shared" si="135"/>
        <v>NON</v>
      </c>
    </row>
    <row r="1493" spans="1:17" ht="15" customHeight="1">
      <c r="A1493" s="2">
        <v>130002835</v>
      </c>
      <c r="B1493" s="55" t="s">
        <v>555</v>
      </c>
      <c r="C1493" s="3">
        <v>43000786</v>
      </c>
      <c r="D1493" s="55" t="s">
        <v>414</v>
      </c>
      <c r="E1493" s="53" t="s">
        <v>566</v>
      </c>
      <c r="F1493" s="84">
        <v>43770</v>
      </c>
      <c r="G1493" s="84">
        <v>45413</v>
      </c>
      <c r="H1493" s="82">
        <f t="shared" si="131"/>
        <v>5</v>
      </c>
      <c r="I1493" s="55" t="s">
        <v>83</v>
      </c>
      <c r="J1493" s="55" t="s">
        <v>1429</v>
      </c>
      <c r="K1493" s="55" t="s">
        <v>232</v>
      </c>
      <c r="L1493" s="55" t="s">
        <v>123</v>
      </c>
      <c r="M1493" s="79"/>
      <c r="N1493" s="55" t="str">
        <f t="shared" si="132"/>
        <v>OUI</v>
      </c>
      <c r="O1493" s="55" t="str">
        <f t="shared" si="133"/>
        <v>NON</v>
      </c>
      <c r="P1493" s="55" t="str">
        <f t="shared" si="134"/>
        <v>NON</v>
      </c>
      <c r="Q1493" s="55" t="str">
        <f t="shared" si="135"/>
        <v>NON</v>
      </c>
    </row>
    <row r="1494" spans="1:17" ht="15" customHeight="1">
      <c r="A1494" s="2" t="s">
        <v>179</v>
      </c>
      <c r="B1494" s="55" t="s">
        <v>180</v>
      </c>
      <c r="C1494" s="3">
        <v>93000389</v>
      </c>
      <c r="D1494" s="19" t="s">
        <v>248</v>
      </c>
      <c r="E1494" s="53" t="s">
        <v>245</v>
      </c>
      <c r="F1494" s="84">
        <v>44501</v>
      </c>
      <c r="G1494" s="84">
        <v>46143</v>
      </c>
      <c r="H1494" s="82">
        <f t="shared" si="131"/>
        <v>5</v>
      </c>
      <c r="I1494" s="55" t="s">
        <v>83</v>
      </c>
      <c r="J1494" s="55" t="s">
        <v>44</v>
      </c>
      <c r="K1494" s="55" t="s">
        <v>50</v>
      </c>
      <c r="L1494" s="55" t="s">
        <v>246</v>
      </c>
      <c r="M1494" s="55" t="s">
        <v>249</v>
      </c>
      <c r="N1494" s="55" t="str">
        <f t="shared" si="132"/>
        <v>NON</v>
      </c>
      <c r="O1494" s="55" t="str">
        <f t="shared" si="133"/>
        <v>NON</v>
      </c>
      <c r="P1494" s="55" t="str">
        <f t="shared" si="134"/>
        <v>OUI</v>
      </c>
      <c r="Q1494" s="55" t="str">
        <f t="shared" si="135"/>
        <v>NON</v>
      </c>
    </row>
    <row r="1495" spans="1:17" ht="15" customHeight="1">
      <c r="A1495" s="2">
        <v>130801236</v>
      </c>
      <c r="B1495" s="55" t="s">
        <v>52</v>
      </c>
      <c r="C1495" s="3">
        <v>43001384</v>
      </c>
      <c r="D1495" s="55" t="s">
        <v>54</v>
      </c>
      <c r="E1495" s="53" t="s">
        <v>55</v>
      </c>
      <c r="F1495" s="84">
        <v>44501</v>
      </c>
      <c r="G1495" s="84">
        <v>46143</v>
      </c>
      <c r="H1495" s="82">
        <f t="shared" si="131"/>
        <v>5</v>
      </c>
      <c r="I1495" s="20" t="s">
        <v>16</v>
      </c>
      <c r="J1495" s="20" t="s">
        <v>44</v>
      </c>
      <c r="K1495" s="55" t="s">
        <v>51</v>
      </c>
      <c r="L1495" s="55"/>
      <c r="M1495" s="55" t="s">
        <v>56</v>
      </c>
      <c r="N1495" s="55" t="str">
        <f t="shared" si="132"/>
        <v>NON</v>
      </c>
      <c r="O1495" s="55" t="str">
        <f t="shared" si="133"/>
        <v>OUI</v>
      </c>
      <c r="P1495" s="55" t="str">
        <f t="shared" si="134"/>
        <v>OUI</v>
      </c>
      <c r="Q1495" s="55" t="str">
        <f t="shared" si="135"/>
        <v>OUI</v>
      </c>
    </row>
    <row r="1496" spans="1:17" ht="15" customHeight="1">
      <c r="A1496" s="2">
        <v>130801236</v>
      </c>
      <c r="B1496" s="55" t="s">
        <v>52</v>
      </c>
      <c r="C1496" s="3">
        <v>43001384</v>
      </c>
      <c r="D1496" s="55" t="s">
        <v>54</v>
      </c>
      <c r="E1496" s="53" t="s">
        <v>55</v>
      </c>
      <c r="F1496" s="84">
        <v>44136</v>
      </c>
      <c r="G1496" s="84">
        <v>45778</v>
      </c>
      <c r="H1496" s="82">
        <f t="shared" si="131"/>
        <v>5</v>
      </c>
      <c r="I1496" s="20" t="s">
        <v>16</v>
      </c>
      <c r="J1496" s="55" t="s">
        <v>1429</v>
      </c>
      <c r="K1496" s="55" t="s">
        <v>20</v>
      </c>
      <c r="L1496" s="20"/>
      <c r="M1496" s="79"/>
      <c r="N1496" s="55" t="str">
        <f t="shared" si="132"/>
        <v>OUI</v>
      </c>
      <c r="O1496" s="55" t="str">
        <f t="shared" si="133"/>
        <v>NON</v>
      </c>
      <c r="P1496" s="55" t="str">
        <f t="shared" si="134"/>
        <v>NON</v>
      </c>
      <c r="Q1496" s="55" t="str">
        <f t="shared" si="135"/>
        <v>NON</v>
      </c>
    </row>
    <row r="1497" spans="1:17" ht="15" customHeight="1">
      <c r="A1497" s="3">
        <v>130786742</v>
      </c>
      <c r="B1497" s="55" t="s">
        <v>1545</v>
      </c>
      <c r="C1497" s="3">
        <v>43000592</v>
      </c>
      <c r="D1497" s="55" t="s">
        <v>1566</v>
      </c>
      <c r="E1497" s="53" t="s">
        <v>1567</v>
      </c>
      <c r="F1497" s="84">
        <v>44136</v>
      </c>
      <c r="G1497" s="84">
        <v>45778</v>
      </c>
      <c r="H1497" s="82">
        <f t="shared" si="131"/>
        <v>5</v>
      </c>
      <c r="I1497" s="55" t="s">
        <v>83</v>
      </c>
      <c r="J1497" s="55" t="s">
        <v>1795</v>
      </c>
      <c r="K1497" s="55"/>
      <c r="L1497" s="55"/>
      <c r="M1497" s="55" t="s">
        <v>1841</v>
      </c>
      <c r="N1497" s="55" t="str">
        <f t="shared" si="132"/>
        <v>NON</v>
      </c>
      <c r="O1497" s="55" t="str">
        <f t="shared" si="133"/>
        <v>OUI</v>
      </c>
      <c r="P1497" s="55" t="str">
        <f t="shared" si="134"/>
        <v>OUI</v>
      </c>
      <c r="Q1497" s="55" t="str">
        <f t="shared" si="135"/>
        <v>NON</v>
      </c>
    </row>
    <row r="1498" spans="1:17" ht="15" customHeight="1">
      <c r="A1498" s="3">
        <v>130786742</v>
      </c>
      <c r="B1498" s="55" t="s">
        <v>1545</v>
      </c>
      <c r="C1498" s="3">
        <v>43000592</v>
      </c>
      <c r="D1498" s="55" t="s">
        <v>1566</v>
      </c>
      <c r="E1498" s="53" t="s">
        <v>1567</v>
      </c>
      <c r="F1498" s="84">
        <v>43770</v>
      </c>
      <c r="G1498" s="84">
        <v>45413</v>
      </c>
      <c r="H1498" s="82">
        <f t="shared" si="131"/>
        <v>5</v>
      </c>
      <c r="I1498" s="55" t="s">
        <v>83</v>
      </c>
      <c r="J1498" s="55" t="s">
        <v>44</v>
      </c>
      <c r="K1498" s="55" t="s">
        <v>15</v>
      </c>
      <c r="L1498" s="55" t="s">
        <v>17</v>
      </c>
      <c r="M1498" s="55" t="s">
        <v>87</v>
      </c>
      <c r="N1498" s="55" t="str">
        <f t="shared" si="132"/>
        <v>NON</v>
      </c>
      <c r="O1498" s="55" t="str">
        <f t="shared" si="133"/>
        <v>NON</v>
      </c>
      <c r="P1498" s="55" t="str">
        <f t="shared" si="134"/>
        <v>OUI</v>
      </c>
      <c r="Q1498" s="55" t="str">
        <f t="shared" si="135"/>
        <v>NON</v>
      </c>
    </row>
    <row r="1499" spans="1:17" ht="15" customHeight="1">
      <c r="A1499" s="3">
        <v>130786742</v>
      </c>
      <c r="B1499" s="55" t="s">
        <v>1545</v>
      </c>
      <c r="C1499" s="3">
        <v>43000592</v>
      </c>
      <c r="D1499" s="55" t="s">
        <v>1566</v>
      </c>
      <c r="E1499" s="53" t="s">
        <v>1567</v>
      </c>
      <c r="F1499" s="84">
        <v>43770</v>
      </c>
      <c r="G1499" s="84">
        <v>45413</v>
      </c>
      <c r="H1499" s="82">
        <f t="shared" si="131"/>
        <v>5</v>
      </c>
      <c r="I1499" s="55" t="s">
        <v>83</v>
      </c>
      <c r="J1499" s="55" t="s">
        <v>44</v>
      </c>
      <c r="K1499" s="55" t="s">
        <v>15</v>
      </c>
      <c r="L1499" s="55" t="s">
        <v>17</v>
      </c>
      <c r="M1499" s="55" t="s">
        <v>2131</v>
      </c>
      <c r="N1499" s="55" t="str">
        <f t="shared" si="132"/>
        <v>NON</v>
      </c>
      <c r="O1499" s="55" t="str">
        <f t="shared" si="133"/>
        <v>OUI</v>
      </c>
      <c r="P1499" s="55" t="str">
        <f t="shared" si="134"/>
        <v>NON</v>
      </c>
      <c r="Q1499" s="55" t="str">
        <f t="shared" si="135"/>
        <v>NON</v>
      </c>
    </row>
    <row r="1500" spans="1:17" ht="15" customHeight="1">
      <c r="A1500" s="3">
        <v>130786742</v>
      </c>
      <c r="B1500" s="55" t="s">
        <v>1545</v>
      </c>
      <c r="C1500" s="3">
        <v>43000592</v>
      </c>
      <c r="D1500" s="55" t="s">
        <v>1566</v>
      </c>
      <c r="E1500" s="53" t="s">
        <v>1567</v>
      </c>
      <c r="F1500" s="84">
        <v>44136</v>
      </c>
      <c r="G1500" s="84">
        <v>45778</v>
      </c>
      <c r="H1500" s="82">
        <f t="shared" si="131"/>
        <v>5</v>
      </c>
      <c r="I1500" s="55" t="s">
        <v>83</v>
      </c>
      <c r="J1500" s="55" t="s">
        <v>1800</v>
      </c>
      <c r="K1500" s="55"/>
      <c r="L1500" s="55"/>
      <c r="M1500" s="79"/>
      <c r="N1500" s="55" t="str">
        <f t="shared" si="132"/>
        <v>OUI</v>
      </c>
      <c r="O1500" s="55" t="str">
        <f t="shared" si="133"/>
        <v>NON</v>
      </c>
      <c r="P1500" s="55" t="str">
        <f t="shared" si="134"/>
        <v>NON</v>
      </c>
      <c r="Q1500" s="55" t="str">
        <f t="shared" si="135"/>
        <v>NON</v>
      </c>
    </row>
    <row r="1501" spans="1:17" ht="15" customHeight="1">
      <c r="A1501" s="2">
        <v>130784291</v>
      </c>
      <c r="B1501" s="55" t="s">
        <v>1441</v>
      </c>
      <c r="C1501" s="3">
        <v>93000984</v>
      </c>
      <c r="D1501" s="19" t="s">
        <v>128</v>
      </c>
      <c r="E1501" s="18" t="s">
        <v>2377</v>
      </c>
      <c r="F1501" s="84">
        <v>44501</v>
      </c>
      <c r="G1501" s="84">
        <v>46143</v>
      </c>
      <c r="H1501" s="82">
        <f t="shared" si="131"/>
        <v>5</v>
      </c>
      <c r="I1501" s="55" t="s">
        <v>83</v>
      </c>
      <c r="J1501" s="55" t="s">
        <v>44</v>
      </c>
      <c r="K1501" s="55" t="s">
        <v>128</v>
      </c>
      <c r="L1501" s="55" t="s">
        <v>17</v>
      </c>
      <c r="M1501" s="55" t="s">
        <v>470</v>
      </c>
      <c r="N1501" s="55" t="str">
        <f t="shared" si="132"/>
        <v>NON</v>
      </c>
      <c r="O1501" s="55" t="str">
        <f t="shared" si="133"/>
        <v>NON</v>
      </c>
      <c r="P1501" s="55" t="str">
        <f t="shared" si="134"/>
        <v>OUI</v>
      </c>
      <c r="Q1501" s="55" t="str">
        <f t="shared" si="135"/>
        <v>NON</v>
      </c>
    </row>
    <row r="1502" spans="1:17" ht="15" customHeight="1">
      <c r="A1502" s="3">
        <v>840001861</v>
      </c>
      <c r="B1502" s="55" t="s">
        <v>359</v>
      </c>
      <c r="C1502" s="3">
        <v>43000724</v>
      </c>
      <c r="D1502" s="55" t="s">
        <v>369</v>
      </c>
      <c r="E1502" s="53" t="s">
        <v>370</v>
      </c>
      <c r="F1502" s="84">
        <v>43770</v>
      </c>
      <c r="G1502" s="84">
        <v>45413</v>
      </c>
      <c r="H1502" s="82">
        <f t="shared" si="131"/>
        <v>5</v>
      </c>
      <c r="I1502" s="55" t="s">
        <v>83</v>
      </c>
      <c r="J1502" s="55" t="s">
        <v>44</v>
      </c>
      <c r="K1502" s="55" t="s">
        <v>138</v>
      </c>
      <c r="L1502" s="55" t="s">
        <v>139</v>
      </c>
      <c r="M1502" s="55" t="s">
        <v>423</v>
      </c>
      <c r="N1502" s="55" t="str">
        <f t="shared" si="132"/>
        <v>NON</v>
      </c>
      <c r="O1502" s="55" t="str">
        <f t="shared" si="133"/>
        <v>OUI</v>
      </c>
      <c r="P1502" s="55" t="str">
        <f t="shared" si="134"/>
        <v>OUI</v>
      </c>
      <c r="Q1502" s="55" t="str">
        <f t="shared" si="135"/>
        <v>NON</v>
      </c>
    </row>
    <row r="1503" spans="1:17" ht="15" customHeight="1">
      <c r="A1503" s="3">
        <v>840001861</v>
      </c>
      <c r="B1503" s="55" t="s">
        <v>359</v>
      </c>
      <c r="C1503" s="3">
        <v>43000724</v>
      </c>
      <c r="D1503" s="55" t="s">
        <v>369</v>
      </c>
      <c r="E1503" s="53" t="s">
        <v>370</v>
      </c>
      <c r="F1503" s="84">
        <v>44501</v>
      </c>
      <c r="G1503" s="84">
        <v>46143</v>
      </c>
      <c r="H1503" s="82">
        <f t="shared" si="131"/>
        <v>5</v>
      </c>
      <c r="I1503" s="55" t="s">
        <v>83</v>
      </c>
      <c r="J1503" s="55" t="s">
        <v>1429</v>
      </c>
      <c r="K1503" s="55" t="s">
        <v>369</v>
      </c>
      <c r="L1503" s="55"/>
      <c r="M1503" s="79"/>
      <c r="N1503" s="55" t="str">
        <f t="shared" si="132"/>
        <v>OUI</v>
      </c>
      <c r="O1503" s="55" t="str">
        <f t="shared" si="133"/>
        <v>NON</v>
      </c>
      <c r="P1503" s="55" t="str">
        <f t="shared" si="134"/>
        <v>NON</v>
      </c>
      <c r="Q1503" s="55" t="str">
        <f t="shared" si="135"/>
        <v>NON</v>
      </c>
    </row>
    <row r="1504" spans="1:17" ht="15" customHeight="1">
      <c r="A1504" s="3">
        <v>840001861</v>
      </c>
      <c r="B1504" s="55" t="s">
        <v>359</v>
      </c>
      <c r="C1504" s="3">
        <v>43000724</v>
      </c>
      <c r="D1504" s="55" t="s">
        <v>369</v>
      </c>
      <c r="E1504" s="53" t="s">
        <v>370</v>
      </c>
      <c r="F1504" s="84">
        <v>43770</v>
      </c>
      <c r="G1504" s="84">
        <v>45413</v>
      </c>
      <c r="H1504" s="82">
        <f t="shared" si="131"/>
        <v>5</v>
      </c>
      <c r="I1504" s="55" t="s">
        <v>83</v>
      </c>
      <c r="J1504" s="55" t="s">
        <v>1429</v>
      </c>
      <c r="K1504" s="55" t="s">
        <v>118</v>
      </c>
      <c r="L1504" s="55" t="s">
        <v>138</v>
      </c>
      <c r="M1504" s="79"/>
      <c r="N1504" s="55" t="str">
        <f t="shared" si="132"/>
        <v>OUI</v>
      </c>
      <c r="O1504" s="55" t="str">
        <f t="shared" si="133"/>
        <v>NON</v>
      </c>
      <c r="P1504" s="55" t="str">
        <f t="shared" si="134"/>
        <v>NON</v>
      </c>
      <c r="Q1504" s="55" t="str">
        <f t="shared" si="135"/>
        <v>NON</v>
      </c>
    </row>
    <row r="1505" spans="1:17" ht="15" customHeight="1">
      <c r="A1505" s="3">
        <v>130786742</v>
      </c>
      <c r="B1505" s="55" t="s">
        <v>1545</v>
      </c>
      <c r="C1505" s="3">
        <v>43000560</v>
      </c>
      <c r="D1505" s="55" t="s">
        <v>200</v>
      </c>
      <c r="E1505" s="53" t="s">
        <v>1568</v>
      </c>
      <c r="F1505" s="84">
        <v>44501</v>
      </c>
      <c r="G1505" s="84">
        <v>46143</v>
      </c>
      <c r="H1505" s="82">
        <f t="shared" si="131"/>
        <v>5</v>
      </c>
      <c r="I1505" s="55" t="s">
        <v>83</v>
      </c>
      <c r="J1505" s="55" t="s">
        <v>44</v>
      </c>
      <c r="K1505" s="55" t="s">
        <v>85</v>
      </c>
      <c r="L1505" s="55" t="s">
        <v>86</v>
      </c>
      <c r="M1505" s="55" t="s">
        <v>2244</v>
      </c>
      <c r="N1505" s="55" t="str">
        <f t="shared" si="132"/>
        <v>NON</v>
      </c>
      <c r="O1505" s="55" t="str">
        <f t="shared" si="133"/>
        <v>OUI</v>
      </c>
      <c r="P1505" s="55" t="str">
        <f t="shared" si="134"/>
        <v>OUI</v>
      </c>
      <c r="Q1505" s="55" t="str">
        <f t="shared" si="135"/>
        <v>OUI</v>
      </c>
    </row>
    <row r="1506" spans="1:17" ht="15" customHeight="1">
      <c r="A1506" s="3">
        <v>130786742</v>
      </c>
      <c r="B1506" s="55" t="s">
        <v>1545</v>
      </c>
      <c r="C1506" s="3">
        <v>43000560</v>
      </c>
      <c r="D1506" s="55" t="s">
        <v>200</v>
      </c>
      <c r="E1506" s="53" t="s">
        <v>1568</v>
      </c>
      <c r="F1506" s="84">
        <v>43770</v>
      </c>
      <c r="G1506" s="84">
        <v>45413</v>
      </c>
      <c r="H1506" s="82">
        <f t="shared" si="131"/>
        <v>5</v>
      </c>
      <c r="I1506" s="55" t="s">
        <v>83</v>
      </c>
      <c r="J1506" s="55" t="s">
        <v>44</v>
      </c>
      <c r="K1506" s="55" t="s">
        <v>85</v>
      </c>
      <c r="L1506" s="55" t="s">
        <v>86</v>
      </c>
      <c r="M1506" s="92" t="s">
        <v>1952</v>
      </c>
      <c r="N1506" s="55" t="str">
        <f t="shared" si="132"/>
        <v>NON</v>
      </c>
      <c r="O1506" s="55" t="str">
        <f t="shared" si="133"/>
        <v>NON</v>
      </c>
      <c r="P1506" s="55" t="str">
        <f t="shared" si="134"/>
        <v>OUI</v>
      </c>
      <c r="Q1506" s="55" t="str">
        <f t="shared" si="135"/>
        <v>NON</v>
      </c>
    </row>
    <row r="1507" spans="1:17" ht="15" customHeight="1">
      <c r="A1507" s="3">
        <v>130786742</v>
      </c>
      <c r="B1507" s="55" t="s">
        <v>1545</v>
      </c>
      <c r="C1507" s="3">
        <v>43000560</v>
      </c>
      <c r="D1507" s="55" t="s">
        <v>200</v>
      </c>
      <c r="E1507" s="53" t="s">
        <v>1568</v>
      </c>
      <c r="F1507" s="84">
        <v>44501</v>
      </c>
      <c r="G1507" s="84">
        <v>46143</v>
      </c>
      <c r="H1507" s="82">
        <f t="shared" si="131"/>
        <v>5</v>
      </c>
      <c r="I1507" s="55" t="s">
        <v>83</v>
      </c>
      <c r="J1507" s="55" t="s">
        <v>44</v>
      </c>
      <c r="K1507" s="55" t="s">
        <v>85</v>
      </c>
      <c r="L1507" s="55" t="s">
        <v>86</v>
      </c>
      <c r="M1507" s="25" t="s">
        <v>734</v>
      </c>
      <c r="N1507" s="55" t="str">
        <f t="shared" si="132"/>
        <v>NON</v>
      </c>
      <c r="O1507" s="55" t="str">
        <f t="shared" si="133"/>
        <v>NON</v>
      </c>
      <c r="P1507" s="55" t="str">
        <f t="shared" si="134"/>
        <v>OUI</v>
      </c>
      <c r="Q1507" s="55" t="str">
        <f t="shared" si="135"/>
        <v>NON</v>
      </c>
    </row>
    <row r="1508" spans="1:17" ht="15" customHeight="1">
      <c r="A1508" s="2">
        <v>830100574</v>
      </c>
      <c r="B1508" s="55" t="s">
        <v>1572</v>
      </c>
      <c r="C1508" s="3">
        <v>43001986</v>
      </c>
      <c r="D1508" s="55" t="s">
        <v>1586</v>
      </c>
      <c r="E1508" s="53" t="s">
        <v>1587</v>
      </c>
      <c r="F1508" s="84">
        <v>43770</v>
      </c>
      <c r="G1508" s="84">
        <v>45413</v>
      </c>
      <c r="H1508" s="82">
        <f t="shared" si="131"/>
        <v>5</v>
      </c>
      <c r="I1508" s="55" t="s">
        <v>83</v>
      </c>
      <c r="J1508" s="55" t="s">
        <v>44</v>
      </c>
      <c r="K1508" s="55" t="s">
        <v>236</v>
      </c>
      <c r="L1508" s="55" t="s">
        <v>237</v>
      </c>
      <c r="M1508" s="25" t="s">
        <v>2132</v>
      </c>
      <c r="N1508" s="55" t="str">
        <f t="shared" si="132"/>
        <v>NON</v>
      </c>
      <c r="O1508" s="55" t="str">
        <f t="shared" si="133"/>
        <v>NON</v>
      </c>
      <c r="P1508" s="55" t="str">
        <f t="shared" si="134"/>
        <v>OUI</v>
      </c>
      <c r="Q1508" s="55" t="str">
        <f t="shared" si="135"/>
        <v>NON</v>
      </c>
    </row>
    <row r="1509" spans="1:17" ht="15" customHeight="1">
      <c r="A1509" s="2">
        <v>830100574</v>
      </c>
      <c r="B1509" s="55" t="s">
        <v>1572</v>
      </c>
      <c r="C1509" s="3">
        <v>43001986</v>
      </c>
      <c r="D1509" s="55" t="s">
        <v>1586</v>
      </c>
      <c r="E1509" s="53" t="s">
        <v>1587</v>
      </c>
      <c r="F1509" s="84">
        <v>43770</v>
      </c>
      <c r="G1509" s="84">
        <v>45413</v>
      </c>
      <c r="H1509" s="82">
        <f t="shared" si="131"/>
        <v>5</v>
      </c>
      <c r="I1509" s="55" t="s">
        <v>83</v>
      </c>
      <c r="J1509" s="55" t="s">
        <v>44</v>
      </c>
      <c r="K1509" s="55" t="s">
        <v>236</v>
      </c>
      <c r="L1509" s="55" t="s">
        <v>237</v>
      </c>
      <c r="M1509" s="55" t="s">
        <v>2084</v>
      </c>
      <c r="N1509" s="55" t="str">
        <f t="shared" si="132"/>
        <v>NON</v>
      </c>
      <c r="O1509" s="55" t="str">
        <f t="shared" si="133"/>
        <v>OUI</v>
      </c>
      <c r="P1509" s="55" t="str">
        <f t="shared" si="134"/>
        <v>OUI</v>
      </c>
      <c r="Q1509" s="55" t="str">
        <f t="shared" si="135"/>
        <v>NON</v>
      </c>
    </row>
    <row r="1510" spans="1:17" ht="15" customHeight="1">
      <c r="A1510" s="2">
        <v>830100574</v>
      </c>
      <c r="B1510" s="55" t="s">
        <v>1572</v>
      </c>
      <c r="C1510" s="3">
        <v>43001986</v>
      </c>
      <c r="D1510" s="55" t="s">
        <v>1586</v>
      </c>
      <c r="E1510" s="53" t="s">
        <v>1587</v>
      </c>
      <c r="F1510" s="84">
        <v>44501</v>
      </c>
      <c r="G1510" s="84">
        <v>46143</v>
      </c>
      <c r="H1510" s="82">
        <f t="shared" si="131"/>
        <v>5</v>
      </c>
      <c r="I1510" s="55" t="s">
        <v>83</v>
      </c>
      <c r="J1510" s="55" t="s">
        <v>44</v>
      </c>
      <c r="K1510" s="55" t="s">
        <v>236</v>
      </c>
      <c r="L1510" s="55" t="s">
        <v>251</v>
      </c>
      <c r="M1510" s="55" t="s">
        <v>1189</v>
      </c>
      <c r="N1510" s="55" t="str">
        <f t="shared" si="132"/>
        <v>NON</v>
      </c>
      <c r="O1510" s="55" t="str">
        <f t="shared" si="133"/>
        <v>NON</v>
      </c>
      <c r="P1510" s="55" t="str">
        <f t="shared" si="134"/>
        <v>NON</v>
      </c>
      <c r="Q1510" s="55" t="str">
        <f t="shared" si="135"/>
        <v>OUI</v>
      </c>
    </row>
    <row r="1511" spans="1:17" ht="15" customHeight="1">
      <c r="A1511" s="2">
        <v>830100574</v>
      </c>
      <c r="B1511" s="55" t="s">
        <v>1572</v>
      </c>
      <c r="C1511" s="3">
        <v>43001986</v>
      </c>
      <c r="D1511" s="55" t="s">
        <v>1586</v>
      </c>
      <c r="E1511" s="53" t="s">
        <v>1587</v>
      </c>
      <c r="F1511" s="84">
        <v>44136</v>
      </c>
      <c r="G1511" s="84">
        <v>45778</v>
      </c>
      <c r="H1511" s="82">
        <f t="shared" si="131"/>
        <v>5</v>
      </c>
      <c r="I1511" s="55" t="s">
        <v>83</v>
      </c>
      <c r="J1511" s="55" t="s">
        <v>44</v>
      </c>
      <c r="K1511" s="55" t="s">
        <v>250</v>
      </c>
      <c r="L1511" s="55" t="s">
        <v>251</v>
      </c>
      <c r="M1511" s="55" t="s">
        <v>252</v>
      </c>
      <c r="N1511" s="55" t="str">
        <f t="shared" si="132"/>
        <v>NON</v>
      </c>
      <c r="O1511" s="55" t="str">
        <f t="shared" si="133"/>
        <v>NON</v>
      </c>
      <c r="P1511" s="55" t="str">
        <f t="shared" si="134"/>
        <v>OUI</v>
      </c>
      <c r="Q1511" s="55" t="str">
        <f t="shared" si="135"/>
        <v>NON</v>
      </c>
    </row>
    <row r="1512" spans="1:17" ht="15" customHeight="1">
      <c r="A1512" s="2">
        <v>830100574</v>
      </c>
      <c r="B1512" s="55" t="s">
        <v>1572</v>
      </c>
      <c r="C1512" s="3">
        <v>43001986</v>
      </c>
      <c r="D1512" s="55" t="s">
        <v>1586</v>
      </c>
      <c r="E1512" s="53" t="s">
        <v>1587</v>
      </c>
      <c r="F1512" s="84">
        <v>43770</v>
      </c>
      <c r="G1512" s="84">
        <v>45413</v>
      </c>
      <c r="H1512" s="82">
        <f t="shared" si="131"/>
        <v>5</v>
      </c>
      <c r="I1512" s="55" t="s">
        <v>83</v>
      </c>
      <c r="J1512" s="55" t="s">
        <v>1429</v>
      </c>
      <c r="K1512" s="55" t="s">
        <v>197</v>
      </c>
      <c r="L1512" s="55" t="s">
        <v>198</v>
      </c>
      <c r="M1512" s="79"/>
      <c r="N1512" s="55" t="str">
        <f t="shared" si="132"/>
        <v>OUI</v>
      </c>
      <c r="O1512" s="55" t="str">
        <f t="shared" si="133"/>
        <v>NON</v>
      </c>
      <c r="P1512" s="55" t="str">
        <f t="shared" si="134"/>
        <v>NON</v>
      </c>
      <c r="Q1512" s="55" t="str">
        <f t="shared" si="135"/>
        <v>NON</v>
      </c>
    </row>
    <row r="1513" spans="1:17" ht="15" customHeight="1">
      <c r="A1513" s="2">
        <v>830100574</v>
      </c>
      <c r="B1513" s="55" t="s">
        <v>1572</v>
      </c>
      <c r="C1513" s="3">
        <v>43001986</v>
      </c>
      <c r="D1513" s="55" t="s">
        <v>1586</v>
      </c>
      <c r="E1513" s="53" t="s">
        <v>1587</v>
      </c>
      <c r="F1513" s="84">
        <v>43770</v>
      </c>
      <c r="G1513" s="84">
        <v>45413</v>
      </c>
      <c r="H1513" s="82">
        <f t="shared" si="131"/>
        <v>5</v>
      </c>
      <c r="I1513" s="55" t="s">
        <v>83</v>
      </c>
      <c r="J1513" s="55" t="s">
        <v>1429</v>
      </c>
      <c r="K1513" s="55" t="s">
        <v>199</v>
      </c>
      <c r="L1513" s="55"/>
      <c r="M1513" s="79"/>
      <c r="N1513" s="55" t="str">
        <f t="shared" si="132"/>
        <v>OUI</v>
      </c>
      <c r="O1513" s="55" t="str">
        <f t="shared" si="133"/>
        <v>NON</v>
      </c>
      <c r="P1513" s="55" t="str">
        <f t="shared" si="134"/>
        <v>NON</v>
      </c>
      <c r="Q1513" s="55" t="str">
        <f t="shared" si="135"/>
        <v>NON</v>
      </c>
    </row>
    <row r="1514" spans="1:17" ht="15" customHeight="1">
      <c r="A1514" s="3">
        <v>130783236</v>
      </c>
      <c r="B1514" s="55" t="s">
        <v>975</v>
      </c>
      <c r="C1514" s="3">
        <v>43001031</v>
      </c>
      <c r="D1514" s="55" t="s">
        <v>978</v>
      </c>
      <c r="E1514" s="53" t="s">
        <v>1850</v>
      </c>
      <c r="F1514" s="84">
        <v>43770</v>
      </c>
      <c r="G1514" s="84">
        <v>45413</v>
      </c>
      <c r="H1514" s="82">
        <f t="shared" si="131"/>
        <v>5</v>
      </c>
      <c r="I1514" s="55" t="s">
        <v>83</v>
      </c>
      <c r="J1514" s="55" t="s">
        <v>1795</v>
      </c>
      <c r="K1514" s="55"/>
      <c r="L1514" s="55"/>
      <c r="M1514" s="54" t="s">
        <v>1845</v>
      </c>
      <c r="N1514" s="55" t="str">
        <f t="shared" si="132"/>
        <v>NON</v>
      </c>
      <c r="O1514" s="55" t="str">
        <f t="shared" si="133"/>
        <v>OUI</v>
      </c>
      <c r="P1514" s="55" t="str">
        <f t="shared" si="134"/>
        <v>OUI</v>
      </c>
      <c r="Q1514" s="55" t="str">
        <f t="shared" si="135"/>
        <v>OUI</v>
      </c>
    </row>
    <row r="1515" spans="1:17" ht="15" customHeight="1">
      <c r="A1515" s="3">
        <v>130783236</v>
      </c>
      <c r="B1515" s="55" t="s">
        <v>975</v>
      </c>
      <c r="C1515" s="3">
        <v>43001031</v>
      </c>
      <c r="D1515" s="55" t="s">
        <v>978</v>
      </c>
      <c r="E1515" s="53" t="s">
        <v>1850</v>
      </c>
      <c r="F1515" s="84">
        <v>43770</v>
      </c>
      <c r="G1515" s="84">
        <v>45413</v>
      </c>
      <c r="H1515" s="82">
        <f t="shared" si="131"/>
        <v>5</v>
      </c>
      <c r="I1515" s="55" t="s">
        <v>83</v>
      </c>
      <c r="J1515" s="55" t="s">
        <v>1795</v>
      </c>
      <c r="K1515" s="55"/>
      <c r="L1515" s="55"/>
      <c r="M1515" s="54" t="s">
        <v>87</v>
      </c>
      <c r="N1515" s="55" t="str">
        <f t="shared" si="132"/>
        <v>NON</v>
      </c>
      <c r="O1515" s="55" t="str">
        <f t="shared" si="133"/>
        <v>NON</v>
      </c>
      <c r="P1515" s="55" t="str">
        <f t="shared" si="134"/>
        <v>OUI</v>
      </c>
      <c r="Q1515" s="55" t="str">
        <f t="shared" si="135"/>
        <v>NON</v>
      </c>
    </row>
    <row r="1516" spans="1:17" ht="15" customHeight="1">
      <c r="A1516" s="3">
        <v>130783236</v>
      </c>
      <c r="B1516" s="55" t="s">
        <v>975</v>
      </c>
      <c r="C1516" s="3">
        <v>43001031</v>
      </c>
      <c r="D1516" s="55" t="s">
        <v>978</v>
      </c>
      <c r="E1516" s="53" t="s">
        <v>1850</v>
      </c>
      <c r="F1516" s="84">
        <v>44136</v>
      </c>
      <c r="G1516" s="84">
        <v>45778</v>
      </c>
      <c r="H1516" s="82">
        <f t="shared" si="131"/>
        <v>5</v>
      </c>
      <c r="I1516" s="55" t="s">
        <v>83</v>
      </c>
      <c r="J1516" s="55" t="s">
        <v>1795</v>
      </c>
      <c r="K1516" s="55" t="s">
        <v>1794</v>
      </c>
      <c r="L1516" s="55"/>
      <c r="M1516" s="54" t="s">
        <v>1803</v>
      </c>
      <c r="N1516" s="55" t="str">
        <f t="shared" si="132"/>
        <v>NON</v>
      </c>
      <c r="O1516" s="55" t="str">
        <f t="shared" si="133"/>
        <v>NON</v>
      </c>
      <c r="P1516" s="55" t="str">
        <f t="shared" si="134"/>
        <v>OUI</v>
      </c>
      <c r="Q1516" s="55" t="str">
        <f t="shared" si="135"/>
        <v>NON</v>
      </c>
    </row>
    <row r="1517" spans="1:17" ht="15" customHeight="1">
      <c r="A1517" s="3">
        <v>130783236</v>
      </c>
      <c r="B1517" s="55" t="s">
        <v>975</v>
      </c>
      <c r="C1517" s="3">
        <v>43001031</v>
      </c>
      <c r="D1517" s="55" t="s">
        <v>978</v>
      </c>
      <c r="E1517" s="53" t="s">
        <v>1850</v>
      </c>
      <c r="F1517" s="84">
        <v>44136</v>
      </c>
      <c r="G1517" s="84">
        <v>45778</v>
      </c>
      <c r="H1517" s="82">
        <f t="shared" si="131"/>
        <v>5</v>
      </c>
      <c r="I1517" s="55" t="s">
        <v>83</v>
      </c>
      <c r="J1517" s="55" t="s">
        <v>1795</v>
      </c>
      <c r="K1517" s="55" t="s">
        <v>1798</v>
      </c>
      <c r="L1517" s="55"/>
      <c r="M1517" s="54" t="s">
        <v>1799</v>
      </c>
      <c r="N1517" s="55" t="str">
        <f t="shared" si="132"/>
        <v>NON</v>
      </c>
      <c r="O1517" s="55" t="str">
        <f t="shared" si="133"/>
        <v>NON</v>
      </c>
      <c r="P1517" s="55" t="str">
        <f t="shared" si="134"/>
        <v>OUI</v>
      </c>
      <c r="Q1517" s="55" t="str">
        <f t="shared" si="135"/>
        <v>OUI</v>
      </c>
    </row>
    <row r="1518" spans="1:17" ht="15" customHeight="1">
      <c r="A1518" s="3">
        <v>130783236</v>
      </c>
      <c r="B1518" s="55" t="s">
        <v>975</v>
      </c>
      <c r="C1518" s="3">
        <v>43001031</v>
      </c>
      <c r="D1518" s="55" t="s">
        <v>978</v>
      </c>
      <c r="E1518" s="53" t="s">
        <v>1850</v>
      </c>
      <c r="F1518" s="84">
        <v>43770</v>
      </c>
      <c r="G1518" s="84">
        <v>45413</v>
      </c>
      <c r="H1518" s="82">
        <f t="shared" si="131"/>
        <v>5</v>
      </c>
      <c r="I1518" s="55" t="s">
        <v>83</v>
      </c>
      <c r="J1518" s="55" t="s">
        <v>44</v>
      </c>
      <c r="K1518" s="55" t="s">
        <v>15</v>
      </c>
      <c r="L1518" s="55" t="s">
        <v>17</v>
      </c>
      <c r="M1518" s="54" t="s">
        <v>2133</v>
      </c>
      <c r="N1518" s="55" t="str">
        <f t="shared" si="132"/>
        <v>NON</v>
      </c>
      <c r="O1518" s="55" t="str">
        <f t="shared" si="133"/>
        <v>OUI</v>
      </c>
      <c r="P1518" s="55" t="str">
        <f t="shared" si="134"/>
        <v>NON</v>
      </c>
      <c r="Q1518" s="55" t="str">
        <f t="shared" si="135"/>
        <v>NON</v>
      </c>
    </row>
    <row r="1519" spans="1:17" ht="15" customHeight="1">
      <c r="A1519" s="3">
        <v>130783236</v>
      </c>
      <c r="B1519" s="55" t="s">
        <v>975</v>
      </c>
      <c r="C1519" s="3">
        <v>43001031</v>
      </c>
      <c r="D1519" s="55" t="s">
        <v>978</v>
      </c>
      <c r="E1519" s="53" t="s">
        <v>1850</v>
      </c>
      <c r="F1519" s="84">
        <v>43770</v>
      </c>
      <c r="G1519" s="84">
        <v>45413</v>
      </c>
      <c r="H1519" s="82">
        <f t="shared" ref="H1519:H1582" si="136">DATEDIF(F1519,G1519,"y")+1</f>
        <v>5</v>
      </c>
      <c r="I1519" s="55" t="s">
        <v>83</v>
      </c>
      <c r="J1519" s="55" t="s">
        <v>44</v>
      </c>
      <c r="K1519" s="55" t="s">
        <v>15</v>
      </c>
      <c r="L1519" s="55" t="s">
        <v>17</v>
      </c>
      <c r="M1519" s="54" t="s">
        <v>2131</v>
      </c>
      <c r="N1519" s="55" t="str">
        <f t="shared" si="132"/>
        <v>NON</v>
      </c>
      <c r="O1519" s="55" t="str">
        <f t="shared" si="133"/>
        <v>OUI</v>
      </c>
      <c r="P1519" s="55" t="str">
        <f t="shared" si="134"/>
        <v>NON</v>
      </c>
      <c r="Q1519" s="55" t="str">
        <f t="shared" si="135"/>
        <v>NON</v>
      </c>
    </row>
    <row r="1520" spans="1:17" ht="15" customHeight="1">
      <c r="A1520" s="3">
        <v>130783236</v>
      </c>
      <c r="B1520" s="55" t="s">
        <v>975</v>
      </c>
      <c r="C1520" s="3">
        <v>43001031</v>
      </c>
      <c r="D1520" s="55" t="s">
        <v>978</v>
      </c>
      <c r="E1520" s="53" t="s">
        <v>1850</v>
      </c>
      <c r="F1520" s="84">
        <v>44501</v>
      </c>
      <c r="G1520" s="84">
        <v>46143</v>
      </c>
      <c r="H1520" s="82">
        <f t="shared" si="136"/>
        <v>5</v>
      </c>
      <c r="I1520" s="55" t="s">
        <v>83</v>
      </c>
      <c r="J1520" s="55" t="s">
        <v>1429</v>
      </c>
      <c r="K1520" s="55" t="s">
        <v>103</v>
      </c>
      <c r="L1520" s="55"/>
      <c r="M1520" s="79"/>
      <c r="N1520" s="55" t="str">
        <f t="shared" si="132"/>
        <v>OUI</v>
      </c>
      <c r="O1520" s="55" t="str">
        <f t="shared" si="133"/>
        <v>NON</v>
      </c>
      <c r="P1520" s="55" t="str">
        <f t="shared" si="134"/>
        <v>NON</v>
      </c>
      <c r="Q1520" s="55" t="str">
        <f t="shared" si="135"/>
        <v>NON</v>
      </c>
    </row>
    <row r="1521" spans="1:17" ht="15" customHeight="1">
      <c r="A1521" s="3">
        <v>130783236</v>
      </c>
      <c r="B1521" s="55" t="s">
        <v>975</v>
      </c>
      <c r="C1521" s="3">
        <v>43001031</v>
      </c>
      <c r="D1521" s="55" t="s">
        <v>978</v>
      </c>
      <c r="E1521" s="53" t="s">
        <v>1850</v>
      </c>
      <c r="F1521" s="84">
        <v>43770</v>
      </c>
      <c r="G1521" s="84">
        <v>45413</v>
      </c>
      <c r="H1521" s="82">
        <f t="shared" si="136"/>
        <v>5</v>
      </c>
      <c r="I1521" s="55" t="s">
        <v>83</v>
      </c>
      <c r="J1521" s="55" t="s">
        <v>1800</v>
      </c>
      <c r="K1521" s="55"/>
      <c r="L1521" s="55"/>
      <c r="M1521" s="79"/>
      <c r="N1521" s="55" t="str">
        <f t="shared" si="132"/>
        <v>OUI</v>
      </c>
      <c r="O1521" s="55" t="str">
        <f t="shared" si="133"/>
        <v>NON</v>
      </c>
      <c r="P1521" s="55" t="str">
        <f t="shared" si="134"/>
        <v>NON</v>
      </c>
      <c r="Q1521" s="55" t="str">
        <f t="shared" si="135"/>
        <v>NON</v>
      </c>
    </row>
    <row r="1522" spans="1:17" ht="15" customHeight="1">
      <c r="A1522" s="3">
        <v>130783293</v>
      </c>
      <c r="B1522" s="55" t="s">
        <v>1205</v>
      </c>
      <c r="C1522" s="3">
        <v>93000561</v>
      </c>
      <c r="D1522" s="55" t="s">
        <v>1849</v>
      </c>
      <c r="E1522" s="53" t="s">
        <v>1850</v>
      </c>
      <c r="F1522" s="84">
        <v>44136</v>
      </c>
      <c r="G1522" s="84">
        <v>45778</v>
      </c>
      <c r="H1522" s="82">
        <f t="shared" si="136"/>
        <v>5</v>
      </c>
      <c r="I1522" s="55" t="s">
        <v>83</v>
      </c>
      <c r="J1522" s="55" t="s">
        <v>1795</v>
      </c>
      <c r="K1522" s="55" t="s">
        <v>1811</v>
      </c>
      <c r="L1522" s="55"/>
      <c r="M1522" s="54" t="s">
        <v>1799</v>
      </c>
      <c r="N1522" s="55" t="str">
        <f t="shared" si="132"/>
        <v>NON</v>
      </c>
      <c r="O1522" s="55" t="str">
        <f t="shared" si="133"/>
        <v>NON</v>
      </c>
      <c r="P1522" s="55" t="str">
        <f t="shared" si="134"/>
        <v>OUI</v>
      </c>
      <c r="Q1522" s="55" t="str">
        <f t="shared" si="135"/>
        <v>OUI</v>
      </c>
    </row>
    <row r="1523" spans="1:17" ht="15" customHeight="1">
      <c r="A1523" s="3">
        <v>130783293</v>
      </c>
      <c r="B1523" s="55" t="s">
        <v>1205</v>
      </c>
      <c r="C1523" s="3">
        <v>93000561</v>
      </c>
      <c r="D1523" s="55" t="s">
        <v>1849</v>
      </c>
      <c r="E1523" s="53" t="s">
        <v>1850</v>
      </c>
      <c r="F1523" s="84">
        <v>44136</v>
      </c>
      <c r="G1523" s="84">
        <v>45778</v>
      </c>
      <c r="H1523" s="82">
        <f t="shared" si="136"/>
        <v>5</v>
      </c>
      <c r="I1523" s="55" t="s">
        <v>83</v>
      </c>
      <c r="J1523" s="55" t="s">
        <v>1795</v>
      </c>
      <c r="K1523" s="55" t="s">
        <v>1798</v>
      </c>
      <c r="L1523" s="55"/>
      <c r="M1523" s="54" t="s">
        <v>1799</v>
      </c>
      <c r="N1523" s="55" t="str">
        <f t="shared" si="132"/>
        <v>NON</v>
      </c>
      <c r="O1523" s="55" t="str">
        <f t="shared" si="133"/>
        <v>NON</v>
      </c>
      <c r="P1523" s="55" t="str">
        <f t="shared" si="134"/>
        <v>OUI</v>
      </c>
      <c r="Q1523" s="55" t="str">
        <f t="shared" si="135"/>
        <v>OUI</v>
      </c>
    </row>
    <row r="1524" spans="1:17" ht="15" customHeight="1">
      <c r="A1524" s="3">
        <v>130783293</v>
      </c>
      <c r="B1524" s="55" t="s">
        <v>1205</v>
      </c>
      <c r="C1524" s="3">
        <v>93000561</v>
      </c>
      <c r="D1524" s="55" t="s">
        <v>1849</v>
      </c>
      <c r="E1524" s="53" t="s">
        <v>1850</v>
      </c>
      <c r="F1524" s="84">
        <v>44136</v>
      </c>
      <c r="G1524" s="84">
        <v>45778</v>
      </c>
      <c r="H1524" s="82">
        <f t="shared" si="136"/>
        <v>5</v>
      </c>
      <c r="I1524" s="55" t="s">
        <v>83</v>
      </c>
      <c r="J1524" s="55" t="s">
        <v>1795</v>
      </c>
      <c r="K1524" s="55" t="s">
        <v>1794</v>
      </c>
      <c r="L1524" s="55"/>
      <c r="M1524" s="54" t="s">
        <v>1799</v>
      </c>
      <c r="N1524" s="55" t="str">
        <f t="shared" si="132"/>
        <v>NON</v>
      </c>
      <c r="O1524" s="55" t="str">
        <f t="shared" si="133"/>
        <v>NON</v>
      </c>
      <c r="P1524" s="55" t="str">
        <f t="shared" si="134"/>
        <v>OUI</v>
      </c>
      <c r="Q1524" s="55" t="str">
        <f t="shared" si="135"/>
        <v>OUI</v>
      </c>
    </row>
    <row r="1525" spans="1:17" ht="15" customHeight="1">
      <c r="A1525" s="2">
        <v>830100574</v>
      </c>
      <c r="B1525" s="55" t="s">
        <v>1572</v>
      </c>
      <c r="C1525" s="3">
        <v>43001525</v>
      </c>
      <c r="D1525" s="55" t="s">
        <v>1885</v>
      </c>
      <c r="E1525" s="53" t="s">
        <v>1886</v>
      </c>
      <c r="F1525" s="84">
        <v>43770</v>
      </c>
      <c r="G1525" s="84">
        <v>45413</v>
      </c>
      <c r="H1525" s="82">
        <f t="shared" si="136"/>
        <v>5</v>
      </c>
      <c r="I1525" s="55" t="s">
        <v>83</v>
      </c>
      <c r="J1525" s="55" t="s">
        <v>1795</v>
      </c>
      <c r="K1525" s="55"/>
      <c r="L1525" s="55"/>
      <c r="M1525" s="55" t="s">
        <v>1841</v>
      </c>
      <c r="N1525" s="55" t="str">
        <f t="shared" si="132"/>
        <v>NON</v>
      </c>
      <c r="O1525" s="55" t="str">
        <f t="shared" si="133"/>
        <v>OUI</v>
      </c>
      <c r="P1525" s="55" t="str">
        <f t="shared" si="134"/>
        <v>OUI</v>
      </c>
      <c r="Q1525" s="55" t="str">
        <f t="shared" si="135"/>
        <v>NON</v>
      </c>
    </row>
    <row r="1526" spans="1:17" ht="15" customHeight="1">
      <c r="A1526" s="2">
        <v>830100574</v>
      </c>
      <c r="B1526" s="55" t="s">
        <v>1572</v>
      </c>
      <c r="C1526" s="3">
        <v>43001525</v>
      </c>
      <c r="D1526" s="55" t="s">
        <v>1885</v>
      </c>
      <c r="E1526" s="53" t="s">
        <v>1886</v>
      </c>
      <c r="F1526" s="84">
        <v>44136</v>
      </c>
      <c r="G1526" s="84">
        <v>45778</v>
      </c>
      <c r="H1526" s="82">
        <f t="shared" si="136"/>
        <v>5</v>
      </c>
      <c r="I1526" s="55" t="s">
        <v>83</v>
      </c>
      <c r="J1526" s="55" t="s">
        <v>1795</v>
      </c>
      <c r="K1526" s="55"/>
      <c r="L1526" s="55"/>
      <c r="M1526" s="55" t="s">
        <v>1841</v>
      </c>
      <c r="N1526" s="55" t="str">
        <f t="shared" si="132"/>
        <v>NON</v>
      </c>
      <c r="O1526" s="55" t="str">
        <f t="shared" si="133"/>
        <v>OUI</v>
      </c>
      <c r="P1526" s="55" t="str">
        <f t="shared" si="134"/>
        <v>OUI</v>
      </c>
      <c r="Q1526" s="55" t="str">
        <f t="shared" si="135"/>
        <v>NON</v>
      </c>
    </row>
    <row r="1527" spans="1:17" ht="14.25" customHeight="1">
      <c r="A1527" s="2">
        <v>830100574</v>
      </c>
      <c r="B1527" s="55" t="s">
        <v>1572</v>
      </c>
      <c r="C1527" s="3">
        <v>43001525</v>
      </c>
      <c r="D1527" s="55" t="s">
        <v>1885</v>
      </c>
      <c r="E1527" s="53" t="s">
        <v>1886</v>
      </c>
      <c r="F1527" s="84">
        <v>43770</v>
      </c>
      <c r="G1527" s="84">
        <v>45413</v>
      </c>
      <c r="H1527" s="82">
        <f t="shared" si="136"/>
        <v>5</v>
      </c>
      <c r="I1527" s="55" t="s">
        <v>83</v>
      </c>
      <c r="J1527" s="55" t="s">
        <v>1800</v>
      </c>
      <c r="K1527" s="55"/>
      <c r="L1527" s="55"/>
      <c r="M1527" s="79"/>
      <c r="N1527" s="55" t="str">
        <f t="shared" si="132"/>
        <v>OUI</v>
      </c>
      <c r="O1527" s="55" t="str">
        <f t="shared" si="133"/>
        <v>NON</v>
      </c>
      <c r="P1527" s="55" t="str">
        <f t="shared" si="134"/>
        <v>NON</v>
      </c>
      <c r="Q1527" s="55" t="str">
        <f t="shared" si="135"/>
        <v>NON</v>
      </c>
    </row>
    <row r="1528" spans="1:17" ht="15" customHeight="1">
      <c r="A1528" s="3">
        <v>130804297</v>
      </c>
      <c r="B1528" s="55" t="s">
        <v>1336</v>
      </c>
      <c r="C1528" s="3">
        <v>43001107</v>
      </c>
      <c r="D1528" s="55" t="s">
        <v>1339</v>
      </c>
      <c r="E1528" s="53" t="s">
        <v>1150</v>
      </c>
      <c r="F1528" s="84">
        <v>44501</v>
      </c>
      <c r="G1528" s="84">
        <v>46143</v>
      </c>
      <c r="H1528" s="82">
        <f t="shared" si="136"/>
        <v>5</v>
      </c>
      <c r="I1528" s="55" t="s">
        <v>83</v>
      </c>
      <c r="J1528" s="55" t="s">
        <v>44</v>
      </c>
      <c r="K1528" s="55" t="s">
        <v>960</v>
      </c>
      <c r="L1528" s="55" t="s">
        <v>1132</v>
      </c>
      <c r="M1528" s="55" t="s">
        <v>2134</v>
      </c>
      <c r="N1528" s="55" t="str">
        <f t="shared" si="132"/>
        <v>NON</v>
      </c>
      <c r="O1528" s="55" t="str">
        <f t="shared" si="133"/>
        <v>OUI</v>
      </c>
      <c r="P1528" s="55" t="str">
        <f t="shared" si="134"/>
        <v>NON</v>
      </c>
      <c r="Q1528" s="55" t="str">
        <f t="shared" si="135"/>
        <v>OUI</v>
      </c>
    </row>
    <row r="1529" spans="1:17" ht="15" customHeight="1">
      <c r="A1529" s="3">
        <v>130804297</v>
      </c>
      <c r="B1529" s="55" t="s">
        <v>1336</v>
      </c>
      <c r="C1529" s="3">
        <v>43001107</v>
      </c>
      <c r="D1529" s="55" t="s">
        <v>1339</v>
      </c>
      <c r="E1529" s="116" t="s">
        <v>1150</v>
      </c>
      <c r="F1529" s="84">
        <v>44501</v>
      </c>
      <c r="G1529" s="84">
        <v>46143</v>
      </c>
      <c r="H1529" s="82">
        <f t="shared" si="136"/>
        <v>5</v>
      </c>
      <c r="I1529" s="55" t="s">
        <v>83</v>
      </c>
      <c r="J1529" s="55" t="s">
        <v>44</v>
      </c>
      <c r="K1529" s="55" t="s">
        <v>960</v>
      </c>
      <c r="L1529" s="55" t="s">
        <v>1132</v>
      </c>
      <c r="M1529" s="55" t="s">
        <v>1992</v>
      </c>
      <c r="N1529" s="55" t="str">
        <f t="shared" si="132"/>
        <v>NON</v>
      </c>
      <c r="O1529" s="55" t="str">
        <f t="shared" si="133"/>
        <v>NON</v>
      </c>
      <c r="P1529" s="55" t="str">
        <f t="shared" si="134"/>
        <v>OUI</v>
      </c>
      <c r="Q1529" s="55" t="str">
        <f t="shared" si="135"/>
        <v>NON</v>
      </c>
    </row>
    <row r="1530" spans="1:17" ht="15" customHeight="1">
      <c r="A1530" s="3">
        <v>130804297</v>
      </c>
      <c r="B1530" s="55" t="s">
        <v>1336</v>
      </c>
      <c r="C1530" s="3">
        <v>43001107</v>
      </c>
      <c r="D1530" s="55" t="s">
        <v>1339</v>
      </c>
      <c r="E1530" s="116" t="s">
        <v>1150</v>
      </c>
      <c r="F1530" s="84">
        <v>44501</v>
      </c>
      <c r="G1530" s="84">
        <v>46143</v>
      </c>
      <c r="H1530" s="82">
        <f t="shared" si="136"/>
        <v>5</v>
      </c>
      <c r="I1530" s="55" t="s">
        <v>83</v>
      </c>
      <c r="J1530" s="55" t="s">
        <v>44</v>
      </c>
      <c r="K1530" s="55" t="s">
        <v>960</v>
      </c>
      <c r="L1530" s="55" t="s">
        <v>1132</v>
      </c>
      <c r="M1530" s="55" t="s">
        <v>2135</v>
      </c>
      <c r="N1530" s="55" t="str">
        <f t="shared" si="132"/>
        <v>NON</v>
      </c>
      <c r="O1530" s="55" t="str">
        <f t="shared" si="133"/>
        <v>OUI</v>
      </c>
      <c r="P1530" s="55" t="str">
        <f t="shared" si="134"/>
        <v>OUI</v>
      </c>
      <c r="Q1530" s="55" t="str">
        <f t="shared" si="135"/>
        <v>NON</v>
      </c>
    </row>
    <row r="1531" spans="1:17" ht="15" customHeight="1">
      <c r="A1531" s="3">
        <v>130804297</v>
      </c>
      <c r="B1531" s="55" t="s">
        <v>1336</v>
      </c>
      <c r="C1531" s="3">
        <v>43001107</v>
      </c>
      <c r="D1531" s="55" t="s">
        <v>1339</v>
      </c>
      <c r="E1531" s="116" t="s">
        <v>1150</v>
      </c>
      <c r="F1531" s="84">
        <v>44501</v>
      </c>
      <c r="G1531" s="84">
        <v>46143</v>
      </c>
      <c r="H1531" s="82">
        <f t="shared" si="136"/>
        <v>5</v>
      </c>
      <c r="I1531" s="55" t="s">
        <v>83</v>
      </c>
      <c r="J1531" s="55" t="s">
        <v>44</v>
      </c>
      <c r="K1531" s="55" t="s">
        <v>960</v>
      </c>
      <c r="L1531" s="55" t="s">
        <v>1132</v>
      </c>
      <c r="M1531" s="54" t="s">
        <v>323</v>
      </c>
      <c r="N1531" s="55" t="str">
        <f t="shared" si="132"/>
        <v>NON</v>
      </c>
      <c r="O1531" s="55" t="str">
        <f t="shared" si="133"/>
        <v>NON</v>
      </c>
      <c r="P1531" s="55" t="str">
        <f t="shared" si="134"/>
        <v>OUI</v>
      </c>
      <c r="Q1531" s="55" t="str">
        <f t="shared" si="135"/>
        <v>NON</v>
      </c>
    </row>
    <row r="1532" spans="1:17" ht="15" customHeight="1">
      <c r="A1532" s="3">
        <v>130804297</v>
      </c>
      <c r="B1532" s="55" t="s">
        <v>1336</v>
      </c>
      <c r="C1532" s="3">
        <v>43001107</v>
      </c>
      <c r="D1532" s="55" t="s">
        <v>1339</v>
      </c>
      <c r="E1532" s="116" t="s">
        <v>1150</v>
      </c>
      <c r="F1532" s="84">
        <v>43770</v>
      </c>
      <c r="G1532" s="84">
        <v>45413</v>
      </c>
      <c r="H1532" s="82">
        <f t="shared" si="136"/>
        <v>5</v>
      </c>
      <c r="I1532" s="55" t="s">
        <v>83</v>
      </c>
      <c r="J1532" s="55" t="s">
        <v>44</v>
      </c>
      <c r="K1532" s="55" t="s">
        <v>818</v>
      </c>
      <c r="L1532" s="55" t="s">
        <v>797</v>
      </c>
      <c r="M1532" s="54" t="s">
        <v>1942</v>
      </c>
      <c r="N1532" s="55" t="str">
        <f t="shared" si="132"/>
        <v>NON</v>
      </c>
      <c r="O1532" s="55" t="str">
        <f t="shared" si="133"/>
        <v>NON</v>
      </c>
      <c r="P1532" s="55" t="str">
        <f t="shared" si="134"/>
        <v>OUI</v>
      </c>
      <c r="Q1532" s="55" t="str">
        <f t="shared" si="135"/>
        <v>NON</v>
      </c>
    </row>
    <row r="1533" spans="1:17" ht="15" customHeight="1">
      <c r="A1533" s="3">
        <v>130804297</v>
      </c>
      <c r="B1533" s="55" t="s">
        <v>1336</v>
      </c>
      <c r="C1533" s="3">
        <v>43001107</v>
      </c>
      <c r="D1533" s="55" t="s">
        <v>1339</v>
      </c>
      <c r="E1533" s="116" t="s">
        <v>1150</v>
      </c>
      <c r="F1533" s="84">
        <v>43770</v>
      </c>
      <c r="G1533" s="84">
        <v>45413</v>
      </c>
      <c r="H1533" s="82">
        <f t="shared" si="136"/>
        <v>5</v>
      </c>
      <c r="I1533" s="55" t="s">
        <v>83</v>
      </c>
      <c r="J1533" s="55" t="s">
        <v>44</v>
      </c>
      <c r="K1533" s="55" t="s">
        <v>818</v>
      </c>
      <c r="L1533" s="55" t="s">
        <v>797</v>
      </c>
      <c r="M1533" s="54" t="s">
        <v>1990</v>
      </c>
      <c r="N1533" s="55" t="str">
        <f t="shared" si="132"/>
        <v>NON</v>
      </c>
      <c r="O1533" s="55" t="str">
        <f t="shared" si="133"/>
        <v>NON</v>
      </c>
      <c r="P1533" s="55" t="str">
        <f t="shared" si="134"/>
        <v>OUI</v>
      </c>
      <c r="Q1533" s="55" t="str">
        <f t="shared" si="135"/>
        <v>NON</v>
      </c>
    </row>
    <row r="1534" spans="1:17" ht="15" customHeight="1">
      <c r="A1534" s="3">
        <v>130804297</v>
      </c>
      <c r="B1534" s="55" t="s">
        <v>1336</v>
      </c>
      <c r="C1534" s="3">
        <v>43001107</v>
      </c>
      <c r="D1534" s="55" t="s">
        <v>1339</v>
      </c>
      <c r="E1534" s="116" t="s">
        <v>1150</v>
      </c>
      <c r="F1534" s="84">
        <v>43040</v>
      </c>
      <c r="G1534" s="84">
        <v>44682</v>
      </c>
      <c r="H1534" s="82">
        <f t="shared" si="136"/>
        <v>5</v>
      </c>
      <c r="I1534" s="55" t="s">
        <v>83</v>
      </c>
      <c r="J1534" s="55" t="s">
        <v>1429</v>
      </c>
      <c r="K1534" s="55" t="s">
        <v>232</v>
      </c>
      <c r="L1534" s="55" t="s">
        <v>123</v>
      </c>
      <c r="M1534" s="79"/>
      <c r="N1534" s="55" t="str">
        <f t="shared" si="132"/>
        <v>OUI</v>
      </c>
      <c r="O1534" s="55" t="str">
        <f t="shared" si="133"/>
        <v>NON</v>
      </c>
      <c r="P1534" s="55" t="str">
        <f t="shared" si="134"/>
        <v>NON</v>
      </c>
      <c r="Q1534" s="55" t="str">
        <f t="shared" si="135"/>
        <v>NON</v>
      </c>
    </row>
    <row r="1535" spans="1:17" ht="15" customHeight="1">
      <c r="A1535" s="3">
        <v>130804297</v>
      </c>
      <c r="B1535" s="55" t="s">
        <v>1336</v>
      </c>
      <c r="C1535" s="3">
        <v>43001107</v>
      </c>
      <c r="D1535" s="55" t="s">
        <v>1339</v>
      </c>
      <c r="E1535" s="116" t="s">
        <v>1150</v>
      </c>
      <c r="F1535" s="84">
        <v>43040</v>
      </c>
      <c r="G1535" s="84">
        <v>44682</v>
      </c>
      <c r="H1535" s="82">
        <f t="shared" si="136"/>
        <v>5</v>
      </c>
      <c r="I1535" s="55" t="s">
        <v>83</v>
      </c>
      <c r="J1535" s="55" t="s">
        <v>1429</v>
      </c>
      <c r="K1535" s="55" t="s">
        <v>297</v>
      </c>
      <c r="L1535" s="55"/>
      <c r="M1535" s="79"/>
      <c r="N1535" s="55" t="str">
        <f t="shared" si="132"/>
        <v>OUI</v>
      </c>
      <c r="O1535" s="55" t="str">
        <f t="shared" si="133"/>
        <v>NON</v>
      </c>
      <c r="P1535" s="55" t="str">
        <f t="shared" si="134"/>
        <v>NON</v>
      </c>
      <c r="Q1535" s="55" t="str">
        <f t="shared" si="135"/>
        <v>NON</v>
      </c>
    </row>
    <row r="1536" spans="1:17" ht="15" customHeight="1">
      <c r="A1536" s="3">
        <v>130804297</v>
      </c>
      <c r="B1536" s="55" t="s">
        <v>1336</v>
      </c>
      <c r="C1536" s="3">
        <v>43001107</v>
      </c>
      <c r="D1536" s="55" t="s">
        <v>1339</v>
      </c>
      <c r="E1536" s="116" t="s">
        <v>1150</v>
      </c>
      <c r="F1536" s="84">
        <v>43040</v>
      </c>
      <c r="G1536" s="84">
        <v>44682</v>
      </c>
      <c r="H1536" s="82">
        <f t="shared" si="136"/>
        <v>5</v>
      </c>
      <c r="I1536" s="55" t="s">
        <v>83</v>
      </c>
      <c r="J1536" s="55" t="s">
        <v>1429</v>
      </c>
      <c r="K1536" s="55" t="s">
        <v>799</v>
      </c>
      <c r="L1536" s="55"/>
      <c r="M1536" s="79"/>
      <c r="N1536" s="55" t="str">
        <f t="shared" si="132"/>
        <v>OUI</v>
      </c>
      <c r="O1536" s="55" t="str">
        <f t="shared" si="133"/>
        <v>NON</v>
      </c>
      <c r="P1536" s="55" t="str">
        <f t="shared" si="134"/>
        <v>NON</v>
      </c>
      <c r="Q1536" s="55" t="str">
        <f t="shared" si="135"/>
        <v>NON</v>
      </c>
    </row>
    <row r="1537" spans="1:17" ht="15" customHeight="1">
      <c r="A1537" s="3">
        <v>130804297</v>
      </c>
      <c r="B1537" s="55" t="s">
        <v>1336</v>
      </c>
      <c r="C1537" s="3">
        <v>43001107</v>
      </c>
      <c r="D1537" s="55" t="s">
        <v>1339</v>
      </c>
      <c r="E1537" s="116" t="s">
        <v>1150</v>
      </c>
      <c r="F1537" s="84">
        <v>43040</v>
      </c>
      <c r="G1537" s="84">
        <v>44682</v>
      </c>
      <c r="H1537" s="82">
        <f t="shared" si="136"/>
        <v>5</v>
      </c>
      <c r="I1537" s="55" t="s">
        <v>83</v>
      </c>
      <c r="J1537" s="55" t="s">
        <v>1429</v>
      </c>
      <c r="K1537" s="55" t="s">
        <v>1073</v>
      </c>
      <c r="L1537" s="55"/>
      <c r="M1537" s="79"/>
      <c r="N1537" s="55" t="str">
        <f t="shared" si="132"/>
        <v>OUI</v>
      </c>
      <c r="O1537" s="55" t="str">
        <f t="shared" si="133"/>
        <v>NON</v>
      </c>
      <c r="P1537" s="55" t="str">
        <f t="shared" si="134"/>
        <v>NON</v>
      </c>
      <c r="Q1537" s="55" t="str">
        <f t="shared" si="135"/>
        <v>NON</v>
      </c>
    </row>
    <row r="1538" spans="1:17" ht="15" customHeight="1">
      <c r="A1538" s="3">
        <v>130804297</v>
      </c>
      <c r="B1538" s="55" t="s">
        <v>1336</v>
      </c>
      <c r="C1538" s="3">
        <v>43001107</v>
      </c>
      <c r="D1538" s="55" t="s">
        <v>1339</v>
      </c>
      <c r="E1538" s="53" t="s">
        <v>1150</v>
      </c>
      <c r="F1538" s="84">
        <v>43770</v>
      </c>
      <c r="G1538" s="84">
        <v>45413</v>
      </c>
      <c r="H1538" s="82">
        <f t="shared" si="136"/>
        <v>5</v>
      </c>
      <c r="I1538" s="55" t="s">
        <v>83</v>
      </c>
      <c r="J1538" s="55" t="s">
        <v>44</v>
      </c>
      <c r="K1538" s="55" t="s">
        <v>1360</v>
      </c>
      <c r="L1538" s="55" t="s">
        <v>1132</v>
      </c>
      <c r="M1538" s="55" t="str">
        <f>K1538</f>
        <v>Chir visc pédia</v>
      </c>
      <c r="N1538" s="55" t="str">
        <f t="shared" ref="N1538:N1601" si="137">IF(ISNUMBER(SEARCH("2G",J1538)),"OUI","NON")</f>
        <v>NON</v>
      </c>
      <c r="O1538" s="55" t="str">
        <f t="shared" ref="O1538:O1601" si="138">IF(ISNUMBER(SEARCH("P1",M1538)),"OUI","NON")</f>
        <v>NON</v>
      </c>
      <c r="P1538" s="55" t="str">
        <f t="shared" ref="P1538:P1601" si="139">IF(ISNUMBER(SEARCH("P2",M1538)),"OUI","NON")</f>
        <v>NON</v>
      </c>
      <c r="Q1538" s="55" t="str">
        <f t="shared" ref="Q1538:Q1601" si="140">IF(ISNUMBER(SEARCH("P3",M1538)),"OUI","NON")</f>
        <v>NON</v>
      </c>
    </row>
    <row r="1539" spans="1:17" ht="15" customHeight="1">
      <c r="A1539" s="3">
        <v>840001861</v>
      </c>
      <c r="B1539" s="55" t="s">
        <v>359</v>
      </c>
      <c r="C1539" s="3">
        <v>93000889</v>
      </c>
      <c r="D1539" s="19" t="s">
        <v>446</v>
      </c>
      <c r="E1539" s="18" t="s">
        <v>2379</v>
      </c>
      <c r="F1539" s="84">
        <v>44501</v>
      </c>
      <c r="G1539" s="84">
        <v>46143</v>
      </c>
      <c r="H1539" s="82">
        <f t="shared" si="136"/>
        <v>5</v>
      </c>
      <c r="I1539" s="55" t="s">
        <v>83</v>
      </c>
      <c r="J1539" s="55" t="s">
        <v>44</v>
      </c>
      <c r="K1539" s="55" t="s">
        <v>427</v>
      </c>
      <c r="L1539" s="55" t="s">
        <v>86</v>
      </c>
      <c r="M1539" s="55" t="s">
        <v>447</v>
      </c>
      <c r="N1539" s="55" t="str">
        <f t="shared" si="137"/>
        <v>NON</v>
      </c>
      <c r="O1539" s="55" t="str">
        <f t="shared" si="138"/>
        <v>NON</v>
      </c>
      <c r="P1539" s="55" t="str">
        <f t="shared" si="139"/>
        <v>OUI</v>
      </c>
      <c r="Q1539" s="55" t="str">
        <f t="shared" si="140"/>
        <v>NON</v>
      </c>
    </row>
    <row r="1540" spans="1:17" ht="15" customHeight="1">
      <c r="A1540" s="2">
        <v>840000418</v>
      </c>
      <c r="B1540" s="55" t="s">
        <v>876</v>
      </c>
      <c r="C1540" s="3">
        <v>43002059</v>
      </c>
      <c r="D1540" s="55" t="s">
        <v>879</v>
      </c>
      <c r="E1540" s="53" t="s">
        <v>880</v>
      </c>
      <c r="F1540" s="84">
        <v>43770</v>
      </c>
      <c r="G1540" s="84">
        <v>45413</v>
      </c>
      <c r="H1540" s="82">
        <f t="shared" si="136"/>
        <v>5</v>
      </c>
      <c r="I1540" s="55" t="s">
        <v>83</v>
      </c>
      <c r="J1540" s="55" t="s">
        <v>44</v>
      </c>
      <c r="K1540" s="55" t="s">
        <v>15</v>
      </c>
      <c r="L1540" s="55" t="s">
        <v>17</v>
      </c>
      <c r="M1540" s="55" t="s">
        <v>77</v>
      </c>
      <c r="N1540" s="55" t="str">
        <f t="shared" si="137"/>
        <v>NON</v>
      </c>
      <c r="O1540" s="55" t="str">
        <f t="shared" si="138"/>
        <v>OUI</v>
      </c>
      <c r="P1540" s="55" t="str">
        <f t="shared" si="139"/>
        <v>OUI</v>
      </c>
      <c r="Q1540" s="55" t="str">
        <f t="shared" si="140"/>
        <v>NON</v>
      </c>
    </row>
    <row r="1541" spans="1:17" ht="15" customHeight="1">
      <c r="A1541" s="2">
        <v>130000004</v>
      </c>
      <c r="B1541" s="55" t="s">
        <v>742</v>
      </c>
      <c r="C1541" s="3">
        <v>43000546</v>
      </c>
      <c r="D1541" s="55" t="s">
        <v>743</v>
      </c>
      <c r="E1541" s="53" t="s">
        <v>744</v>
      </c>
      <c r="F1541" s="84">
        <v>44501</v>
      </c>
      <c r="G1541" s="84">
        <v>46143</v>
      </c>
      <c r="H1541" s="82">
        <f t="shared" si="136"/>
        <v>5</v>
      </c>
      <c r="I1541" s="55" t="s">
        <v>16</v>
      </c>
      <c r="J1541" s="55" t="s">
        <v>44</v>
      </c>
      <c r="K1541" s="55" t="s">
        <v>50</v>
      </c>
      <c r="L1541" s="55" t="s">
        <v>246</v>
      </c>
      <c r="M1541" s="55" t="s">
        <v>56</v>
      </c>
      <c r="N1541" s="55" t="str">
        <f t="shared" si="137"/>
        <v>NON</v>
      </c>
      <c r="O1541" s="55" t="str">
        <f t="shared" si="138"/>
        <v>OUI</v>
      </c>
      <c r="P1541" s="55" t="str">
        <f t="shared" si="139"/>
        <v>OUI</v>
      </c>
      <c r="Q1541" s="55" t="str">
        <f t="shared" si="140"/>
        <v>OUI</v>
      </c>
    </row>
    <row r="1542" spans="1:17" ht="15" customHeight="1">
      <c r="A1542" s="2">
        <v>130000004</v>
      </c>
      <c r="B1542" s="55" t="s">
        <v>742</v>
      </c>
      <c r="C1542" s="3">
        <v>43000546</v>
      </c>
      <c r="D1542" s="55" t="s">
        <v>743</v>
      </c>
      <c r="E1542" s="53" t="s">
        <v>744</v>
      </c>
      <c r="F1542" s="84">
        <v>43040</v>
      </c>
      <c r="G1542" s="84">
        <v>44682</v>
      </c>
      <c r="H1542" s="82">
        <f t="shared" si="136"/>
        <v>5</v>
      </c>
      <c r="I1542" s="55" t="s">
        <v>16</v>
      </c>
      <c r="J1542" s="55" t="s">
        <v>1429</v>
      </c>
      <c r="K1542" s="55" t="s">
        <v>20</v>
      </c>
      <c r="L1542" s="55" t="s">
        <v>745</v>
      </c>
      <c r="M1542" s="79"/>
      <c r="N1542" s="55" t="str">
        <f t="shared" si="137"/>
        <v>OUI</v>
      </c>
      <c r="O1542" s="55" t="str">
        <f t="shared" si="138"/>
        <v>NON</v>
      </c>
      <c r="P1542" s="55" t="str">
        <f t="shared" si="139"/>
        <v>NON</v>
      </c>
      <c r="Q1542" s="55" t="str">
        <f t="shared" si="140"/>
        <v>NON</v>
      </c>
    </row>
    <row r="1543" spans="1:17" ht="15" customHeight="1">
      <c r="A1543" s="2">
        <v>130000235</v>
      </c>
      <c r="B1543" s="55" t="s">
        <v>478</v>
      </c>
      <c r="C1543" s="3">
        <v>93000707</v>
      </c>
      <c r="D1543" s="55" t="s">
        <v>515</v>
      </c>
      <c r="E1543" s="53" t="s">
        <v>516</v>
      </c>
      <c r="F1543" s="84">
        <v>44501</v>
      </c>
      <c r="G1543" s="84">
        <v>46143</v>
      </c>
      <c r="H1543" s="82">
        <f t="shared" si="136"/>
        <v>5</v>
      </c>
      <c r="I1543" s="55" t="s">
        <v>83</v>
      </c>
      <c r="J1543" s="55" t="s">
        <v>44</v>
      </c>
      <c r="K1543" s="55" t="s">
        <v>129</v>
      </c>
      <c r="L1543" s="55" t="s">
        <v>128</v>
      </c>
      <c r="M1543" s="55" t="s">
        <v>467</v>
      </c>
      <c r="N1543" s="55" t="str">
        <f t="shared" si="137"/>
        <v>NON</v>
      </c>
      <c r="O1543" s="55" t="str">
        <f t="shared" si="138"/>
        <v>OUI</v>
      </c>
      <c r="P1543" s="55" t="str">
        <f t="shared" si="139"/>
        <v>OUI</v>
      </c>
      <c r="Q1543" s="55" t="str">
        <f t="shared" si="140"/>
        <v>OUI</v>
      </c>
    </row>
    <row r="1544" spans="1:17" ht="15" customHeight="1">
      <c r="A1544" s="3">
        <v>130804297</v>
      </c>
      <c r="B1544" s="55" t="s">
        <v>1336</v>
      </c>
      <c r="C1544" s="3">
        <v>43001112</v>
      </c>
      <c r="D1544" s="55" t="s">
        <v>1337</v>
      </c>
      <c r="E1544" s="53" t="s">
        <v>1338</v>
      </c>
      <c r="F1544" s="84">
        <v>44501</v>
      </c>
      <c r="G1544" s="84">
        <v>46143</v>
      </c>
      <c r="H1544" s="82">
        <f t="shared" si="136"/>
        <v>5</v>
      </c>
      <c r="I1544" s="55" t="s">
        <v>83</v>
      </c>
      <c r="J1544" s="55" t="s">
        <v>44</v>
      </c>
      <c r="K1544" s="55" t="s">
        <v>236</v>
      </c>
      <c r="L1544" s="55" t="s">
        <v>237</v>
      </c>
      <c r="M1544" s="54" t="s">
        <v>830</v>
      </c>
      <c r="N1544" s="55" t="str">
        <f t="shared" si="137"/>
        <v>NON</v>
      </c>
      <c r="O1544" s="55" t="str">
        <f t="shared" si="138"/>
        <v>OUI</v>
      </c>
      <c r="P1544" s="55" t="str">
        <f t="shared" si="139"/>
        <v>OUI</v>
      </c>
      <c r="Q1544" s="55" t="str">
        <f t="shared" si="140"/>
        <v>OUI</v>
      </c>
    </row>
    <row r="1545" spans="1:17" ht="15" customHeight="1">
      <c r="A1545" s="3">
        <v>130804297</v>
      </c>
      <c r="B1545" s="55" t="s">
        <v>1336</v>
      </c>
      <c r="C1545" s="3">
        <v>43001112</v>
      </c>
      <c r="D1545" s="55" t="s">
        <v>1337</v>
      </c>
      <c r="E1545" s="53" t="s">
        <v>1338</v>
      </c>
      <c r="F1545" s="84">
        <v>44501</v>
      </c>
      <c r="G1545" s="84">
        <v>46143</v>
      </c>
      <c r="H1545" s="82">
        <f t="shared" si="136"/>
        <v>5</v>
      </c>
      <c r="I1545" s="55" t="s">
        <v>83</v>
      </c>
      <c r="J1545" s="55" t="s">
        <v>44</v>
      </c>
      <c r="K1545" s="55" t="s">
        <v>236</v>
      </c>
      <c r="L1545" s="55" t="s">
        <v>237</v>
      </c>
      <c r="M1545" s="54" t="s">
        <v>2136</v>
      </c>
      <c r="N1545" s="55" t="str">
        <f t="shared" si="137"/>
        <v>NON</v>
      </c>
      <c r="O1545" s="55" t="str">
        <f t="shared" si="138"/>
        <v>NON</v>
      </c>
      <c r="P1545" s="55" t="str">
        <f t="shared" si="139"/>
        <v>OUI</v>
      </c>
      <c r="Q1545" s="55" t="str">
        <f t="shared" si="140"/>
        <v>OUI</v>
      </c>
    </row>
    <row r="1546" spans="1:17" ht="15" customHeight="1">
      <c r="A1546" s="3">
        <v>130804297</v>
      </c>
      <c r="B1546" s="55" t="s">
        <v>1336</v>
      </c>
      <c r="C1546" s="3">
        <v>43001112</v>
      </c>
      <c r="D1546" s="55" t="s">
        <v>1337</v>
      </c>
      <c r="E1546" s="53" t="s">
        <v>1338</v>
      </c>
      <c r="F1546" s="84">
        <v>43040</v>
      </c>
      <c r="G1546" s="84">
        <v>44682</v>
      </c>
      <c r="H1546" s="82">
        <f t="shared" si="136"/>
        <v>5</v>
      </c>
      <c r="I1546" s="55" t="s">
        <v>83</v>
      </c>
      <c r="J1546" s="55" t="s">
        <v>1429</v>
      </c>
      <c r="K1546" s="55" t="s">
        <v>197</v>
      </c>
      <c r="L1546" s="55" t="s">
        <v>198</v>
      </c>
      <c r="M1546" s="79"/>
      <c r="N1546" s="55" t="str">
        <f t="shared" si="137"/>
        <v>OUI</v>
      </c>
      <c r="O1546" s="55" t="str">
        <f t="shared" si="138"/>
        <v>NON</v>
      </c>
      <c r="P1546" s="55" t="str">
        <f t="shared" si="139"/>
        <v>NON</v>
      </c>
      <c r="Q1546" s="55" t="str">
        <f t="shared" si="140"/>
        <v>NON</v>
      </c>
    </row>
    <row r="1547" spans="1:17" ht="15" customHeight="1">
      <c r="A1547" s="3">
        <v>130804297</v>
      </c>
      <c r="B1547" s="55" t="s">
        <v>1336</v>
      </c>
      <c r="C1547" s="3">
        <v>43001112</v>
      </c>
      <c r="D1547" s="55" t="s">
        <v>1337</v>
      </c>
      <c r="E1547" s="53" t="s">
        <v>1338</v>
      </c>
      <c r="F1547" s="84">
        <v>43040</v>
      </c>
      <c r="G1547" s="84">
        <v>44682</v>
      </c>
      <c r="H1547" s="82">
        <f t="shared" si="136"/>
        <v>5</v>
      </c>
      <c r="I1547" s="55" t="s">
        <v>83</v>
      </c>
      <c r="J1547" s="55" t="s">
        <v>1429</v>
      </c>
      <c r="K1547" s="55" t="s">
        <v>199</v>
      </c>
      <c r="L1547" s="55"/>
      <c r="M1547" s="79"/>
      <c r="N1547" s="55" t="str">
        <f t="shared" si="137"/>
        <v>OUI</v>
      </c>
      <c r="O1547" s="55" t="str">
        <f t="shared" si="138"/>
        <v>NON</v>
      </c>
      <c r="P1547" s="55" t="str">
        <f t="shared" si="139"/>
        <v>NON</v>
      </c>
      <c r="Q1547" s="55" t="str">
        <f t="shared" si="140"/>
        <v>NON</v>
      </c>
    </row>
    <row r="1548" spans="1:17" ht="15" customHeight="1">
      <c r="A1548" s="3">
        <v>130804297</v>
      </c>
      <c r="B1548" s="55" t="s">
        <v>1336</v>
      </c>
      <c r="C1548" s="3">
        <v>43001112</v>
      </c>
      <c r="D1548" s="55" t="s">
        <v>1337</v>
      </c>
      <c r="E1548" s="53" t="s">
        <v>1338</v>
      </c>
      <c r="F1548" s="84">
        <v>43040</v>
      </c>
      <c r="G1548" s="84">
        <v>44682</v>
      </c>
      <c r="H1548" s="82">
        <f t="shared" si="136"/>
        <v>5</v>
      </c>
      <c r="I1548" s="55" t="s">
        <v>83</v>
      </c>
      <c r="J1548" s="55" t="s">
        <v>1429</v>
      </c>
      <c r="K1548" s="55" t="s">
        <v>118</v>
      </c>
      <c r="L1548" s="55" t="s">
        <v>138</v>
      </c>
      <c r="M1548" s="79"/>
      <c r="N1548" s="55" t="str">
        <f t="shared" si="137"/>
        <v>OUI</v>
      </c>
      <c r="O1548" s="55" t="str">
        <f t="shared" si="138"/>
        <v>NON</v>
      </c>
      <c r="P1548" s="55" t="str">
        <f t="shared" si="139"/>
        <v>NON</v>
      </c>
      <c r="Q1548" s="55" t="str">
        <f t="shared" si="140"/>
        <v>NON</v>
      </c>
    </row>
    <row r="1549" spans="1:17" ht="15" customHeight="1">
      <c r="A1549" s="3">
        <v>130804297</v>
      </c>
      <c r="B1549" s="55" t="s">
        <v>1336</v>
      </c>
      <c r="C1549" s="3">
        <v>43001112</v>
      </c>
      <c r="D1549" s="55" t="s">
        <v>1337</v>
      </c>
      <c r="E1549" s="53" t="s">
        <v>1338</v>
      </c>
      <c r="F1549" s="84">
        <v>44501</v>
      </c>
      <c r="G1549" s="84">
        <v>46143</v>
      </c>
      <c r="H1549" s="82">
        <f t="shared" si="136"/>
        <v>5</v>
      </c>
      <c r="I1549" s="55" t="s">
        <v>83</v>
      </c>
      <c r="J1549" s="55" t="s">
        <v>44</v>
      </c>
      <c r="K1549" s="55" t="s">
        <v>1369</v>
      </c>
      <c r="L1549" s="55" t="s">
        <v>260</v>
      </c>
      <c r="M1549" s="54" t="s">
        <v>2344</v>
      </c>
      <c r="N1549" s="55" t="str">
        <f t="shared" si="137"/>
        <v>NON</v>
      </c>
      <c r="O1549" s="55" t="str">
        <f t="shared" si="138"/>
        <v>NON</v>
      </c>
      <c r="P1549" s="55" t="str">
        <f t="shared" si="139"/>
        <v>OUI</v>
      </c>
      <c r="Q1549" s="55" t="str">
        <f t="shared" si="140"/>
        <v>NON</v>
      </c>
    </row>
    <row r="1550" spans="1:17" ht="15" customHeight="1">
      <c r="A1550" s="3">
        <v>130783236</v>
      </c>
      <c r="B1550" s="55" t="s">
        <v>975</v>
      </c>
      <c r="C1550" s="3">
        <v>43000999</v>
      </c>
      <c r="D1550" s="19" t="s">
        <v>1047</v>
      </c>
      <c r="E1550" s="53" t="s">
        <v>1028</v>
      </c>
      <c r="F1550" s="84">
        <v>44501</v>
      </c>
      <c r="G1550" s="84">
        <v>46143</v>
      </c>
      <c r="H1550" s="82">
        <f t="shared" si="136"/>
        <v>5</v>
      </c>
      <c r="I1550" s="55" t="s">
        <v>83</v>
      </c>
      <c r="J1550" s="55" t="s">
        <v>44</v>
      </c>
      <c r="K1550" s="55" t="s">
        <v>816</v>
      </c>
      <c r="L1550" s="55" t="s">
        <v>260</v>
      </c>
      <c r="M1550" s="54" t="s">
        <v>1045</v>
      </c>
      <c r="N1550" s="55" t="str">
        <f t="shared" si="137"/>
        <v>NON</v>
      </c>
      <c r="O1550" s="55" t="str">
        <f t="shared" si="138"/>
        <v>NON</v>
      </c>
      <c r="P1550" s="55" t="str">
        <f t="shared" si="139"/>
        <v>NON</v>
      </c>
      <c r="Q1550" s="55" t="str">
        <f t="shared" si="140"/>
        <v>NON</v>
      </c>
    </row>
    <row r="1551" spans="1:17" ht="15" customHeight="1">
      <c r="A1551" s="3">
        <v>130783236</v>
      </c>
      <c r="B1551" s="55" t="s">
        <v>975</v>
      </c>
      <c r="C1551" s="3">
        <v>43000999</v>
      </c>
      <c r="D1551" s="55" t="s">
        <v>1027</v>
      </c>
      <c r="E1551" s="53" t="s">
        <v>1028</v>
      </c>
      <c r="F1551" s="84">
        <v>44501</v>
      </c>
      <c r="G1551" s="84">
        <v>46143</v>
      </c>
      <c r="H1551" s="82">
        <f t="shared" si="136"/>
        <v>5</v>
      </c>
      <c r="I1551" s="55" t="s">
        <v>83</v>
      </c>
      <c r="J1551" s="55" t="s">
        <v>44</v>
      </c>
      <c r="K1551" s="55" t="s">
        <v>1042</v>
      </c>
      <c r="L1551" s="55" t="s">
        <v>260</v>
      </c>
      <c r="M1551" s="54" t="s">
        <v>2427</v>
      </c>
      <c r="N1551" s="55" t="str">
        <f t="shared" si="137"/>
        <v>NON</v>
      </c>
      <c r="O1551" s="55" t="str">
        <f t="shared" si="138"/>
        <v>NON</v>
      </c>
      <c r="P1551" s="55" t="str">
        <f t="shared" si="139"/>
        <v>OUI</v>
      </c>
      <c r="Q1551" s="55" t="str">
        <f t="shared" si="140"/>
        <v>NON</v>
      </c>
    </row>
    <row r="1552" spans="1:17" ht="15" customHeight="1">
      <c r="A1552" s="3">
        <v>130783236</v>
      </c>
      <c r="B1552" s="55" t="s">
        <v>975</v>
      </c>
      <c r="C1552" s="3">
        <v>43000999</v>
      </c>
      <c r="D1552" s="55" t="s">
        <v>1027</v>
      </c>
      <c r="E1552" s="53" t="s">
        <v>1028</v>
      </c>
      <c r="F1552" s="84">
        <v>43770</v>
      </c>
      <c r="G1552" s="84">
        <v>45413</v>
      </c>
      <c r="H1552" s="82">
        <f t="shared" si="136"/>
        <v>5</v>
      </c>
      <c r="I1552" s="55" t="s">
        <v>83</v>
      </c>
      <c r="J1552" s="55" t="s">
        <v>44</v>
      </c>
      <c r="K1552" s="55" t="s">
        <v>1033</v>
      </c>
      <c r="L1552" s="55" t="s">
        <v>1034</v>
      </c>
      <c r="M1552" s="54" t="s">
        <v>1036</v>
      </c>
      <c r="N1552" s="55" t="str">
        <f t="shared" si="137"/>
        <v>NON</v>
      </c>
      <c r="O1552" s="55" t="str">
        <f t="shared" si="138"/>
        <v>OUI</v>
      </c>
      <c r="P1552" s="55" t="str">
        <f t="shared" si="139"/>
        <v>NON</v>
      </c>
      <c r="Q1552" s="55" t="str">
        <f t="shared" si="140"/>
        <v>NON</v>
      </c>
    </row>
    <row r="1553" spans="1:17" ht="15" customHeight="1">
      <c r="A1553" s="3">
        <v>130783236</v>
      </c>
      <c r="B1553" s="55" t="s">
        <v>975</v>
      </c>
      <c r="C1553" s="3">
        <v>43000999</v>
      </c>
      <c r="D1553" s="55" t="s">
        <v>1027</v>
      </c>
      <c r="E1553" s="53" t="s">
        <v>1028</v>
      </c>
      <c r="F1553" s="84">
        <v>44501</v>
      </c>
      <c r="G1553" s="84">
        <v>46143</v>
      </c>
      <c r="H1553" s="82">
        <f t="shared" si="136"/>
        <v>5</v>
      </c>
      <c r="I1553" s="55" t="s">
        <v>83</v>
      </c>
      <c r="J1553" s="55" t="s">
        <v>44</v>
      </c>
      <c r="K1553" s="55" t="s">
        <v>143</v>
      </c>
      <c r="L1553" s="55" t="s">
        <v>144</v>
      </c>
      <c r="M1553" s="54" t="s">
        <v>2115</v>
      </c>
      <c r="N1553" s="55" t="str">
        <f t="shared" si="137"/>
        <v>NON</v>
      </c>
      <c r="O1553" s="55" t="str">
        <f t="shared" si="138"/>
        <v>OUI</v>
      </c>
      <c r="P1553" s="55" t="str">
        <f t="shared" si="139"/>
        <v>OUI</v>
      </c>
      <c r="Q1553" s="55" t="str">
        <f t="shared" si="140"/>
        <v>OUI</v>
      </c>
    </row>
    <row r="1554" spans="1:17" ht="15" customHeight="1">
      <c r="A1554" s="3">
        <v>130783236</v>
      </c>
      <c r="B1554" s="55" t="s">
        <v>975</v>
      </c>
      <c r="C1554" s="3">
        <v>43000999</v>
      </c>
      <c r="D1554" s="55" t="s">
        <v>1027</v>
      </c>
      <c r="E1554" s="53" t="s">
        <v>1028</v>
      </c>
      <c r="F1554" s="84">
        <v>44501</v>
      </c>
      <c r="G1554" s="84">
        <v>46143</v>
      </c>
      <c r="H1554" s="82">
        <f t="shared" si="136"/>
        <v>5</v>
      </c>
      <c r="I1554" s="55" t="s">
        <v>83</v>
      </c>
      <c r="J1554" s="55" t="s">
        <v>44</v>
      </c>
      <c r="K1554" s="55" t="s">
        <v>143</v>
      </c>
      <c r="L1554" s="55" t="s">
        <v>144</v>
      </c>
      <c r="M1554" s="54" t="s">
        <v>2079</v>
      </c>
      <c r="N1554" s="55" t="str">
        <f t="shared" si="137"/>
        <v>NON</v>
      </c>
      <c r="O1554" s="55" t="str">
        <f t="shared" si="138"/>
        <v>NON</v>
      </c>
      <c r="P1554" s="55" t="str">
        <f t="shared" si="139"/>
        <v>OUI</v>
      </c>
      <c r="Q1554" s="55" t="str">
        <f t="shared" si="140"/>
        <v>NON</v>
      </c>
    </row>
    <row r="1555" spans="1:17" ht="15" customHeight="1">
      <c r="A1555" s="3">
        <v>130783236</v>
      </c>
      <c r="B1555" s="55" t="s">
        <v>975</v>
      </c>
      <c r="C1555" s="3">
        <v>43000999</v>
      </c>
      <c r="D1555" s="55" t="s">
        <v>1027</v>
      </c>
      <c r="E1555" s="53" t="s">
        <v>1028</v>
      </c>
      <c r="F1555" s="84">
        <v>44501</v>
      </c>
      <c r="G1555" s="84">
        <v>46143</v>
      </c>
      <c r="H1555" s="82">
        <f t="shared" si="136"/>
        <v>5</v>
      </c>
      <c r="I1555" s="55" t="s">
        <v>83</v>
      </c>
      <c r="J1555" s="55" t="s">
        <v>44</v>
      </c>
      <c r="K1555" s="55" t="s">
        <v>143</v>
      </c>
      <c r="L1555" s="55" t="s">
        <v>144</v>
      </c>
      <c r="M1555" s="54" t="s">
        <v>2048</v>
      </c>
      <c r="N1555" s="55" t="str">
        <f t="shared" si="137"/>
        <v>NON</v>
      </c>
      <c r="O1555" s="55" t="str">
        <f t="shared" si="138"/>
        <v>OUI</v>
      </c>
      <c r="P1555" s="55" t="str">
        <f t="shared" si="139"/>
        <v>OUI</v>
      </c>
      <c r="Q1555" s="55" t="str">
        <f t="shared" si="140"/>
        <v>NON</v>
      </c>
    </row>
    <row r="1556" spans="1:17" ht="15" customHeight="1">
      <c r="A1556" s="3">
        <v>130783236</v>
      </c>
      <c r="B1556" s="55" t="s">
        <v>975</v>
      </c>
      <c r="C1556" s="3">
        <v>43000999</v>
      </c>
      <c r="D1556" s="55" t="s">
        <v>1027</v>
      </c>
      <c r="E1556" s="53" t="s">
        <v>1028</v>
      </c>
      <c r="F1556" s="84">
        <v>44501</v>
      </c>
      <c r="G1556" s="84">
        <v>46143</v>
      </c>
      <c r="H1556" s="82">
        <f t="shared" si="136"/>
        <v>5</v>
      </c>
      <c r="I1556" s="55" t="s">
        <v>83</v>
      </c>
      <c r="J1556" s="55" t="s">
        <v>44</v>
      </c>
      <c r="K1556" s="55" t="s">
        <v>143</v>
      </c>
      <c r="L1556" s="55" t="s">
        <v>144</v>
      </c>
      <c r="M1556" s="54" t="s">
        <v>2041</v>
      </c>
      <c r="N1556" s="55" t="str">
        <f t="shared" si="137"/>
        <v>NON</v>
      </c>
      <c r="O1556" s="55" t="str">
        <f t="shared" si="138"/>
        <v>NON</v>
      </c>
      <c r="P1556" s="55" t="str">
        <f t="shared" si="139"/>
        <v>OUI</v>
      </c>
      <c r="Q1556" s="55" t="str">
        <f t="shared" si="140"/>
        <v>NON</v>
      </c>
    </row>
    <row r="1557" spans="1:17" ht="15" customHeight="1">
      <c r="A1557" s="3">
        <v>130783236</v>
      </c>
      <c r="B1557" s="55" t="s">
        <v>975</v>
      </c>
      <c r="C1557" s="3">
        <v>43000999</v>
      </c>
      <c r="D1557" s="55" t="s">
        <v>1027</v>
      </c>
      <c r="E1557" s="53" t="s">
        <v>1028</v>
      </c>
      <c r="F1557" s="84">
        <v>44501</v>
      </c>
      <c r="G1557" s="84">
        <v>46143</v>
      </c>
      <c r="H1557" s="82">
        <f t="shared" si="136"/>
        <v>5</v>
      </c>
      <c r="I1557" s="55" t="s">
        <v>83</v>
      </c>
      <c r="J1557" s="55" t="s">
        <v>44</v>
      </c>
      <c r="K1557" s="55" t="s">
        <v>143</v>
      </c>
      <c r="L1557" s="55" t="s">
        <v>144</v>
      </c>
      <c r="M1557" s="54" t="s">
        <v>1054</v>
      </c>
      <c r="N1557" s="55" t="str">
        <f t="shared" si="137"/>
        <v>NON</v>
      </c>
      <c r="O1557" s="55" t="str">
        <f t="shared" si="138"/>
        <v>NON</v>
      </c>
      <c r="P1557" s="55" t="str">
        <f t="shared" si="139"/>
        <v>NON</v>
      </c>
      <c r="Q1557" s="55" t="str">
        <f t="shared" si="140"/>
        <v>NON</v>
      </c>
    </row>
    <row r="1558" spans="1:17" ht="15" customHeight="1">
      <c r="A1558" s="3">
        <v>130783236</v>
      </c>
      <c r="B1558" s="55" t="s">
        <v>975</v>
      </c>
      <c r="C1558" s="3">
        <v>43000999</v>
      </c>
      <c r="D1558" s="55" t="s">
        <v>1027</v>
      </c>
      <c r="E1558" s="53" t="s">
        <v>1028</v>
      </c>
      <c r="F1558" s="84">
        <v>44501</v>
      </c>
      <c r="G1558" s="84">
        <v>46143</v>
      </c>
      <c r="H1558" s="82">
        <f t="shared" si="136"/>
        <v>5</v>
      </c>
      <c r="I1558" s="55" t="s">
        <v>83</v>
      </c>
      <c r="J1558" s="55" t="s">
        <v>1429</v>
      </c>
      <c r="K1558" s="55" t="s">
        <v>213</v>
      </c>
      <c r="L1558" s="55" t="s">
        <v>215</v>
      </c>
      <c r="M1558" s="79"/>
      <c r="N1558" s="55" t="str">
        <f t="shared" si="137"/>
        <v>OUI</v>
      </c>
      <c r="O1558" s="55" t="str">
        <f t="shared" si="138"/>
        <v>NON</v>
      </c>
      <c r="P1558" s="55" t="str">
        <f t="shared" si="139"/>
        <v>NON</v>
      </c>
      <c r="Q1558" s="55" t="str">
        <f t="shared" si="140"/>
        <v>NON</v>
      </c>
    </row>
    <row r="1559" spans="1:17" ht="15" customHeight="1">
      <c r="A1559" s="3">
        <v>130783236</v>
      </c>
      <c r="B1559" s="55" t="s">
        <v>975</v>
      </c>
      <c r="C1559" s="3">
        <v>43000999</v>
      </c>
      <c r="D1559" s="55" t="s">
        <v>1027</v>
      </c>
      <c r="E1559" s="53" t="s">
        <v>1028</v>
      </c>
      <c r="F1559" s="84">
        <v>44501</v>
      </c>
      <c r="G1559" s="84">
        <v>46143</v>
      </c>
      <c r="H1559" s="82">
        <f t="shared" si="136"/>
        <v>5</v>
      </c>
      <c r="I1559" s="55" t="s">
        <v>83</v>
      </c>
      <c r="J1559" s="55" t="s">
        <v>1429</v>
      </c>
      <c r="K1559" s="55" t="s">
        <v>132</v>
      </c>
      <c r="L1559" s="55" t="s">
        <v>133</v>
      </c>
      <c r="M1559" s="79"/>
      <c r="N1559" s="55" t="str">
        <f t="shared" si="137"/>
        <v>OUI</v>
      </c>
      <c r="O1559" s="55" t="str">
        <f t="shared" si="138"/>
        <v>NON</v>
      </c>
      <c r="P1559" s="55" t="str">
        <f t="shared" si="139"/>
        <v>NON</v>
      </c>
      <c r="Q1559" s="55" t="str">
        <f t="shared" si="140"/>
        <v>NON</v>
      </c>
    </row>
    <row r="1560" spans="1:17" ht="15" customHeight="1">
      <c r="A1560" s="3">
        <v>130783236</v>
      </c>
      <c r="B1560" s="55" t="s">
        <v>975</v>
      </c>
      <c r="C1560" s="3">
        <v>43000999</v>
      </c>
      <c r="D1560" s="55" t="s">
        <v>1027</v>
      </c>
      <c r="E1560" s="53" t="s">
        <v>1028</v>
      </c>
      <c r="F1560" s="84">
        <v>44501</v>
      </c>
      <c r="G1560" s="84">
        <v>46143</v>
      </c>
      <c r="H1560" s="82">
        <f t="shared" si="136"/>
        <v>5</v>
      </c>
      <c r="I1560" s="55" t="s">
        <v>83</v>
      </c>
      <c r="J1560" s="55" t="s">
        <v>1429</v>
      </c>
      <c r="K1560" s="55" t="s">
        <v>770</v>
      </c>
      <c r="L1560" s="55"/>
      <c r="M1560" s="79"/>
      <c r="N1560" s="55" t="str">
        <f t="shared" si="137"/>
        <v>OUI</v>
      </c>
      <c r="O1560" s="55" t="str">
        <f t="shared" si="138"/>
        <v>NON</v>
      </c>
      <c r="P1560" s="55" t="str">
        <f t="shared" si="139"/>
        <v>NON</v>
      </c>
      <c r="Q1560" s="55" t="str">
        <f t="shared" si="140"/>
        <v>NON</v>
      </c>
    </row>
    <row r="1561" spans="1:17" ht="15" customHeight="1">
      <c r="A1561" s="3">
        <v>130783236</v>
      </c>
      <c r="B1561" s="55" t="s">
        <v>975</v>
      </c>
      <c r="C1561" s="3">
        <v>43000999</v>
      </c>
      <c r="D1561" s="55" t="s">
        <v>1027</v>
      </c>
      <c r="E1561" s="53" t="s">
        <v>1028</v>
      </c>
      <c r="F1561" s="84">
        <v>44501</v>
      </c>
      <c r="G1561" s="84">
        <v>46143</v>
      </c>
      <c r="H1561" s="82">
        <f t="shared" si="136"/>
        <v>5</v>
      </c>
      <c r="I1561" s="55" t="s">
        <v>83</v>
      </c>
      <c r="J1561" s="55" t="s">
        <v>1429</v>
      </c>
      <c r="K1561" s="55" t="s">
        <v>771</v>
      </c>
      <c r="L1561" s="55"/>
      <c r="M1561" s="79"/>
      <c r="N1561" s="55" t="str">
        <f t="shared" si="137"/>
        <v>OUI</v>
      </c>
      <c r="O1561" s="55" t="str">
        <f t="shared" si="138"/>
        <v>NON</v>
      </c>
      <c r="P1561" s="55" t="str">
        <f t="shared" si="139"/>
        <v>NON</v>
      </c>
      <c r="Q1561" s="55" t="str">
        <f t="shared" si="140"/>
        <v>NON</v>
      </c>
    </row>
    <row r="1562" spans="1:17" ht="15" customHeight="1">
      <c r="A1562" s="3">
        <v>130783236</v>
      </c>
      <c r="B1562" s="55" t="s">
        <v>975</v>
      </c>
      <c r="C1562" s="3">
        <v>43000999</v>
      </c>
      <c r="D1562" s="55" t="s">
        <v>1027</v>
      </c>
      <c r="E1562" s="53" t="s">
        <v>1028</v>
      </c>
      <c r="F1562" s="84">
        <v>44501</v>
      </c>
      <c r="G1562" s="84">
        <v>46143</v>
      </c>
      <c r="H1562" s="82">
        <f t="shared" si="136"/>
        <v>5</v>
      </c>
      <c r="I1562" s="55" t="s">
        <v>83</v>
      </c>
      <c r="J1562" s="55" t="s">
        <v>44</v>
      </c>
      <c r="K1562" s="55" t="s">
        <v>841</v>
      </c>
      <c r="L1562" s="55" t="s">
        <v>260</v>
      </c>
      <c r="M1562" s="54" t="s">
        <v>1046</v>
      </c>
      <c r="N1562" s="55" t="str">
        <f t="shared" si="137"/>
        <v>NON</v>
      </c>
      <c r="O1562" s="55" t="str">
        <f t="shared" si="138"/>
        <v>NON</v>
      </c>
      <c r="P1562" s="55" t="str">
        <f t="shared" si="139"/>
        <v>OUI</v>
      </c>
      <c r="Q1562" s="55" t="str">
        <f t="shared" si="140"/>
        <v>NON</v>
      </c>
    </row>
    <row r="1563" spans="1:17" ht="15" customHeight="1">
      <c r="A1563" s="3">
        <v>130783236</v>
      </c>
      <c r="B1563" s="55" t="s">
        <v>975</v>
      </c>
      <c r="C1563" s="3">
        <v>43000999</v>
      </c>
      <c r="D1563" s="55" t="s">
        <v>1027</v>
      </c>
      <c r="E1563" s="53" t="s">
        <v>1028</v>
      </c>
      <c r="F1563" s="84">
        <v>44501</v>
      </c>
      <c r="G1563" s="84">
        <v>46143</v>
      </c>
      <c r="H1563" s="82">
        <f t="shared" si="136"/>
        <v>5</v>
      </c>
      <c r="I1563" s="55" t="s">
        <v>83</v>
      </c>
      <c r="J1563" s="55" t="s">
        <v>44</v>
      </c>
      <c r="K1563" s="55" t="s">
        <v>840</v>
      </c>
      <c r="L1563" s="55" t="s">
        <v>260</v>
      </c>
      <c r="M1563" s="54" t="s">
        <v>2330</v>
      </c>
      <c r="N1563" s="55" t="str">
        <f t="shared" si="137"/>
        <v>NON</v>
      </c>
      <c r="O1563" s="55" t="str">
        <f t="shared" si="138"/>
        <v>NON</v>
      </c>
      <c r="P1563" s="55" t="str">
        <f t="shared" si="139"/>
        <v>OUI</v>
      </c>
      <c r="Q1563" s="55" t="str">
        <f t="shared" si="140"/>
        <v>OUI</v>
      </c>
    </row>
    <row r="1564" spans="1:17" ht="15" customHeight="1">
      <c r="A1564" s="3">
        <v>130780521</v>
      </c>
      <c r="B1564" s="55" t="s">
        <v>1056</v>
      </c>
      <c r="C1564" s="3">
        <v>43001423</v>
      </c>
      <c r="D1564" s="55" t="s">
        <v>1097</v>
      </c>
      <c r="E1564" s="77" t="s">
        <v>2308</v>
      </c>
      <c r="F1564" s="84">
        <v>44501</v>
      </c>
      <c r="G1564" s="84">
        <v>46143</v>
      </c>
      <c r="H1564" s="82">
        <f t="shared" si="136"/>
        <v>5</v>
      </c>
      <c r="I1564" s="55" t="s">
        <v>83</v>
      </c>
      <c r="J1564" s="55" t="s">
        <v>44</v>
      </c>
      <c r="K1564" s="55" t="s">
        <v>138</v>
      </c>
      <c r="L1564" s="55" t="s">
        <v>139</v>
      </c>
      <c r="M1564" s="54" t="s">
        <v>1131</v>
      </c>
      <c r="N1564" s="55" t="str">
        <f t="shared" si="137"/>
        <v>NON</v>
      </c>
      <c r="O1564" s="55" t="str">
        <f t="shared" si="138"/>
        <v>OUI</v>
      </c>
      <c r="P1564" s="55" t="str">
        <f t="shared" si="139"/>
        <v>OUI</v>
      </c>
      <c r="Q1564" s="55" t="str">
        <f t="shared" si="140"/>
        <v>OUI</v>
      </c>
    </row>
    <row r="1565" spans="1:17" ht="15" customHeight="1">
      <c r="A1565" s="3">
        <v>130780521</v>
      </c>
      <c r="B1565" s="55" t="s">
        <v>1056</v>
      </c>
      <c r="C1565" s="3">
        <v>43001423</v>
      </c>
      <c r="D1565" s="55" t="s">
        <v>1097</v>
      </c>
      <c r="E1565" s="77" t="s">
        <v>2308</v>
      </c>
      <c r="F1565" s="84">
        <v>44501</v>
      </c>
      <c r="G1565" s="84">
        <v>46143</v>
      </c>
      <c r="H1565" s="82">
        <f t="shared" si="136"/>
        <v>5</v>
      </c>
      <c r="I1565" s="55" t="s">
        <v>83</v>
      </c>
      <c r="J1565" s="55" t="s">
        <v>1429</v>
      </c>
      <c r="K1565" s="55" t="s">
        <v>118</v>
      </c>
      <c r="L1565" s="55" t="s">
        <v>138</v>
      </c>
      <c r="M1565" s="79"/>
      <c r="N1565" s="55" t="str">
        <f t="shared" si="137"/>
        <v>OUI</v>
      </c>
      <c r="O1565" s="55" t="str">
        <f t="shared" si="138"/>
        <v>NON</v>
      </c>
      <c r="P1565" s="55" t="str">
        <f t="shared" si="139"/>
        <v>NON</v>
      </c>
      <c r="Q1565" s="55" t="str">
        <f t="shared" si="140"/>
        <v>NON</v>
      </c>
    </row>
    <row r="1566" spans="1:17" ht="15" customHeight="1">
      <c r="A1566" s="3">
        <v>130780521</v>
      </c>
      <c r="B1566" s="55" t="s">
        <v>1056</v>
      </c>
      <c r="C1566" s="3">
        <v>43001423</v>
      </c>
      <c r="D1566" s="55" t="s">
        <v>1097</v>
      </c>
      <c r="E1566" s="77" t="s">
        <v>2308</v>
      </c>
      <c r="F1566" s="85">
        <v>43770</v>
      </c>
      <c r="G1566" s="85">
        <v>45413</v>
      </c>
      <c r="H1566" s="82">
        <f t="shared" si="136"/>
        <v>5</v>
      </c>
      <c r="I1566" s="55" t="s">
        <v>83</v>
      </c>
      <c r="J1566" s="55" t="s">
        <v>44</v>
      </c>
      <c r="K1566" s="55" t="s">
        <v>138</v>
      </c>
      <c r="L1566" s="55" t="s">
        <v>139</v>
      </c>
      <c r="M1566" s="92" t="s">
        <v>2053</v>
      </c>
      <c r="N1566" s="55" t="str">
        <f t="shared" si="137"/>
        <v>NON</v>
      </c>
      <c r="O1566" s="55" t="str">
        <f t="shared" si="138"/>
        <v>OUI</v>
      </c>
      <c r="P1566" s="55" t="str">
        <f t="shared" si="139"/>
        <v>NON</v>
      </c>
      <c r="Q1566" s="55" t="str">
        <f t="shared" si="140"/>
        <v>NON</v>
      </c>
    </row>
    <row r="1567" spans="1:17">
      <c r="A1567" s="3">
        <v>130780521</v>
      </c>
      <c r="B1567" s="55" t="s">
        <v>1056</v>
      </c>
      <c r="C1567" s="3">
        <v>43001423</v>
      </c>
      <c r="D1567" s="55" t="s">
        <v>1097</v>
      </c>
      <c r="E1567" s="77" t="s">
        <v>2308</v>
      </c>
      <c r="F1567" s="85">
        <v>43770</v>
      </c>
      <c r="G1567" s="85">
        <v>45413</v>
      </c>
      <c r="H1567" s="82">
        <f t="shared" si="136"/>
        <v>5</v>
      </c>
      <c r="I1567" s="55" t="s">
        <v>83</v>
      </c>
      <c r="J1567" s="55" t="s">
        <v>44</v>
      </c>
      <c r="K1567" s="55" t="s">
        <v>138</v>
      </c>
      <c r="L1567" s="55" t="s">
        <v>139</v>
      </c>
      <c r="M1567" s="92" t="s">
        <v>2005</v>
      </c>
      <c r="N1567" s="55" t="str">
        <f t="shared" si="137"/>
        <v>NON</v>
      </c>
      <c r="O1567" s="55" t="str">
        <f t="shared" si="138"/>
        <v>NON</v>
      </c>
      <c r="P1567" s="55" t="str">
        <f t="shared" si="139"/>
        <v>OUI</v>
      </c>
      <c r="Q1567" s="55" t="str">
        <f t="shared" si="140"/>
        <v>NON</v>
      </c>
    </row>
    <row r="1568" spans="1:17">
      <c r="A1568" s="3">
        <v>130780521</v>
      </c>
      <c r="B1568" s="55" t="s">
        <v>1056</v>
      </c>
      <c r="C1568" s="3">
        <v>43001423</v>
      </c>
      <c r="D1568" s="55" t="s">
        <v>1097</v>
      </c>
      <c r="E1568" s="77" t="s">
        <v>2308</v>
      </c>
      <c r="F1568" s="85">
        <v>43770</v>
      </c>
      <c r="G1568" s="85">
        <v>45413</v>
      </c>
      <c r="H1568" s="82">
        <f t="shared" si="136"/>
        <v>5</v>
      </c>
      <c r="I1568" s="55" t="s">
        <v>83</v>
      </c>
      <c r="J1568" s="55" t="s">
        <v>44</v>
      </c>
      <c r="K1568" s="55" t="s">
        <v>138</v>
      </c>
      <c r="L1568" s="55" t="s">
        <v>139</v>
      </c>
      <c r="M1568" s="92" t="s">
        <v>734</v>
      </c>
      <c r="N1568" s="55" t="str">
        <f t="shared" si="137"/>
        <v>NON</v>
      </c>
      <c r="O1568" s="55" t="str">
        <f t="shared" si="138"/>
        <v>NON</v>
      </c>
      <c r="P1568" s="55" t="str">
        <f t="shared" si="139"/>
        <v>OUI</v>
      </c>
      <c r="Q1568" s="55" t="str">
        <f t="shared" si="140"/>
        <v>NON</v>
      </c>
    </row>
    <row r="1569" spans="1:17" ht="15" customHeight="1">
      <c r="A1569" s="3">
        <v>130780521</v>
      </c>
      <c r="B1569" s="55" t="s">
        <v>1056</v>
      </c>
      <c r="C1569" s="3">
        <v>43001423</v>
      </c>
      <c r="D1569" s="55" t="s">
        <v>1097</v>
      </c>
      <c r="E1569" s="77" t="s">
        <v>2308</v>
      </c>
      <c r="F1569" s="85">
        <v>43770</v>
      </c>
      <c r="G1569" s="85">
        <v>45413</v>
      </c>
      <c r="H1569" s="82">
        <f t="shared" si="136"/>
        <v>5</v>
      </c>
      <c r="I1569" s="55" t="s">
        <v>83</v>
      </c>
      <c r="J1569" s="55" t="s">
        <v>44</v>
      </c>
      <c r="K1569" s="55" t="s">
        <v>138</v>
      </c>
      <c r="L1569" s="55" t="s">
        <v>139</v>
      </c>
      <c r="M1569" s="92" t="s">
        <v>2001</v>
      </c>
      <c r="N1569" s="55" t="str">
        <f t="shared" si="137"/>
        <v>NON</v>
      </c>
      <c r="O1569" s="55" t="str">
        <f t="shared" si="138"/>
        <v>NON</v>
      </c>
      <c r="P1569" s="55" t="str">
        <f t="shared" si="139"/>
        <v>OUI</v>
      </c>
      <c r="Q1569" s="55" t="str">
        <f t="shared" si="140"/>
        <v>NON</v>
      </c>
    </row>
    <row r="1570" spans="1:17" ht="15" customHeight="1">
      <c r="A1570" s="2">
        <v>130784051</v>
      </c>
      <c r="B1570" s="55" t="s">
        <v>1627</v>
      </c>
      <c r="C1570" s="3">
        <v>43002136</v>
      </c>
      <c r="D1570" s="55" t="s">
        <v>739</v>
      </c>
      <c r="E1570" s="53" t="s">
        <v>1634</v>
      </c>
      <c r="F1570" s="84">
        <v>44136</v>
      </c>
      <c r="G1570" s="84">
        <v>45778</v>
      </c>
      <c r="H1570" s="82">
        <f t="shared" si="136"/>
        <v>5</v>
      </c>
      <c r="I1570" s="55" t="s">
        <v>83</v>
      </c>
      <c r="J1570" s="55" t="s">
        <v>44</v>
      </c>
      <c r="K1570" s="55" t="s">
        <v>15</v>
      </c>
      <c r="L1570" s="55" t="s">
        <v>17</v>
      </c>
      <c r="M1570" s="55" t="s">
        <v>87</v>
      </c>
      <c r="N1570" s="55" t="str">
        <f t="shared" si="137"/>
        <v>NON</v>
      </c>
      <c r="O1570" s="55" t="str">
        <f t="shared" si="138"/>
        <v>NON</v>
      </c>
      <c r="P1570" s="55" t="str">
        <f t="shared" si="139"/>
        <v>OUI</v>
      </c>
      <c r="Q1570" s="55" t="str">
        <f t="shared" si="140"/>
        <v>NON</v>
      </c>
    </row>
    <row r="1571" spans="1:17" ht="15" customHeight="1">
      <c r="A1571" s="2">
        <v>130001225</v>
      </c>
      <c r="B1571" s="55" t="s">
        <v>681</v>
      </c>
      <c r="C1571" s="3">
        <v>43001779</v>
      </c>
      <c r="D1571" s="55" t="s">
        <v>692</v>
      </c>
      <c r="E1571" s="53" t="s">
        <v>693</v>
      </c>
      <c r="F1571" s="84">
        <v>43770</v>
      </c>
      <c r="G1571" s="84">
        <v>45413</v>
      </c>
      <c r="H1571" s="82">
        <f t="shared" si="136"/>
        <v>5</v>
      </c>
      <c r="I1571" s="55" t="s">
        <v>83</v>
      </c>
      <c r="J1571" s="55" t="s">
        <v>44</v>
      </c>
      <c r="K1571" s="55" t="s">
        <v>15</v>
      </c>
      <c r="L1571" s="55" t="s">
        <v>17</v>
      </c>
      <c r="M1571" s="55" t="s">
        <v>1315</v>
      </c>
      <c r="N1571" s="55" t="str">
        <f t="shared" si="137"/>
        <v>NON</v>
      </c>
      <c r="O1571" s="55" t="str">
        <f t="shared" si="138"/>
        <v>NON</v>
      </c>
      <c r="P1571" s="55" t="str">
        <f t="shared" si="139"/>
        <v>OUI</v>
      </c>
      <c r="Q1571" s="55" t="str">
        <f t="shared" si="140"/>
        <v>NON</v>
      </c>
    </row>
    <row r="1572" spans="1:17" ht="15" customHeight="1">
      <c r="A1572" s="2">
        <v>130001225</v>
      </c>
      <c r="B1572" s="55" t="s">
        <v>681</v>
      </c>
      <c r="C1572" s="3">
        <v>43001779</v>
      </c>
      <c r="D1572" s="55" t="s">
        <v>692</v>
      </c>
      <c r="E1572" s="53" t="s">
        <v>693</v>
      </c>
      <c r="F1572" s="84">
        <v>43770</v>
      </c>
      <c r="G1572" s="84">
        <v>45413</v>
      </c>
      <c r="H1572" s="82">
        <f t="shared" si="136"/>
        <v>5</v>
      </c>
      <c r="I1572" s="55" t="s">
        <v>83</v>
      </c>
      <c r="J1572" s="55" t="s">
        <v>44</v>
      </c>
      <c r="K1572" s="55" t="s">
        <v>15</v>
      </c>
      <c r="L1572" s="55" t="s">
        <v>17</v>
      </c>
      <c r="M1572" s="55" t="s">
        <v>77</v>
      </c>
      <c r="N1572" s="55" t="str">
        <f t="shared" si="137"/>
        <v>NON</v>
      </c>
      <c r="O1572" s="55" t="str">
        <f t="shared" si="138"/>
        <v>OUI</v>
      </c>
      <c r="P1572" s="55" t="str">
        <f t="shared" si="139"/>
        <v>OUI</v>
      </c>
      <c r="Q1572" s="55" t="str">
        <f t="shared" si="140"/>
        <v>NON</v>
      </c>
    </row>
    <row r="1573" spans="1:17" ht="15" customHeight="1">
      <c r="A1573" s="2">
        <v>130001225</v>
      </c>
      <c r="B1573" s="55" t="s">
        <v>681</v>
      </c>
      <c r="C1573" s="3">
        <v>43001779</v>
      </c>
      <c r="D1573" s="55" t="s">
        <v>692</v>
      </c>
      <c r="E1573" s="53" t="s">
        <v>693</v>
      </c>
      <c r="F1573" s="84">
        <v>43770</v>
      </c>
      <c r="G1573" s="84">
        <v>45413</v>
      </c>
      <c r="H1573" s="82">
        <f t="shared" si="136"/>
        <v>5</v>
      </c>
      <c r="I1573" s="55" t="s">
        <v>83</v>
      </c>
      <c r="J1573" s="55" t="s">
        <v>1429</v>
      </c>
      <c r="K1573" s="55" t="s">
        <v>199</v>
      </c>
      <c r="L1573" s="55"/>
      <c r="M1573" s="79"/>
      <c r="N1573" s="55" t="str">
        <f t="shared" si="137"/>
        <v>OUI</v>
      </c>
      <c r="O1573" s="55" t="str">
        <f t="shared" si="138"/>
        <v>NON</v>
      </c>
      <c r="P1573" s="55" t="str">
        <f t="shared" si="139"/>
        <v>NON</v>
      </c>
      <c r="Q1573" s="55" t="str">
        <f t="shared" si="140"/>
        <v>NON</v>
      </c>
    </row>
    <row r="1574" spans="1:17" ht="15" customHeight="1">
      <c r="A1574" s="3">
        <v>130001647</v>
      </c>
      <c r="B1574" s="55" t="s">
        <v>1676</v>
      </c>
      <c r="C1574" s="3">
        <v>43001950</v>
      </c>
      <c r="D1574" s="55" t="s">
        <v>1685</v>
      </c>
      <c r="E1574" s="53" t="s">
        <v>1682</v>
      </c>
      <c r="F1574" s="84">
        <v>43770</v>
      </c>
      <c r="G1574" s="84">
        <v>45413</v>
      </c>
      <c r="H1574" s="82">
        <f t="shared" si="136"/>
        <v>5</v>
      </c>
      <c r="I1574" s="55" t="s">
        <v>83</v>
      </c>
      <c r="J1574" s="55" t="s">
        <v>44</v>
      </c>
      <c r="K1574" s="55" t="s">
        <v>236</v>
      </c>
      <c r="L1574" s="55" t="s">
        <v>237</v>
      </c>
      <c r="M1574" s="55" t="s">
        <v>2137</v>
      </c>
      <c r="N1574" s="55" t="str">
        <f t="shared" si="137"/>
        <v>NON</v>
      </c>
      <c r="O1574" s="55" t="str">
        <f t="shared" si="138"/>
        <v>OUI</v>
      </c>
      <c r="P1574" s="55" t="str">
        <f t="shared" si="139"/>
        <v>OUI</v>
      </c>
      <c r="Q1574" s="55" t="str">
        <f t="shared" si="140"/>
        <v>NON</v>
      </c>
    </row>
    <row r="1575" spans="1:17" ht="15" customHeight="1">
      <c r="A1575" s="3">
        <v>130001647</v>
      </c>
      <c r="B1575" s="55" t="s">
        <v>1676</v>
      </c>
      <c r="C1575" s="3">
        <v>43001950</v>
      </c>
      <c r="D1575" s="55" t="s">
        <v>1685</v>
      </c>
      <c r="E1575" s="53" t="s">
        <v>1682</v>
      </c>
      <c r="F1575" s="84">
        <v>43770</v>
      </c>
      <c r="G1575" s="84">
        <v>45413</v>
      </c>
      <c r="H1575" s="82">
        <f t="shared" si="136"/>
        <v>5</v>
      </c>
      <c r="I1575" s="55" t="s">
        <v>83</v>
      </c>
      <c r="J1575" s="55" t="s">
        <v>44</v>
      </c>
      <c r="K1575" s="55" t="s">
        <v>236</v>
      </c>
      <c r="L1575" s="55" t="s">
        <v>237</v>
      </c>
      <c r="M1575" s="55" t="s">
        <v>469</v>
      </c>
      <c r="N1575" s="55" t="str">
        <f t="shared" si="137"/>
        <v>NON</v>
      </c>
      <c r="O1575" s="55" t="str">
        <f t="shared" si="138"/>
        <v>NON</v>
      </c>
      <c r="P1575" s="55" t="str">
        <f t="shared" si="139"/>
        <v>OUI</v>
      </c>
      <c r="Q1575" s="55" t="str">
        <f t="shared" si="140"/>
        <v>NON</v>
      </c>
    </row>
    <row r="1576" spans="1:17" ht="15" customHeight="1">
      <c r="A1576" s="3">
        <v>130001647</v>
      </c>
      <c r="B1576" s="55" t="s">
        <v>1676</v>
      </c>
      <c r="C1576" s="3">
        <v>43001260</v>
      </c>
      <c r="D1576" s="55" t="s">
        <v>1681</v>
      </c>
      <c r="E1576" s="53" t="s">
        <v>1682</v>
      </c>
      <c r="F1576" s="84">
        <v>43770</v>
      </c>
      <c r="G1576" s="84">
        <v>45413</v>
      </c>
      <c r="H1576" s="82">
        <f t="shared" si="136"/>
        <v>5</v>
      </c>
      <c r="I1576" s="55" t="s">
        <v>83</v>
      </c>
      <c r="J1576" s="55" t="s">
        <v>44</v>
      </c>
      <c r="K1576" s="55" t="s">
        <v>236</v>
      </c>
      <c r="L1576" s="55" t="s">
        <v>237</v>
      </c>
      <c r="M1576" s="55" t="s">
        <v>2050</v>
      </c>
      <c r="N1576" s="55" t="str">
        <f t="shared" si="137"/>
        <v>NON</v>
      </c>
      <c r="O1576" s="55" t="str">
        <f t="shared" si="138"/>
        <v>NON</v>
      </c>
      <c r="P1576" s="55" t="str">
        <f t="shared" si="139"/>
        <v>OUI</v>
      </c>
      <c r="Q1576" s="55" t="str">
        <f t="shared" si="140"/>
        <v>NON</v>
      </c>
    </row>
    <row r="1577" spans="1:17" ht="15" customHeight="1">
      <c r="A1577" s="3">
        <v>130001647</v>
      </c>
      <c r="B1577" s="55" t="s">
        <v>1676</v>
      </c>
      <c r="C1577" s="3">
        <v>43001260</v>
      </c>
      <c r="D1577" s="55" t="s">
        <v>1681</v>
      </c>
      <c r="E1577" s="53" t="s">
        <v>1682</v>
      </c>
      <c r="F1577" s="84">
        <v>43770</v>
      </c>
      <c r="G1577" s="84">
        <v>45413</v>
      </c>
      <c r="H1577" s="82">
        <f t="shared" si="136"/>
        <v>5</v>
      </c>
      <c r="I1577" s="55" t="s">
        <v>83</v>
      </c>
      <c r="J1577" s="55" t="s">
        <v>44</v>
      </c>
      <c r="K1577" s="55" t="s">
        <v>236</v>
      </c>
      <c r="L1577" s="55" t="s">
        <v>237</v>
      </c>
      <c r="M1577" s="55" t="s">
        <v>1331</v>
      </c>
      <c r="N1577" s="55" t="str">
        <f t="shared" si="137"/>
        <v>NON</v>
      </c>
      <c r="O1577" s="55" t="str">
        <f t="shared" si="138"/>
        <v>NON</v>
      </c>
      <c r="P1577" s="55" t="str">
        <f t="shared" si="139"/>
        <v>OUI</v>
      </c>
      <c r="Q1577" s="55" t="str">
        <f t="shared" si="140"/>
        <v>NON</v>
      </c>
    </row>
    <row r="1578" spans="1:17" ht="15" customHeight="1">
      <c r="A1578" s="3">
        <v>130001647</v>
      </c>
      <c r="B1578" s="55" t="s">
        <v>1676</v>
      </c>
      <c r="C1578" s="3">
        <v>43001260</v>
      </c>
      <c r="D1578" s="55" t="s">
        <v>1681</v>
      </c>
      <c r="E1578" s="53" t="s">
        <v>1682</v>
      </c>
      <c r="F1578" s="84">
        <v>43770</v>
      </c>
      <c r="G1578" s="84">
        <v>45413</v>
      </c>
      <c r="H1578" s="82">
        <f t="shared" si="136"/>
        <v>5</v>
      </c>
      <c r="I1578" s="55" t="s">
        <v>83</v>
      </c>
      <c r="J1578" s="55" t="s">
        <v>44</v>
      </c>
      <c r="K1578" s="55" t="s">
        <v>236</v>
      </c>
      <c r="L1578" s="55" t="s">
        <v>237</v>
      </c>
      <c r="M1578" s="55" t="s">
        <v>238</v>
      </c>
      <c r="N1578" s="55" t="str">
        <f t="shared" si="137"/>
        <v>NON</v>
      </c>
      <c r="O1578" s="55" t="str">
        <f t="shared" si="138"/>
        <v>OUI</v>
      </c>
      <c r="P1578" s="55" t="str">
        <f t="shared" si="139"/>
        <v>OUI</v>
      </c>
      <c r="Q1578" s="55" t="str">
        <f t="shared" si="140"/>
        <v>NON</v>
      </c>
    </row>
    <row r="1579" spans="1:17" ht="15" customHeight="1">
      <c r="A1579" s="3">
        <v>130001647</v>
      </c>
      <c r="B1579" s="55" t="s">
        <v>1676</v>
      </c>
      <c r="C1579" s="3">
        <v>43001260</v>
      </c>
      <c r="D1579" s="55" t="s">
        <v>1681</v>
      </c>
      <c r="E1579" s="53" t="s">
        <v>1682</v>
      </c>
      <c r="F1579" s="84">
        <v>43770</v>
      </c>
      <c r="G1579" s="84">
        <v>45413</v>
      </c>
      <c r="H1579" s="82">
        <f t="shared" si="136"/>
        <v>5</v>
      </c>
      <c r="I1579" s="55" t="s">
        <v>83</v>
      </c>
      <c r="J1579" s="55" t="s">
        <v>44</v>
      </c>
      <c r="K1579" s="55" t="s">
        <v>236</v>
      </c>
      <c r="L1579" s="55" t="s">
        <v>237</v>
      </c>
      <c r="M1579" s="55" t="s">
        <v>469</v>
      </c>
      <c r="N1579" s="55" t="str">
        <f t="shared" si="137"/>
        <v>NON</v>
      </c>
      <c r="O1579" s="55" t="str">
        <f t="shared" si="138"/>
        <v>NON</v>
      </c>
      <c r="P1579" s="55" t="str">
        <f t="shared" si="139"/>
        <v>OUI</v>
      </c>
      <c r="Q1579" s="55" t="str">
        <f t="shared" si="140"/>
        <v>NON</v>
      </c>
    </row>
    <row r="1580" spans="1:17" ht="15" customHeight="1">
      <c r="A1580" s="3">
        <v>130001647</v>
      </c>
      <c r="B1580" s="55" t="s">
        <v>1676</v>
      </c>
      <c r="C1580" s="3">
        <v>43001260</v>
      </c>
      <c r="D1580" s="55" t="s">
        <v>1681</v>
      </c>
      <c r="E1580" s="53" t="s">
        <v>1682</v>
      </c>
      <c r="F1580" s="84">
        <v>43770</v>
      </c>
      <c r="G1580" s="84">
        <v>45413</v>
      </c>
      <c r="H1580" s="82">
        <f t="shared" si="136"/>
        <v>5</v>
      </c>
      <c r="I1580" s="55" t="s">
        <v>83</v>
      </c>
      <c r="J1580" s="55" t="s">
        <v>44</v>
      </c>
      <c r="K1580" s="55" t="s">
        <v>236</v>
      </c>
      <c r="L1580" s="55" t="s">
        <v>237</v>
      </c>
      <c r="M1580" s="55" t="s">
        <v>2074</v>
      </c>
      <c r="N1580" s="55" t="str">
        <f t="shared" si="137"/>
        <v>NON</v>
      </c>
      <c r="O1580" s="55" t="str">
        <f t="shared" si="138"/>
        <v>NON</v>
      </c>
      <c r="P1580" s="55" t="str">
        <f t="shared" si="139"/>
        <v>OUI</v>
      </c>
      <c r="Q1580" s="55" t="str">
        <f t="shared" si="140"/>
        <v>NON</v>
      </c>
    </row>
    <row r="1581" spans="1:17" ht="15" customHeight="1">
      <c r="A1581" s="3">
        <v>130001647</v>
      </c>
      <c r="B1581" s="55" t="s">
        <v>1676</v>
      </c>
      <c r="C1581" s="3">
        <v>43001260</v>
      </c>
      <c r="D1581" s="55" t="s">
        <v>1681</v>
      </c>
      <c r="E1581" s="53" t="s">
        <v>1682</v>
      </c>
      <c r="F1581" s="84">
        <v>43770</v>
      </c>
      <c r="G1581" s="84">
        <v>45413</v>
      </c>
      <c r="H1581" s="82">
        <f t="shared" si="136"/>
        <v>5</v>
      </c>
      <c r="I1581" s="55" t="s">
        <v>83</v>
      </c>
      <c r="J1581" s="55" t="s">
        <v>44</v>
      </c>
      <c r="K1581" s="55" t="s">
        <v>236</v>
      </c>
      <c r="L1581" s="55" t="s">
        <v>237</v>
      </c>
      <c r="M1581" s="55" t="s">
        <v>832</v>
      </c>
      <c r="N1581" s="55" t="str">
        <f t="shared" si="137"/>
        <v>NON</v>
      </c>
      <c r="O1581" s="55" t="str">
        <f t="shared" si="138"/>
        <v>NON</v>
      </c>
      <c r="P1581" s="55" t="str">
        <f t="shared" si="139"/>
        <v>OUI</v>
      </c>
      <c r="Q1581" s="55" t="str">
        <f t="shared" si="140"/>
        <v>NON</v>
      </c>
    </row>
    <row r="1582" spans="1:17" ht="15" customHeight="1">
      <c r="A1582" s="3">
        <v>130001647</v>
      </c>
      <c r="B1582" s="55" t="s">
        <v>1676</v>
      </c>
      <c r="C1582" s="3">
        <v>43001260</v>
      </c>
      <c r="D1582" s="55" t="s">
        <v>1681</v>
      </c>
      <c r="E1582" s="53" t="s">
        <v>1682</v>
      </c>
      <c r="F1582" s="84">
        <v>43770</v>
      </c>
      <c r="G1582" s="84">
        <v>45413</v>
      </c>
      <c r="H1582" s="82">
        <f t="shared" si="136"/>
        <v>5</v>
      </c>
      <c r="I1582" s="55" t="s">
        <v>83</v>
      </c>
      <c r="J1582" s="55" t="s">
        <v>44</v>
      </c>
      <c r="K1582" s="55" t="s">
        <v>236</v>
      </c>
      <c r="L1582" s="55" t="s">
        <v>237</v>
      </c>
      <c r="M1582" s="55" t="s">
        <v>2006</v>
      </c>
      <c r="N1582" s="55" t="str">
        <f t="shared" si="137"/>
        <v>NON</v>
      </c>
      <c r="O1582" s="55" t="str">
        <f t="shared" si="138"/>
        <v>NON</v>
      </c>
      <c r="P1582" s="55" t="str">
        <f t="shared" si="139"/>
        <v>OUI</v>
      </c>
      <c r="Q1582" s="55" t="str">
        <f t="shared" si="140"/>
        <v>NON</v>
      </c>
    </row>
    <row r="1583" spans="1:17" ht="15" customHeight="1">
      <c r="A1583" s="3">
        <v>130001647</v>
      </c>
      <c r="B1583" s="55" t="s">
        <v>1676</v>
      </c>
      <c r="C1583" s="3">
        <v>43001260</v>
      </c>
      <c r="D1583" s="55" t="s">
        <v>1681</v>
      </c>
      <c r="E1583" s="53" t="s">
        <v>1682</v>
      </c>
      <c r="F1583" s="84">
        <v>43770</v>
      </c>
      <c r="G1583" s="84">
        <v>45413</v>
      </c>
      <c r="H1583" s="82">
        <f t="shared" ref="H1583:H1646" si="141">DATEDIF(F1583,G1583,"y")+1</f>
        <v>5</v>
      </c>
      <c r="I1583" s="55" t="s">
        <v>83</v>
      </c>
      <c r="J1583" s="55" t="s">
        <v>44</v>
      </c>
      <c r="K1583" s="55" t="s">
        <v>236</v>
      </c>
      <c r="L1583" s="55" t="s">
        <v>237</v>
      </c>
      <c r="M1583" s="17" t="s">
        <v>2138</v>
      </c>
      <c r="N1583" s="55" t="str">
        <f t="shared" si="137"/>
        <v>NON</v>
      </c>
      <c r="O1583" s="55" t="str">
        <f t="shared" si="138"/>
        <v>OUI</v>
      </c>
      <c r="P1583" s="55" t="str">
        <f t="shared" si="139"/>
        <v>OUI</v>
      </c>
      <c r="Q1583" s="55" t="str">
        <f t="shared" si="140"/>
        <v>NON</v>
      </c>
    </row>
    <row r="1584" spans="1:17" ht="15" customHeight="1">
      <c r="A1584" s="3">
        <v>130001647</v>
      </c>
      <c r="B1584" s="55" t="s">
        <v>1676</v>
      </c>
      <c r="C1584" s="3">
        <v>43001950</v>
      </c>
      <c r="D1584" s="55" t="s">
        <v>1685</v>
      </c>
      <c r="E1584" s="53" t="s">
        <v>1682</v>
      </c>
      <c r="F1584" s="84">
        <v>43770</v>
      </c>
      <c r="G1584" s="84">
        <v>45413</v>
      </c>
      <c r="H1584" s="82">
        <f t="shared" si="141"/>
        <v>5</v>
      </c>
      <c r="I1584" s="55" t="s">
        <v>83</v>
      </c>
      <c r="J1584" s="55" t="s">
        <v>44</v>
      </c>
      <c r="K1584" s="55" t="s">
        <v>250</v>
      </c>
      <c r="L1584" s="55" t="s">
        <v>251</v>
      </c>
      <c r="M1584" s="17" t="s">
        <v>1951</v>
      </c>
      <c r="N1584" s="55" t="str">
        <f t="shared" si="137"/>
        <v>NON</v>
      </c>
      <c r="O1584" s="55" t="str">
        <f t="shared" si="138"/>
        <v>NON</v>
      </c>
      <c r="P1584" s="55" t="str">
        <f t="shared" si="139"/>
        <v>OUI</v>
      </c>
      <c r="Q1584" s="55" t="str">
        <f t="shared" si="140"/>
        <v>NON</v>
      </c>
    </row>
    <row r="1585" spans="1:17" ht="15" customHeight="1">
      <c r="A1585" s="3">
        <v>130001647</v>
      </c>
      <c r="B1585" s="55" t="s">
        <v>1676</v>
      </c>
      <c r="C1585" s="3">
        <v>43001950</v>
      </c>
      <c r="D1585" s="55" t="s">
        <v>1685</v>
      </c>
      <c r="E1585" s="53" t="s">
        <v>1682</v>
      </c>
      <c r="F1585" s="84">
        <v>43770</v>
      </c>
      <c r="G1585" s="84">
        <v>45413</v>
      </c>
      <c r="H1585" s="82">
        <f t="shared" si="141"/>
        <v>5</v>
      </c>
      <c r="I1585" s="55" t="s">
        <v>83</v>
      </c>
      <c r="J1585" s="55" t="s">
        <v>44</v>
      </c>
      <c r="K1585" s="55" t="s">
        <v>250</v>
      </c>
      <c r="L1585" s="55" t="s">
        <v>251</v>
      </c>
      <c r="M1585" s="17" t="s">
        <v>2006</v>
      </c>
      <c r="N1585" s="55" t="str">
        <f t="shared" si="137"/>
        <v>NON</v>
      </c>
      <c r="O1585" s="55" t="str">
        <f t="shared" si="138"/>
        <v>NON</v>
      </c>
      <c r="P1585" s="55" t="str">
        <f t="shared" si="139"/>
        <v>OUI</v>
      </c>
      <c r="Q1585" s="55" t="str">
        <f t="shared" si="140"/>
        <v>NON</v>
      </c>
    </row>
    <row r="1586" spans="1:17" ht="15" customHeight="1">
      <c r="A1586" s="3">
        <v>130001647</v>
      </c>
      <c r="B1586" s="55" t="s">
        <v>1676</v>
      </c>
      <c r="C1586" s="3">
        <v>43001950</v>
      </c>
      <c r="D1586" s="55" t="s">
        <v>1685</v>
      </c>
      <c r="E1586" s="53" t="s">
        <v>1682</v>
      </c>
      <c r="F1586" s="84">
        <v>43770</v>
      </c>
      <c r="G1586" s="84">
        <v>45413</v>
      </c>
      <c r="H1586" s="82">
        <f t="shared" si="141"/>
        <v>5</v>
      </c>
      <c r="I1586" s="55" t="s">
        <v>83</v>
      </c>
      <c r="J1586" s="55" t="s">
        <v>44</v>
      </c>
      <c r="K1586" s="55" t="s">
        <v>250</v>
      </c>
      <c r="L1586" s="55" t="s">
        <v>251</v>
      </c>
      <c r="M1586" s="17" t="s">
        <v>2047</v>
      </c>
      <c r="N1586" s="55" t="str">
        <f t="shared" si="137"/>
        <v>NON</v>
      </c>
      <c r="O1586" s="55" t="str">
        <f t="shared" si="138"/>
        <v>OUI</v>
      </c>
      <c r="P1586" s="55" t="str">
        <f t="shared" si="139"/>
        <v>OUI</v>
      </c>
      <c r="Q1586" s="55" t="str">
        <f t="shared" si="140"/>
        <v>NON</v>
      </c>
    </row>
    <row r="1587" spans="1:17" ht="15" customHeight="1">
      <c r="A1587" s="3">
        <v>130001647</v>
      </c>
      <c r="B1587" s="55" t="s">
        <v>1676</v>
      </c>
      <c r="C1587" s="3">
        <v>43001950</v>
      </c>
      <c r="D1587" s="55" t="s">
        <v>1685</v>
      </c>
      <c r="E1587" s="53" t="s">
        <v>1682</v>
      </c>
      <c r="F1587" s="84">
        <v>43770</v>
      </c>
      <c r="G1587" s="84">
        <v>45413</v>
      </c>
      <c r="H1587" s="82">
        <f t="shared" si="141"/>
        <v>5</v>
      </c>
      <c r="I1587" s="55" t="s">
        <v>83</v>
      </c>
      <c r="J1587" s="55" t="s">
        <v>44</v>
      </c>
      <c r="K1587" s="55" t="s">
        <v>250</v>
      </c>
      <c r="L1587" s="55" t="s">
        <v>251</v>
      </c>
      <c r="M1587" s="17" t="s">
        <v>2022</v>
      </c>
      <c r="N1587" s="55" t="str">
        <f t="shared" si="137"/>
        <v>NON</v>
      </c>
      <c r="O1587" s="55" t="str">
        <f t="shared" si="138"/>
        <v>NON</v>
      </c>
      <c r="P1587" s="55" t="str">
        <f t="shared" si="139"/>
        <v>OUI</v>
      </c>
      <c r="Q1587" s="55" t="str">
        <f t="shared" si="140"/>
        <v>NON</v>
      </c>
    </row>
    <row r="1588" spans="1:17" ht="15" customHeight="1">
      <c r="A1588" s="3">
        <v>130001647</v>
      </c>
      <c r="B1588" s="55" t="s">
        <v>1676</v>
      </c>
      <c r="C1588" s="3">
        <v>43001950</v>
      </c>
      <c r="D1588" s="55" t="s">
        <v>1685</v>
      </c>
      <c r="E1588" s="53" t="s">
        <v>1682</v>
      </c>
      <c r="F1588" s="84">
        <v>43770</v>
      </c>
      <c r="G1588" s="84">
        <v>45413</v>
      </c>
      <c r="H1588" s="82">
        <f t="shared" si="141"/>
        <v>5</v>
      </c>
      <c r="I1588" s="55" t="s">
        <v>83</v>
      </c>
      <c r="J1588" s="55" t="s">
        <v>44</v>
      </c>
      <c r="K1588" s="55" t="s">
        <v>250</v>
      </c>
      <c r="L1588" s="55" t="s">
        <v>251</v>
      </c>
      <c r="M1588" s="17" t="s">
        <v>252</v>
      </c>
      <c r="N1588" s="55" t="str">
        <f t="shared" si="137"/>
        <v>NON</v>
      </c>
      <c r="O1588" s="55" t="str">
        <f t="shared" si="138"/>
        <v>NON</v>
      </c>
      <c r="P1588" s="55" t="str">
        <f t="shared" si="139"/>
        <v>OUI</v>
      </c>
      <c r="Q1588" s="55" t="str">
        <f t="shared" si="140"/>
        <v>NON</v>
      </c>
    </row>
    <row r="1589" spans="1:17" ht="15" customHeight="1">
      <c r="A1589" s="3">
        <v>130001647</v>
      </c>
      <c r="B1589" s="55" t="s">
        <v>1676</v>
      </c>
      <c r="C1589" s="3">
        <v>43001950</v>
      </c>
      <c r="D1589" s="55" t="s">
        <v>1685</v>
      </c>
      <c r="E1589" s="116" t="s">
        <v>1682</v>
      </c>
      <c r="F1589" s="84">
        <v>43770</v>
      </c>
      <c r="G1589" s="84">
        <v>45413</v>
      </c>
      <c r="H1589" s="82">
        <f t="shared" si="141"/>
        <v>5</v>
      </c>
      <c r="I1589" s="55" t="s">
        <v>83</v>
      </c>
      <c r="J1589" s="55" t="s">
        <v>44</v>
      </c>
      <c r="K1589" s="55" t="s">
        <v>250</v>
      </c>
      <c r="L1589" s="55" t="s">
        <v>251</v>
      </c>
      <c r="M1589" s="54" t="s">
        <v>1331</v>
      </c>
      <c r="N1589" s="55" t="str">
        <f t="shared" si="137"/>
        <v>NON</v>
      </c>
      <c r="O1589" s="55" t="str">
        <f t="shared" si="138"/>
        <v>NON</v>
      </c>
      <c r="P1589" s="55" t="str">
        <f t="shared" si="139"/>
        <v>OUI</v>
      </c>
      <c r="Q1589" s="55" t="str">
        <f t="shared" si="140"/>
        <v>NON</v>
      </c>
    </row>
    <row r="1590" spans="1:17" ht="15" customHeight="1">
      <c r="A1590" s="3">
        <v>130001647</v>
      </c>
      <c r="B1590" s="55" t="s">
        <v>1676</v>
      </c>
      <c r="C1590" s="3">
        <v>43001260</v>
      </c>
      <c r="D1590" s="55" t="s">
        <v>1681</v>
      </c>
      <c r="E1590" s="53" t="s">
        <v>1682</v>
      </c>
      <c r="F1590" s="84">
        <v>43040</v>
      </c>
      <c r="G1590" s="84">
        <v>44682</v>
      </c>
      <c r="H1590" s="82">
        <f t="shared" si="141"/>
        <v>5</v>
      </c>
      <c r="I1590" s="55" t="s">
        <v>83</v>
      </c>
      <c r="J1590" s="55" t="s">
        <v>1429</v>
      </c>
      <c r="K1590" s="55" t="s">
        <v>197</v>
      </c>
      <c r="L1590" s="55" t="s">
        <v>198</v>
      </c>
      <c r="M1590" s="79"/>
      <c r="N1590" s="55" t="str">
        <f t="shared" si="137"/>
        <v>OUI</v>
      </c>
      <c r="O1590" s="55" t="str">
        <f t="shared" si="138"/>
        <v>NON</v>
      </c>
      <c r="P1590" s="55" t="str">
        <f t="shared" si="139"/>
        <v>NON</v>
      </c>
      <c r="Q1590" s="55" t="str">
        <f t="shared" si="140"/>
        <v>NON</v>
      </c>
    </row>
    <row r="1591" spans="1:17" ht="15" customHeight="1">
      <c r="A1591" s="3">
        <v>130001647</v>
      </c>
      <c r="B1591" s="55" t="s">
        <v>1676</v>
      </c>
      <c r="C1591" s="3">
        <v>43001950</v>
      </c>
      <c r="D1591" s="55" t="s">
        <v>1685</v>
      </c>
      <c r="E1591" s="53" t="s">
        <v>1682</v>
      </c>
      <c r="F1591" s="84">
        <v>43770</v>
      </c>
      <c r="G1591" s="84">
        <v>45413</v>
      </c>
      <c r="H1591" s="82">
        <f t="shared" si="141"/>
        <v>5</v>
      </c>
      <c r="I1591" s="55" t="s">
        <v>83</v>
      </c>
      <c r="J1591" s="55" t="s">
        <v>1429</v>
      </c>
      <c r="K1591" s="55" t="s">
        <v>199</v>
      </c>
      <c r="L1591" s="55"/>
      <c r="M1591" s="79"/>
      <c r="N1591" s="55" t="str">
        <f t="shared" si="137"/>
        <v>OUI</v>
      </c>
      <c r="O1591" s="55" t="str">
        <f t="shared" si="138"/>
        <v>NON</v>
      </c>
      <c r="P1591" s="55" t="str">
        <f t="shared" si="139"/>
        <v>NON</v>
      </c>
      <c r="Q1591" s="55" t="str">
        <f t="shared" si="140"/>
        <v>NON</v>
      </c>
    </row>
    <row r="1592" spans="1:17" ht="15" customHeight="1">
      <c r="A1592" s="2">
        <v>40000001</v>
      </c>
      <c r="B1592" s="55" t="s">
        <v>30</v>
      </c>
      <c r="C1592" s="3">
        <v>43001983</v>
      </c>
      <c r="D1592" s="55" t="s">
        <v>31</v>
      </c>
      <c r="E1592" s="53" t="s">
        <v>32</v>
      </c>
      <c r="F1592" s="84">
        <v>43770</v>
      </c>
      <c r="G1592" s="84">
        <v>45413</v>
      </c>
      <c r="H1592" s="82">
        <f t="shared" si="141"/>
        <v>5</v>
      </c>
      <c r="I1592" s="55" t="s">
        <v>16</v>
      </c>
      <c r="J1592" s="55" t="s">
        <v>44</v>
      </c>
      <c r="K1592" s="55" t="s">
        <v>24</v>
      </c>
      <c r="L1592" s="5"/>
      <c r="M1592" s="55" t="s">
        <v>26</v>
      </c>
      <c r="N1592" s="55" t="str">
        <f t="shared" si="137"/>
        <v>NON</v>
      </c>
      <c r="O1592" s="55" t="str">
        <f t="shared" si="138"/>
        <v>NON</v>
      </c>
      <c r="P1592" s="55" t="str">
        <f t="shared" si="139"/>
        <v>OUI</v>
      </c>
      <c r="Q1592" s="55" t="str">
        <f t="shared" si="140"/>
        <v>NON</v>
      </c>
    </row>
    <row r="1593" spans="1:17" ht="15" customHeight="1">
      <c r="A1593" s="2">
        <v>40000001</v>
      </c>
      <c r="B1593" s="55" t="s">
        <v>30</v>
      </c>
      <c r="C1593" s="3">
        <v>43001983</v>
      </c>
      <c r="D1593" s="55" t="s">
        <v>31</v>
      </c>
      <c r="E1593" s="53" t="s">
        <v>32</v>
      </c>
      <c r="F1593" s="84">
        <v>43770</v>
      </c>
      <c r="G1593" s="84">
        <v>45413</v>
      </c>
      <c r="H1593" s="82">
        <f t="shared" si="141"/>
        <v>5</v>
      </c>
      <c r="I1593" s="55" t="s">
        <v>16</v>
      </c>
      <c r="J1593" s="55" t="s">
        <v>1429</v>
      </c>
      <c r="K1593" s="55" t="s">
        <v>24</v>
      </c>
      <c r="L1593" s="55"/>
      <c r="M1593" s="79"/>
      <c r="N1593" s="55" t="str">
        <f t="shared" si="137"/>
        <v>OUI</v>
      </c>
      <c r="O1593" s="55" t="str">
        <f t="shared" si="138"/>
        <v>NON</v>
      </c>
      <c r="P1593" s="55" t="str">
        <f t="shared" si="139"/>
        <v>NON</v>
      </c>
      <c r="Q1593" s="55" t="str">
        <f t="shared" si="140"/>
        <v>NON</v>
      </c>
    </row>
    <row r="1594" spans="1:17" ht="15" customHeight="1">
      <c r="A1594" s="2">
        <v>840000418</v>
      </c>
      <c r="B1594" s="55" t="s">
        <v>876</v>
      </c>
      <c r="C1594" s="3">
        <v>43000737</v>
      </c>
      <c r="D1594" s="55" t="s">
        <v>877</v>
      </c>
      <c r="E1594" s="53" t="s">
        <v>878</v>
      </c>
      <c r="F1594" s="84">
        <v>43770</v>
      </c>
      <c r="G1594" s="84">
        <v>45413</v>
      </c>
      <c r="H1594" s="82">
        <f t="shared" si="141"/>
        <v>5</v>
      </c>
      <c r="I1594" s="55" t="s">
        <v>83</v>
      </c>
      <c r="J1594" s="55" t="s">
        <v>44</v>
      </c>
      <c r="K1594" s="55" t="s">
        <v>15</v>
      </c>
      <c r="L1594" s="55" t="s">
        <v>17</v>
      </c>
      <c r="M1594" s="55" t="s">
        <v>87</v>
      </c>
      <c r="N1594" s="55" t="str">
        <f t="shared" si="137"/>
        <v>NON</v>
      </c>
      <c r="O1594" s="55" t="str">
        <f t="shared" si="138"/>
        <v>NON</v>
      </c>
      <c r="P1594" s="55" t="str">
        <f t="shared" si="139"/>
        <v>OUI</v>
      </c>
      <c r="Q1594" s="55" t="str">
        <f t="shared" si="140"/>
        <v>NON</v>
      </c>
    </row>
    <row r="1595" spans="1:17" ht="15" customHeight="1">
      <c r="A1595" s="2">
        <v>830100574</v>
      </c>
      <c r="B1595" s="55" t="s">
        <v>1572</v>
      </c>
      <c r="C1595" s="3">
        <v>93000358</v>
      </c>
      <c r="D1595" s="55" t="s">
        <v>1604</v>
      </c>
      <c r="E1595" s="53" t="s">
        <v>1605</v>
      </c>
      <c r="F1595" s="84">
        <v>43770</v>
      </c>
      <c r="G1595" s="84">
        <v>45413</v>
      </c>
      <c r="H1595" s="82">
        <f t="shared" si="141"/>
        <v>5</v>
      </c>
      <c r="I1595" s="55" t="s">
        <v>83</v>
      </c>
      <c r="J1595" s="55" t="s">
        <v>44</v>
      </c>
      <c r="K1595" s="55" t="s">
        <v>436</v>
      </c>
      <c r="L1595" s="55" t="s">
        <v>437</v>
      </c>
      <c r="M1595" s="55" t="s">
        <v>2053</v>
      </c>
      <c r="N1595" s="55" t="str">
        <f t="shared" si="137"/>
        <v>NON</v>
      </c>
      <c r="O1595" s="55" t="str">
        <f t="shared" si="138"/>
        <v>OUI</v>
      </c>
      <c r="P1595" s="55" t="str">
        <f t="shared" si="139"/>
        <v>NON</v>
      </c>
      <c r="Q1595" s="55" t="str">
        <f t="shared" si="140"/>
        <v>NON</v>
      </c>
    </row>
    <row r="1596" spans="1:17" ht="15" customHeight="1">
      <c r="A1596" s="2">
        <v>830100574</v>
      </c>
      <c r="B1596" s="55" t="s">
        <v>1572</v>
      </c>
      <c r="C1596" s="3">
        <v>93000358</v>
      </c>
      <c r="D1596" s="55" t="s">
        <v>1604</v>
      </c>
      <c r="E1596" s="53" t="s">
        <v>1605</v>
      </c>
      <c r="F1596" s="84">
        <v>43770</v>
      </c>
      <c r="G1596" s="84">
        <v>45413</v>
      </c>
      <c r="H1596" s="82">
        <f t="shared" si="141"/>
        <v>5</v>
      </c>
      <c r="I1596" s="55" t="s">
        <v>83</v>
      </c>
      <c r="J1596" s="55" t="s">
        <v>44</v>
      </c>
      <c r="K1596" s="55" t="s">
        <v>436</v>
      </c>
      <c r="L1596" s="55" t="s">
        <v>437</v>
      </c>
      <c r="M1596" s="55" t="s">
        <v>2118</v>
      </c>
      <c r="N1596" s="55" t="str">
        <f t="shared" si="137"/>
        <v>NON</v>
      </c>
      <c r="O1596" s="55" t="str">
        <f t="shared" si="138"/>
        <v>NON</v>
      </c>
      <c r="P1596" s="55" t="str">
        <f t="shared" si="139"/>
        <v>OUI</v>
      </c>
      <c r="Q1596" s="55" t="str">
        <f t="shared" si="140"/>
        <v>NON</v>
      </c>
    </row>
    <row r="1597" spans="1:17" ht="15" customHeight="1">
      <c r="A1597" s="2">
        <v>830100574</v>
      </c>
      <c r="B1597" s="55" t="s">
        <v>1572</v>
      </c>
      <c r="C1597" s="3">
        <v>43000590</v>
      </c>
      <c r="D1597" s="55" t="s">
        <v>1591</v>
      </c>
      <c r="E1597" s="53" t="s">
        <v>1605</v>
      </c>
      <c r="F1597" s="84">
        <v>43770</v>
      </c>
      <c r="G1597" s="84">
        <v>45413</v>
      </c>
      <c r="H1597" s="82">
        <f t="shared" si="141"/>
        <v>5</v>
      </c>
      <c r="I1597" s="55" t="s">
        <v>83</v>
      </c>
      <c r="J1597" s="55" t="s">
        <v>44</v>
      </c>
      <c r="K1597" s="55" t="s">
        <v>837</v>
      </c>
      <c r="L1597" s="55" t="s">
        <v>838</v>
      </c>
      <c r="M1597" s="55" t="s">
        <v>1925</v>
      </c>
      <c r="N1597" s="55" t="str">
        <f t="shared" si="137"/>
        <v>NON</v>
      </c>
      <c r="O1597" s="55" t="str">
        <f t="shared" si="138"/>
        <v>OUI</v>
      </c>
      <c r="P1597" s="55" t="str">
        <f t="shared" si="139"/>
        <v>OUI</v>
      </c>
      <c r="Q1597" s="55" t="str">
        <f t="shared" si="140"/>
        <v>OUI</v>
      </c>
    </row>
    <row r="1598" spans="1:17" ht="15" customHeight="1">
      <c r="A1598" s="2">
        <v>830100574</v>
      </c>
      <c r="B1598" s="55" t="s">
        <v>1572</v>
      </c>
      <c r="C1598" s="3">
        <v>43000590</v>
      </c>
      <c r="D1598" s="55" t="s">
        <v>1591</v>
      </c>
      <c r="E1598" s="53" t="s">
        <v>1605</v>
      </c>
      <c r="F1598" s="84">
        <v>43770</v>
      </c>
      <c r="G1598" s="84">
        <v>45413</v>
      </c>
      <c r="H1598" s="82">
        <f t="shared" si="141"/>
        <v>5</v>
      </c>
      <c r="I1598" s="55" t="s">
        <v>83</v>
      </c>
      <c r="J1598" s="55" t="s">
        <v>44</v>
      </c>
      <c r="K1598" s="55" t="s">
        <v>436</v>
      </c>
      <c r="L1598" s="55" t="s">
        <v>437</v>
      </c>
      <c r="M1598" s="55" t="s">
        <v>1996</v>
      </c>
      <c r="N1598" s="55" t="str">
        <f t="shared" si="137"/>
        <v>NON</v>
      </c>
      <c r="O1598" s="55" t="str">
        <f t="shared" si="138"/>
        <v>NON</v>
      </c>
      <c r="P1598" s="55" t="str">
        <f t="shared" si="139"/>
        <v>OUI</v>
      </c>
      <c r="Q1598" s="55" t="str">
        <f t="shared" si="140"/>
        <v>NON</v>
      </c>
    </row>
    <row r="1599" spans="1:17" ht="15" customHeight="1">
      <c r="A1599" s="2">
        <v>830100574</v>
      </c>
      <c r="B1599" s="55" t="s">
        <v>1572</v>
      </c>
      <c r="C1599" s="3">
        <v>43000590</v>
      </c>
      <c r="D1599" s="55" t="s">
        <v>1591</v>
      </c>
      <c r="E1599" s="53" t="s">
        <v>1605</v>
      </c>
      <c r="F1599" s="84">
        <v>43770</v>
      </c>
      <c r="G1599" s="84">
        <v>45413</v>
      </c>
      <c r="H1599" s="82">
        <f t="shared" si="141"/>
        <v>5</v>
      </c>
      <c r="I1599" s="55" t="s">
        <v>83</v>
      </c>
      <c r="J1599" s="55" t="s">
        <v>44</v>
      </c>
      <c r="K1599" s="55" t="s">
        <v>436</v>
      </c>
      <c r="L1599" s="55" t="s">
        <v>437</v>
      </c>
      <c r="M1599" s="55" t="s">
        <v>2006</v>
      </c>
      <c r="N1599" s="55" t="str">
        <f t="shared" si="137"/>
        <v>NON</v>
      </c>
      <c r="O1599" s="55" t="str">
        <f t="shared" si="138"/>
        <v>NON</v>
      </c>
      <c r="P1599" s="55" t="str">
        <f t="shared" si="139"/>
        <v>OUI</v>
      </c>
      <c r="Q1599" s="55" t="str">
        <f t="shared" si="140"/>
        <v>NON</v>
      </c>
    </row>
    <row r="1600" spans="1:17" ht="15" customHeight="1">
      <c r="A1600" s="2">
        <v>830100574</v>
      </c>
      <c r="B1600" s="55" t="s">
        <v>1572</v>
      </c>
      <c r="C1600" s="3">
        <v>43000590</v>
      </c>
      <c r="D1600" s="55" t="s">
        <v>1591</v>
      </c>
      <c r="E1600" s="53" t="s">
        <v>1605</v>
      </c>
      <c r="F1600" s="84">
        <v>43770</v>
      </c>
      <c r="G1600" s="84">
        <v>45413</v>
      </c>
      <c r="H1600" s="82">
        <f t="shared" si="141"/>
        <v>5</v>
      </c>
      <c r="I1600" s="55" t="s">
        <v>83</v>
      </c>
      <c r="J1600" s="55" t="s">
        <v>44</v>
      </c>
      <c r="K1600" s="55" t="s">
        <v>436</v>
      </c>
      <c r="L1600" s="55" t="s">
        <v>437</v>
      </c>
      <c r="M1600" s="55" t="s">
        <v>2092</v>
      </c>
      <c r="N1600" s="55" t="str">
        <f t="shared" si="137"/>
        <v>NON</v>
      </c>
      <c r="O1600" s="55" t="str">
        <f t="shared" si="138"/>
        <v>OUI</v>
      </c>
      <c r="P1600" s="55" t="str">
        <f t="shared" si="139"/>
        <v>OUI</v>
      </c>
      <c r="Q1600" s="55" t="str">
        <f t="shared" si="140"/>
        <v>NON</v>
      </c>
    </row>
    <row r="1601" spans="1:17" ht="15" customHeight="1">
      <c r="A1601" s="2">
        <v>830100574</v>
      </c>
      <c r="B1601" s="55" t="s">
        <v>1572</v>
      </c>
      <c r="C1601" s="3">
        <v>43000590</v>
      </c>
      <c r="D1601" s="55" t="s">
        <v>1591</v>
      </c>
      <c r="E1601" s="53" t="s">
        <v>1605</v>
      </c>
      <c r="F1601" s="84">
        <v>43770</v>
      </c>
      <c r="G1601" s="84">
        <v>45413</v>
      </c>
      <c r="H1601" s="82">
        <f t="shared" si="141"/>
        <v>5</v>
      </c>
      <c r="I1601" s="55" t="s">
        <v>83</v>
      </c>
      <c r="J1601" s="55" t="s">
        <v>44</v>
      </c>
      <c r="K1601" s="55" t="s">
        <v>436</v>
      </c>
      <c r="L1601" s="55" t="s">
        <v>437</v>
      </c>
      <c r="M1601" s="55" t="s">
        <v>1658</v>
      </c>
      <c r="N1601" s="55" t="str">
        <f t="shared" si="137"/>
        <v>NON</v>
      </c>
      <c r="O1601" s="55" t="str">
        <f t="shared" si="138"/>
        <v>OUI</v>
      </c>
      <c r="P1601" s="55" t="str">
        <f t="shared" si="139"/>
        <v>OUI</v>
      </c>
      <c r="Q1601" s="55" t="str">
        <f t="shared" si="140"/>
        <v>OUI</v>
      </c>
    </row>
    <row r="1602" spans="1:17" ht="15" customHeight="1">
      <c r="A1602" s="2">
        <v>830100574</v>
      </c>
      <c r="B1602" s="55" t="s">
        <v>1572</v>
      </c>
      <c r="C1602" s="3">
        <v>43000590</v>
      </c>
      <c r="D1602" s="55" t="s">
        <v>1591</v>
      </c>
      <c r="E1602" s="53" t="s">
        <v>1605</v>
      </c>
      <c r="F1602" s="84">
        <v>43770</v>
      </c>
      <c r="G1602" s="84">
        <v>45413</v>
      </c>
      <c r="H1602" s="82">
        <f t="shared" si="141"/>
        <v>5</v>
      </c>
      <c r="I1602" s="55" t="s">
        <v>83</v>
      </c>
      <c r="J1602" s="55" t="s">
        <v>1429</v>
      </c>
      <c r="K1602" s="55" t="s">
        <v>412</v>
      </c>
      <c r="L1602" s="55" t="s">
        <v>413</v>
      </c>
      <c r="M1602" s="79"/>
      <c r="N1602" s="55" t="str">
        <f t="shared" ref="N1602:N1665" si="142">IF(ISNUMBER(SEARCH("2G",J1602)),"OUI","NON")</f>
        <v>OUI</v>
      </c>
      <c r="O1602" s="55" t="str">
        <f t="shared" ref="O1602:O1665" si="143">IF(ISNUMBER(SEARCH("P1",M1602)),"OUI","NON")</f>
        <v>NON</v>
      </c>
      <c r="P1602" s="55" t="str">
        <f t="shared" ref="P1602:P1665" si="144">IF(ISNUMBER(SEARCH("P2",M1602)),"OUI","NON")</f>
        <v>NON</v>
      </c>
      <c r="Q1602" s="55" t="str">
        <f t="shared" ref="Q1602:Q1665" si="145">IF(ISNUMBER(SEARCH("P3",M1602)),"OUI","NON")</f>
        <v>NON</v>
      </c>
    </row>
    <row r="1603" spans="1:17" ht="15" customHeight="1">
      <c r="A1603" s="2">
        <v>830100574</v>
      </c>
      <c r="B1603" s="55" t="s">
        <v>1572</v>
      </c>
      <c r="C1603" s="3">
        <v>43000590</v>
      </c>
      <c r="D1603" s="55" t="s">
        <v>1591</v>
      </c>
      <c r="E1603" s="53" t="s">
        <v>1605</v>
      </c>
      <c r="F1603" s="84">
        <v>44136</v>
      </c>
      <c r="G1603" s="84">
        <v>45778</v>
      </c>
      <c r="H1603" s="82">
        <f t="shared" si="141"/>
        <v>5</v>
      </c>
      <c r="I1603" s="55" t="s">
        <v>83</v>
      </c>
      <c r="J1603" s="55" t="s">
        <v>44</v>
      </c>
      <c r="K1603" s="55" t="s">
        <v>841</v>
      </c>
      <c r="L1603" s="55" t="s">
        <v>260</v>
      </c>
      <c r="M1603" s="55" t="s">
        <v>2431</v>
      </c>
      <c r="N1603" s="55" t="str">
        <f t="shared" si="142"/>
        <v>NON</v>
      </c>
      <c r="O1603" s="55" t="str">
        <f t="shared" si="143"/>
        <v>NON</v>
      </c>
      <c r="P1603" s="55" t="str">
        <f t="shared" si="144"/>
        <v>OUI</v>
      </c>
      <c r="Q1603" s="55" t="str">
        <f t="shared" si="145"/>
        <v>OUI</v>
      </c>
    </row>
    <row r="1604" spans="1:17" ht="15" customHeight="1">
      <c r="A1604" s="3">
        <v>130780521</v>
      </c>
      <c r="B1604" s="55" t="s">
        <v>1056</v>
      </c>
      <c r="C1604" s="3">
        <v>43001060</v>
      </c>
      <c r="D1604" s="55" t="s">
        <v>1140</v>
      </c>
      <c r="E1604" s="53" t="s">
        <v>1141</v>
      </c>
      <c r="F1604" s="84">
        <v>44136</v>
      </c>
      <c r="G1604" s="84">
        <v>45778</v>
      </c>
      <c r="H1604" s="82">
        <f t="shared" si="141"/>
        <v>5</v>
      </c>
      <c r="I1604" s="55" t="s">
        <v>83</v>
      </c>
      <c r="J1604" s="55" t="s">
        <v>44</v>
      </c>
      <c r="K1604" s="55" t="s">
        <v>972</v>
      </c>
      <c r="L1604" s="55" t="s">
        <v>260</v>
      </c>
      <c r="M1604" s="54" t="s">
        <v>2383</v>
      </c>
      <c r="N1604" s="55" t="str">
        <f t="shared" si="142"/>
        <v>NON</v>
      </c>
      <c r="O1604" s="55" t="str">
        <f t="shared" si="143"/>
        <v>NON</v>
      </c>
      <c r="P1604" s="55" t="str">
        <f t="shared" si="144"/>
        <v>OUI</v>
      </c>
      <c r="Q1604" s="55" t="str">
        <f t="shared" si="145"/>
        <v>OUI</v>
      </c>
    </row>
    <row r="1605" spans="1:17" ht="15" customHeight="1">
      <c r="A1605" s="4">
        <v>130780521</v>
      </c>
      <c r="B1605" s="20" t="s">
        <v>1056</v>
      </c>
      <c r="C1605" s="4">
        <v>43001060</v>
      </c>
      <c r="D1605" s="20" t="s">
        <v>1140</v>
      </c>
      <c r="E1605" s="21" t="s">
        <v>1141</v>
      </c>
      <c r="F1605" s="85">
        <v>44136</v>
      </c>
      <c r="G1605" s="85">
        <v>45778</v>
      </c>
      <c r="H1605" s="83">
        <f t="shared" si="141"/>
        <v>5</v>
      </c>
      <c r="I1605" s="20" t="s">
        <v>83</v>
      </c>
      <c r="J1605" s="20" t="s">
        <v>1795</v>
      </c>
      <c r="K1605" s="20" t="s">
        <v>1811</v>
      </c>
      <c r="L1605" s="20"/>
      <c r="M1605" s="12" t="s">
        <v>2025</v>
      </c>
      <c r="N1605" s="20" t="str">
        <f t="shared" si="142"/>
        <v>NON</v>
      </c>
      <c r="O1605" s="20" t="str">
        <f t="shared" si="143"/>
        <v>OUI</v>
      </c>
      <c r="P1605" s="20" t="str">
        <f t="shared" si="144"/>
        <v>NON</v>
      </c>
      <c r="Q1605" s="20" t="str">
        <f t="shared" si="145"/>
        <v>OUI</v>
      </c>
    </row>
    <row r="1606" spans="1:17" ht="15" customHeight="1">
      <c r="A1606" s="4">
        <v>130780521</v>
      </c>
      <c r="B1606" s="20" t="s">
        <v>1056</v>
      </c>
      <c r="C1606" s="4">
        <v>43001060</v>
      </c>
      <c r="D1606" s="20" t="s">
        <v>1140</v>
      </c>
      <c r="E1606" s="21" t="s">
        <v>1141</v>
      </c>
      <c r="F1606" s="85">
        <v>44136</v>
      </c>
      <c r="G1606" s="85">
        <v>45778</v>
      </c>
      <c r="H1606" s="83">
        <f t="shared" si="141"/>
        <v>5</v>
      </c>
      <c r="I1606" s="20" t="s">
        <v>83</v>
      </c>
      <c r="J1606" s="20" t="s">
        <v>1795</v>
      </c>
      <c r="K1606" s="20" t="s">
        <v>1811</v>
      </c>
      <c r="L1606" s="20"/>
      <c r="M1606" s="12" t="s">
        <v>2050</v>
      </c>
      <c r="N1606" s="20" t="str">
        <f t="shared" si="142"/>
        <v>NON</v>
      </c>
      <c r="O1606" s="20" t="str">
        <f t="shared" si="143"/>
        <v>NON</v>
      </c>
      <c r="P1606" s="20" t="str">
        <f t="shared" si="144"/>
        <v>OUI</v>
      </c>
      <c r="Q1606" s="20" t="str">
        <f t="shared" si="145"/>
        <v>NON</v>
      </c>
    </row>
    <row r="1607" spans="1:17" ht="15" customHeight="1">
      <c r="A1607" s="4">
        <v>130780521</v>
      </c>
      <c r="B1607" s="20" t="s">
        <v>1056</v>
      </c>
      <c r="C1607" s="4">
        <v>43001060</v>
      </c>
      <c r="D1607" s="20" t="s">
        <v>1140</v>
      </c>
      <c r="E1607" s="21" t="s">
        <v>1141</v>
      </c>
      <c r="F1607" s="85">
        <v>44136</v>
      </c>
      <c r="G1607" s="85">
        <v>45778</v>
      </c>
      <c r="H1607" s="83">
        <f t="shared" si="141"/>
        <v>5</v>
      </c>
      <c r="I1607" s="20" t="s">
        <v>83</v>
      </c>
      <c r="J1607" s="20" t="s">
        <v>1795</v>
      </c>
      <c r="K1607" s="113" t="s">
        <v>1798</v>
      </c>
      <c r="L1607" s="20"/>
      <c r="M1607" s="12" t="s">
        <v>1845</v>
      </c>
      <c r="N1607" s="20" t="str">
        <f t="shared" si="142"/>
        <v>NON</v>
      </c>
      <c r="O1607" s="20" t="str">
        <f t="shared" si="143"/>
        <v>OUI</v>
      </c>
      <c r="P1607" s="20" t="str">
        <f t="shared" si="144"/>
        <v>OUI</v>
      </c>
      <c r="Q1607" s="20" t="str">
        <f t="shared" si="145"/>
        <v>OUI</v>
      </c>
    </row>
    <row r="1608" spans="1:17" ht="15" customHeight="1">
      <c r="A1608" s="4">
        <v>130780521</v>
      </c>
      <c r="B1608" s="20" t="s">
        <v>1056</v>
      </c>
      <c r="C1608" s="4">
        <v>43001060</v>
      </c>
      <c r="D1608" s="20" t="s">
        <v>1140</v>
      </c>
      <c r="E1608" s="21" t="s">
        <v>1141</v>
      </c>
      <c r="F1608" s="85">
        <v>44136</v>
      </c>
      <c r="G1608" s="85">
        <v>45778</v>
      </c>
      <c r="H1608" s="83">
        <f t="shared" si="141"/>
        <v>5</v>
      </c>
      <c r="I1608" s="20" t="s">
        <v>83</v>
      </c>
      <c r="J1608" s="20" t="s">
        <v>1795</v>
      </c>
      <c r="K1608" s="113" t="s">
        <v>2398</v>
      </c>
      <c r="L1608" s="20"/>
      <c r="M1608" s="12" t="s">
        <v>1799</v>
      </c>
      <c r="N1608" s="20" t="str">
        <f t="shared" si="142"/>
        <v>NON</v>
      </c>
      <c r="O1608" s="20" t="str">
        <f t="shared" si="143"/>
        <v>NON</v>
      </c>
      <c r="P1608" s="20" t="str">
        <f t="shared" si="144"/>
        <v>OUI</v>
      </c>
      <c r="Q1608" s="20" t="str">
        <f t="shared" si="145"/>
        <v>OUI</v>
      </c>
    </row>
    <row r="1609" spans="1:17" ht="15" customHeight="1">
      <c r="A1609" s="3">
        <v>130780521</v>
      </c>
      <c r="B1609" s="55" t="s">
        <v>1056</v>
      </c>
      <c r="C1609" s="3">
        <v>43001060</v>
      </c>
      <c r="D1609" s="55" t="s">
        <v>1140</v>
      </c>
      <c r="E1609" s="53" t="s">
        <v>1141</v>
      </c>
      <c r="F1609" s="84">
        <v>43770</v>
      </c>
      <c r="G1609" s="84">
        <v>45413</v>
      </c>
      <c r="H1609" s="82">
        <f t="shared" si="141"/>
        <v>5</v>
      </c>
      <c r="I1609" s="55" t="s">
        <v>83</v>
      </c>
      <c r="J1609" s="55" t="s">
        <v>1800</v>
      </c>
      <c r="K1609" s="55"/>
      <c r="L1609" s="55"/>
      <c r="M1609" s="79"/>
      <c r="N1609" s="55" t="str">
        <f t="shared" si="142"/>
        <v>OUI</v>
      </c>
      <c r="O1609" s="55" t="str">
        <f t="shared" si="143"/>
        <v>NON</v>
      </c>
      <c r="P1609" s="55" t="str">
        <f t="shared" si="144"/>
        <v>NON</v>
      </c>
      <c r="Q1609" s="55" t="str">
        <f t="shared" si="145"/>
        <v>NON</v>
      </c>
    </row>
    <row r="1610" spans="1:17" ht="15" customHeight="1">
      <c r="A1610" s="3">
        <v>130783293</v>
      </c>
      <c r="B1610" s="55" t="s">
        <v>1205</v>
      </c>
      <c r="C1610" s="3">
        <v>43001198</v>
      </c>
      <c r="D1610" s="55" t="s">
        <v>1253</v>
      </c>
      <c r="E1610" s="53" t="s">
        <v>1254</v>
      </c>
      <c r="F1610" s="84">
        <v>44136</v>
      </c>
      <c r="G1610" s="84">
        <v>45778</v>
      </c>
      <c r="H1610" s="82">
        <f t="shared" si="141"/>
        <v>5</v>
      </c>
      <c r="I1610" s="55" t="s">
        <v>83</v>
      </c>
      <c r="J1610" s="55" t="s">
        <v>44</v>
      </c>
      <c r="K1610" s="55" t="s">
        <v>1052</v>
      </c>
      <c r="L1610" s="55" t="s">
        <v>260</v>
      </c>
      <c r="M1610" s="54" t="s">
        <v>2407</v>
      </c>
      <c r="N1610" s="55" t="str">
        <f t="shared" si="142"/>
        <v>NON</v>
      </c>
      <c r="O1610" s="55" t="str">
        <f t="shared" si="143"/>
        <v>NON</v>
      </c>
      <c r="P1610" s="55" t="str">
        <f t="shared" si="144"/>
        <v>OUI</v>
      </c>
      <c r="Q1610" s="55" t="str">
        <f t="shared" si="145"/>
        <v>OUI</v>
      </c>
    </row>
    <row r="1611" spans="1:17" ht="15" customHeight="1">
      <c r="A1611" s="3">
        <v>130783293</v>
      </c>
      <c r="B1611" s="55" t="s">
        <v>1205</v>
      </c>
      <c r="C1611" s="3">
        <v>43001198</v>
      </c>
      <c r="D1611" s="55" t="s">
        <v>1253</v>
      </c>
      <c r="E1611" s="53" t="s">
        <v>1254</v>
      </c>
      <c r="F1611" s="84">
        <v>44136</v>
      </c>
      <c r="G1611" s="84">
        <v>45778</v>
      </c>
      <c r="H1611" s="82">
        <f t="shared" si="141"/>
        <v>5</v>
      </c>
      <c r="I1611" s="55" t="s">
        <v>83</v>
      </c>
      <c r="J1611" s="55" t="s">
        <v>44</v>
      </c>
      <c r="K1611" s="55" t="s">
        <v>1051</v>
      </c>
      <c r="L1611" s="55" t="s">
        <v>260</v>
      </c>
      <c r="M1611" s="54" t="s">
        <v>2428</v>
      </c>
      <c r="N1611" s="55" t="str">
        <f t="shared" si="142"/>
        <v>NON</v>
      </c>
      <c r="O1611" s="55" t="str">
        <f t="shared" si="143"/>
        <v>NON</v>
      </c>
      <c r="P1611" s="55" t="str">
        <f t="shared" si="144"/>
        <v>OUI</v>
      </c>
      <c r="Q1611" s="55" t="str">
        <f t="shared" si="145"/>
        <v>OUI</v>
      </c>
    </row>
    <row r="1612" spans="1:17" ht="15" customHeight="1">
      <c r="A1612" s="3">
        <v>130783293</v>
      </c>
      <c r="B1612" s="55" t="s">
        <v>1205</v>
      </c>
      <c r="C1612" s="3">
        <v>43001198</v>
      </c>
      <c r="D1612" s="55" t="s">
        <v>1253</v>
      </c>
      <c r="E1612" s="53" t="s">
        <v>1254</v>
      </c>
      <c r="F1612" s="84">
        <v>44136</v>
      </c>
      <c r="G1612" s="84">
        <v>45778</v>
      </c>
      <c r="H1612" s="82">
        <f t="shared" si="141"/>
        <v>5</v>
      </c>
      <c r="I1612" s="55" t="s">
        <v>83</v>
      </c>
      <c r="J1612" s="55" t="s">
        <v>1795</v>
      </c>
      <c r="K1612" s="55"/>
      <c r="L1612" s="55"/>
      <c r="M1612" s="54" t="s">
        <v>1803</v>
      </c>
      <c r="N1612" s="55" t="str">
        <f t="shared" si="142"/>
        <v>NON</v>
      </c>
      <c r="O1612" s="55" t="str">
        <f t="shared" si="143"/>
        <v>NON</v>
      </c>
      <c r="P1612" s="55" t="str">
        <f t="shared" si="144"/>
        <v>OUI</v>
      </c>
      <c r="Q1612" s="55" t="str">
        <f t="shared" si="145"/>
        <v>NON</v>
      </c>
    </row>
    <row r="1613" spans="1:17" ht="15" customHeight="1">
      <c r="A1613" s="3">
        <v>130783293</v>
      </c>
      <c r="B1613" s="55" t="s">
        <v>1205</v>
      </c>
      <c r="C1613" s="3">
        <v>43001198</v>
      </c>
      <c r="D1613" s="55" t="s">
        <v>1253</v>
      </c>
      <c r="E1613" s="53" t="s">
        <v>1254</v>
      </c>
      <c r="F1613" s="84">
        <v>43770</v>
      </c>
      <c r="G1613" s="84">
        <v>45413</v>
      </c>
      <c r="H1613" s="82">
        <f t="shared" si="141"/>
        <v>5</v>
      </c>
      <c r="I1613" s="55" t="s">
        <v>83</v>
      </c>
      <c r="J1613" s="55" t="s">
        <v>1795</v>
      </c>
      <c r="K1613" s="55" t="s">
        <v>1798</v>
      </c>
      <c r="L1613" s="55"/>
      <c r="M1613" s="54" t="s">
        <v>1845</v>
      </c>
      <c r="N1613" s="55" t="str">
        <f t="shared" si="142"/>
        <v>NON</v>
      </c>
      <c r="O1613" s="55" t="str">
        <f t="shared" si="143"/>
        <v>OUI</v>
      </c>
      <c r="P1613" s="55" t="str">
        <f t="shared" si="144"/>
        <v>OUI</v>
      </c>
      <c r="Q1613" s="55" t="str">
        <f t="shared" si="145"/>
        <v>OUI</v>
      </c>
    </row>
    <row r="1614" spans="1:17">
      <c r="A1614" s="3">
        <v>130783293</v>
      </c>
      <c r="B1614" s="55" t="s">
        <v>1205</v>
      </c>
      <c r="C1614" s="3">
        <v>43001198</v>
      </c>
      <c r="D1614" s="55" t="s">
        <v>1253</v>
      </c>
      <c r="E1614" s="53" t="s">
        <v>1254</v>
      </c>
      <c r="F1614" s="84">
        <v>43770</v>
      </c>
      <c r="G1614" s="84">
        <v>45413</v>
      </c>
      <c r="H1614" s="82">
        <f t="shared" si="141"/>
        <v>5</v>
      </c>
      <c r="I1614" s="55" t="s">
        <v>83</v>
      </c>
      <c r="J1614" s="55" t="s">
        <v>1795</v>
      </c>
      <c r="K1614" s="55"/>
      <c r="L1614" s="55"/>
      <c r="M1614" s="54" t="s">
        <v>2050</v>
      </c>
      <c r="N1614" s="55" t="str">
        <f t="shared" si="142"/>
        <v>NON</v>
      </c>
      <c r="O1614" s="55" t="str">
        <f t="shared" si="143"/>
        <v>NON</v>
      </c>
      <c r="P1614" s="55" t="str">
        <f t="shared" si="144"/>
        <v>OUI</v>
      </c>
      <c r="Q1614" s="55" t="str">
        <f t="shared" si="145"/>
        <v>NON</v>
      </c>
    </row>
    <row r="1615" spans="1:17" ht="15" customHeight="1">
      <c r="A1615" s="3">
        <v>130783293</v>
      </c>
      <c r="B1615" s="55" t="s">
        <v>1205</v>
      </c>
      <c r="C1615" s="3">
        <v>43001198</v>
      </c>
      <c r="D1615" s="55" t="s">
        <v>1253</v>
      </c>
      <c r="E1615" s="53" t="s">
        <v>1254</v>
      </c>
      <c r="F1615" s="84">
        <v>43770</v>
      </c>
      <c r="G1615" s="84">
        <v>45413</v>
      </c>
      <c r="H1615" s="82">
        <f t="shared" si="141"/>
        <v>5</v>
      </c>
      <c r="I1615" s="55" t="s">
        <v>83</v>
      </c>
      <c r="J1615" s="55" t="s">
        <v>1795</v>
      </c>
      <c r="K1615" s="55"/>
      <c r="L1615" s="55"/>
      <c r="M1615" s="54" t="s">
        <v>1760</v>
      </c>
      <c r="N1615" s="55" t="str">
        <f t="shared" si="142"/>
        <v>NON</v>
      </c>
      <c r="O1615" s="55" t="str">
        <f t="shared" si="143"/>
        <v>NON</v>
      </c>
      <c r="P1615" s="55" t="str">
        <f t="shared" si="144"/>
        <v>OUI</v>
      </c>
      <c r="Q1615" s="55" t="str">
        <f t="shared" si="145"/>
        <v>NON</v>
      </c>
    </row>
    <row r="1616" spans="1:17" ht="15" customHeight="1">
      <c r="A1616" s="3">
        <v>130783293</v>
      </c>
      <c r="B1616" s="55" t="s">
        <v>1205</v>
      </c>
      <c r="C1616" s="3">
        <v>43001198</v>
      </c>
      <c r="D1616" s="55" t="s">
        <v>1253</v>
      </c>
      <c r="E1616" s="53" t="s">
        <v>1254</v>
      </c>
      <c r="F1616" s="84">
        <v>43770</v>
      </c>
      <c r="G1616" s="84">
        <v>45413</v>
      </c>
      <c r="H1616" s="82">
        <f t="shared" si="141"/>
        <v>5</v>
      </c>
      <c r="I1616" s="55" t="s">
        <v>83</v>
      </c>
      <c r="J1616" s="55" t="s">
        <v>1429</v>
      </c>
      <c r="K1616" s="55" t="s">
        <v>765</v>
      </c>
      <c r="L1616" s="55"/>
      <c r="M1616" s="79"/>
      <c r="N1616" s="55" t="str">
        <f t="shared" si="142"/>
        <v>OUI</v>
      </c>
      <c r="O1616" s="55" t="str">
        <f t="shared" si="143"/>
        <v>NON</v>
      </c>
      <c r="P1616" s="55" t="str">
        <f t="shared" si="144"/>
        <v>NON</v>
      </c>
      <c r="Q1616" s="55" t="str">
        <f t="shared" si="145"/>
        <v>NON</v>
      </c>
    </row>
    <row r="1617" spans="1:17" ht="15" customHeight="1">
      <c r="A1617" s="3">
        <v>130783293</v>
      </c>
      <c r="B1617" s="55" t="s">
        <v>1205</v>
      </c>
      <c r="C1617" s="3">
        <v>43001198</v>
      </c>
      <c r="D1617" s="55" t="s">
        <v>1253</v>
      </c>
      <c r="E1617" s="53" t="s">
        <v>1254</v>
      </c>
      <c r="F1617" s="84">
        <v>43770</v>
      </c>
      <c r="G1617" s="84">
        <v>45413</v>
      </c>
      <c r="H1617" s="82">
        <f t="shared" si="141"/>
        <v>5</v>
      </c>
      <c r="I1617" s="55" t="s">
        <v>83</v>
      </c>
      <c r="J1617" s="55" t="s">
        <v>1429</v>
      </c>
      <c r="K1617" s="55" t="s">
        <v>366</v>
      </c>
      <c r="L1617" s="55" t="s">
        <v>105</v>
      </c>
      <c r="M1617" s="79"/>
      <c r="N1617" s="55" t="str">
        <f t="shared" si="142"/>
        <v>OUI</v>
      </c>
      <c r="O1617" s="55" t="str">
        <f t="shared" si="143"/>
        <v>NON</v>
      </c>
      <c r="P1617" s="55" t="str">
        <f t="shared" si="144"/>
        <v>NON</v>
      </c>
      <c r="Q1617" s="55" t="str">
        <f t="shared" si="145"/>
        <v>NON</v>
      </c>
    </row>
    <row r="1618" spans="1:17" ht="15" customHeight="1">
      <c r="A1618" s="3">
        <v>130783293</v>
      </c>
      <c r="B1618" s="55" t="s">
        <v>1205</v>
      </c>
      <c r="C1618" s="3">
        <v>43001198</v>
      </c>
      <c r="D1618" s="55" t="s">
        <v>1253</v>
      </c>
      <c r="E1618" s="53" t="s">
        <v>1254</v>
      </c>
      <c r="F1618" s="84">
        <v>44136</v>
      </c>
      <c r="G1618" s="84">
        <v>45778</v>
      </c>
      <c r="H1618" s="82">
        <f t="shared" si="141"/>
        <v>5</v>
      </c>
      <c r="I1618" s="55" t="s">
        <v>83</v>
      </c>
      <c r="J1618" s="55" t="s">
        <v>1429</v>
      </c>
      <c r="K1618" s="55" t="s">
        <v>104</v>
      </c>
      <c r="L1618" s="55" t="s">
        <v>105</v>
      </c>
      <c r="M1618" s="79"/>
      <c r="N1618" s="55" t="str">
        <f t="shared" si="142"/>
        <v>OUI</v>
      </c>
      <c r="O1618" s="55" t="str">
        <f t="shared" si="143"/>
        <v>NON</v>
      </c>
      <c r="P1618" s="55" t="str">
        <f t="shared" si="144"/>
        <v>NON</v>
      </c>
      <c r="Q1618" s="55" t="str">
        <f t="shared" si="145"/>
        <v>NON</v>
      </c>
    </row>
    <row r="1619" spans="1:17" ht="15" customHeight="1">
      <c r="A1619" s="3">
        <v>130783293</v>
      </c>
      <c r="B1619" s="55" t="s">
        <v>1205</v>
      </c>
      <c r="C1619" s="3">
        <v>43001198</v>
      </c>
      <c r="D1619" s="55" t="s">
        <v>1253</v>
      </c>
      <c r="E1619" s="53" t="s">
        <v>1254</v>
      </c>
      <c r="F1619" s="84">
        <v>43770</v>
      </c>
      <c r="G1619" s="84">
        <v>45413</v>
      </c>
      <c r="H1619" s="82">
        <f t="shared" si="141"/>
        <v>5</v>
      </c>
      <c r="I1619" s="55" t="s">
        <v>83</v>
      </c>
      <c r="J1619" s="55" t="s">
        <v>1800</v>
      </c>
      <c r="K1619" s="55"/>
      <c r="L1619" s="55"/>
      <c r="M1619" s="79"/>
      <c r="N1619" s="55" t="str">
        <f t="shared" si="142"/>
        <v>OUI</v>
      </c>
      <c r="O1619" s="55" t="str">
        <f t="shared" si="143"/>
        <v>NON</v>
      </c>
      <c r="P1619" s="55" t="str">
        <f t="shared" si="144"/>
        <v>NON</v>
      </c>
      <c r="Q1619" s="55" t="str">
        <f t="shared" si="145"/>
        <v>NON</v>
      </c>
    </row>
    <row r="1620" spans="1:17" ht="15" customHeight="1">
      <c r="A1620" s="3">
        <v>130783293</v>
      </c>
      <c r="B1620" s="55" t="s">
        <v>1205</v>
      </c>
      <c r="C1620" s="3">
        <v>43001198</v>
      </c>
      <c r="D1620" s="55" t="s">
        <v>1253</v>
      </c>
      <c r="E1620" s="53" t="s">
        <v>1254</v>
      </c>
      <c r="F1620" s="84">
        <v>43770</v>
      </c>
      <c r="G1620" s="84">
        <v>45413</v>
      </c>
      <c r="H1620" s="82">
        <f t="shared" si="141"/>
        <v>5</v>
      </c>
      <c r="I1620" s="55" t="s">
        <v>83</v>
      </c>
      <c r="J1620" s="55" t="s">
        <v>1800</v>
      </c>
      <c r="K1620" s="55"/>
      <c r="L1620" s="55"/>
      <c r="M1620" s="79"/>
      <c r="N1620" s="55" t="str">
        <f t="shared" si="142"/>
        <v>OUI</v>
      </c>
      <c r="O1620" s="55" t="str">
        <f t="shared" si="143"/>
        <v>NON</v>
      </c>
      <c r="P1620" s="55" t="str">
        <f t="shared" si="144"/>
        <v>NON</v>
      </c>
      <c r="Q1620" s="55" t="str">
        <f t="shared" si="145"/>
        <v>NON</v>
      </c>
    </row>
    <row r="1621" spans="1:17" ht="15" customHeight="1">
      <c r="A1621" s="3">
        <v>130783293</v>
      </c>
      <c r="B1621" s="55" t="s">
        <v>1205</v>
      </c>
      <c r="C1621" s="3">
        <v>43001198</v>
      </c>
      <c r="D1621" s="55" t="s">
        <v>1253</v>
      </c>
      <c r="E1621" s="53" t="s">
        <v>1254</v>
      </c>
      <c r="F1621" s="84">
        <v>43770</v>
      </c>
      <c r="G1621" s="84">
        <v>45413</v>
      </c>
      <c r="H1621" s="82">
        <f t="shared" si="141"/>
        <v>5</v>
      </c>
      <c r="I1621" s="55" t="s">
        <v>83</v>
      </c>
      <c r="J1621" s="55" t="s">
        <v>1800</v>
      </c>
      <c r="K1621" s="55"/>
      <c r="L1621" s="55"/>
      <c r="M1621" s="79"/>
      <c r="N1621" s="55" t="str">
        <f t="shared" si="142"/>
        <v>OUI</v>
      </c>
      <c r="O1621" s="55" t="str">
        <f t="shared" si="143"/>
        <v>NON</v>
      </c>
      <c r="P1621" s="55" t="str">
        <f t="shared" si="144"/>
        <v>NON</v>
      </c>
      <c r="Q1621" s="55" t="str">
        <f t="shared" si="145"/>
        <v>NON</v>
      </c>
    </row>
    <row r="1622" spans="1:17" ht="15" customHeight="1">
      <c r="A1622" s="2">
        <v>130000235</v>
      </c>
      <c r="B1622" s="55" t="s">
        <v>478</v>
      </c>
      <c r="C1622" s="3">
        <v>43001901</v>
      </c>
      <c r="D1622" s="55" t="s">
        <v>492</v>
      </c>
      <c r="E1622" s="53" t="s">
        <v>493</v>
      </c>
      <c r="F1622" s="84">
        <v>43770</v>
      </c>
      <c r="G1622" s="84">
        <v>45413</v>
      </c>
      <c r="H1622" s="82">
        <f t="shared" si="141"/>
        <v>5</v>
      </c>
      <c r="I1622" s="55" t="s">
        <v>83</v>
      </c>
      <c r="J1622" s="55" t="s">
        <v>44</v>
      </c>
      <c r="K1622" s="55" t="s">
        <v>129</v>
      </c>
      <c r="L1622" s="55" t="s">
        <v>128</v>
      </c>
      <c r="M1622" s="55" t="s">
        <v>467</v>
      </c>
      <c r="N1622" s="55" t="str">
        <f t="shared" si="142"/>
        <v>NON</v>
      </c>
      <c r="O1622" s="55" t="str">
        <f t="shared" si="143"/>
        <v>OUI</v>
      </c>
      <c r="P1622" s="55" t="str">
        <f t="shared" si="144"/>
        <v>OUI</v>
      </c>
      <c r="Q1622" s="55" t="str">
        <f t="shared" si="145"/>
        <v>OUI</v>
      </c>
    </row>
    <row r="1623" spans="1:17" ht="15" customHeight="1">
      <c r="A1623" s="2">
        <v>130000235</v>
      </c>
      <c r="B1623" s="55" t="s">
        <v>478</v>
      </c>
      <c r="C1623" s="3">
        <v>43001901</v>
      </c>
      <c r="D1623" s="55" t="s">
        <v>492</v>
      </c>
      <c r="E1623" s="53" t="s">
        <v>493</v>
      </c>
      <c r="F1623" s="84">
        <v>43770</v>
      </c>
      <c r="G1623" s="84">
        <v>45413</v>
      </c>
      <c r="H1623" s="82">
        <f t="shared" si="141"/>
        <v>5</v>
      </c>
      <c r="I1623" s="55" t="s">
        <v>83</v>
      </c>
      <c r="J1623" s="55" t="s">
        <v>44</v>
      </c>
      <c r="K1623" s="55" t="s">
        <v>129</v>
      </c>
      <c r="L1623" s="55" t="s">
        <v>128</v>
      </c>
      <c r="M1623" s="55" t="s">
        <v>1953</v>
      </c>
      <c r="N1623" s="55" t="str">
        <f t="shared" si="142"/>
        <v>NON</v>
      </c>
      <c r="O1623" s="55" t="str">
        <f t="shared" si="143"/>
        <v>NON</v>
      </c>
      <c r="P1623" s="55" t="str">
        <f t="shared" si="144"/>
        <v>OUI</v>
      </c>
      <c r="Q1623" s="55" t="str">
        <f t="shared" si="145"/>
        <v>NON</v>
      </c>
    </row>
    <row r="1624" spans="1:17" ht="15" customHeight="1">
      <c r="A1624" s="2">
        <v>130000235</v>
      </c>
      <c r="B1624" s="55" t="s">
        <v>478</v>
      </c>
      <c r="C1624" s="3">
        <v>43001901</v>
      </c>
      <c r="D1624" s="55" t="s">
        <v>492</v>
      </c>
      <c r="E1624" s="53" t="s">
        <v>493</v>
      </c>
      <c r="F1624" s="84">
        <v>43770</v>
      </c>
      <c r="G1624" s="84">
        <v>45413</v>
      </c>
      <c r="H1624" s="82">
        <f t="shared" si="141"/>
        <v>5</v>
      </c>
      <c r="I1624" s="55" t="s">
        <v>83</v>
      </c>
      <c r="J1624" s="55" t="s">
        <v>1429</v>
      </c>
      <c r="K1624" s="55" t="s">
        <v>128</v>
      </c>
      <c r="L1624" s="55" t="s">
        <v>129</v>
      </c>
      <c r="M1624" s="79"/>
      <c r="N1624" s="55" t="str">
        <f t="shared" si="142"/>
        <v>OUI</v>
      </c>
      <c r="O1624" s="55" t="str">
        <f t="shared" si="143"/>
        <v>NON</v>
      </c>
      <c r="P1624" s="55" t="str">
        <f t="shared" si="144"/>
        <v>NON</v>
      </c>
      <c r="Q1624" s="55" t="str">
        <f t="shared" si="145"/>
        <v>NON</v>
      </c>
    </row>
    <row r="1625" spans="1:17" ht="15" customHeight="1">
      <c r="A1625" s="3">
        <v>840001861</v>
      </c>
      <c r="B1625" s="55" t="s">
        <v>359</v>
      </c>
      <c r="C1625" s="3">
        <v>43002058</v>
      </c>
      <c r="D1625" s="55" t="s">
        <v>377</v>
      </c>
      <c r="E1625" s="53" t="s">
        <v>378</v>
      </c>
      <c r="F1625" s="84">
        <v>43770</v>
      </c>
      <c r="G1625" s="84">
        <v>45413</v>
      </c>
      <c r="H1625" s="82">
        <f t="shared" si="141"/>
        <v>5</v>
      </c>
      <c r="I1625" s="55" t="s">
        <v>83</v>
      </c>
      <c r="J1625" s="55" t="s">
        <v>44</v>
      </c>
      <c r="K1625" s="55" t="s">
        <v>236</v>
      </c>
      <c r="L1625" s="55" t="s">
        <v>237</v>
      </c>
      <c r="M1625" s="55" t="s">
        <v>238</v>
      </c>
      <c r="N1625" s="55" t="str">
        <f t="shared" si="142"/>
        <v>NON</v>
      </c>
      <c r="O1625" s="55" t="str">
        <f t="shared" si="143"/>
        <v>OUI</v>
      </c>
      <c r="P1625" s="55" t="str">
        <f t="shared" si="144"/>
        <v>OUI</v>
      </c>
      <c r="Q1625" s="55" t="str">
        <f t="shared" si="145"/>
        <v>NON</v>
      </c>
    </row>
    <row r="1626" spans="1:17" ht="15" customHeight="1">
      <c r="A1626" s="3">
        <v>840001861</v>
      </c>
      <c r="B1626" s="55" t="s">
        <v>359</v>
      </c>
      <c r="C1626" s="3">
        <v>43002058</v>
      </c>
      <c r="D1626" s="55" t="s">
        <v>377</v>
      </c>
      <c r="E1626" s="53" t="s">
        <v>378</v>
      </c>
      <c r="F1626" s="84">
        <v>43770</v>
      </c>
      <c r="G1626" s="84">
        <v>45413</v>
      </c>
      <c r="H1626" s="82">
        <f t="shared" si="141"/>
        <v>5</v>
      </c>
      <c r="I1626" s="55" t="s">
        <v>83</v>
      </c>
      <c r="J1626" s="55" t="s">
        <v>44</v>
      </c>
      <c r="K1626" s="55" t="s">
        <v>250</v>
      </c>
      <c r="L1626" s="55" t="s">
        <v>251</v>
      </c>
      <c r="M1626" s="55" t="s">
        <v>1664</v>
      </c>
      <c r="N1626" s="55" t="str">
        <f t="shared" si="142"/>
        <v>NON</v>
      </c>
      <c r="O1626" s="55" t="str">
        <f t="shared" si="143"/>
        <v>NON</v>
      </c>
      <c r="P1626" s="55" t="str">
        <f t="shared" si="144"/>
        <v>OUI</v>
      </c>
      <c r="Q1626" s="55" t="str">
        <f t="shared" si="145"/>
        <v>NON</v>
      </c>
    </row>
    <row r="1627" spans="1:17" ht="15" customHeight="1">
      <c r="A1627" s="3">
        <v>840001861</v>
      </c>
      <c r="B1627" s="55" t="s">
        <v>359</v>
      </c>
      <c r="C1627" s="3">
        <v>43002058</v>
      </c>
      <c r="D1627" s="55" t="s">
        <v>377</v>
      </c>
      <c r="E1627" s="53" t="s">
        <v>378</v>
      </c>
      <c r="F1627" s="84">
        <v>43770</v>
      </c>
      <c r="G1627" s="84">
        <v>45413</v>
      </c>
      <c r="H1627" s="82">
        <f t="shared" si="141"/>
        <v>5</v>
      </c>
      <c r="I1627" s="55" t="s">
        <v>83</v>
      </c>
      <c r="J1627" s="55" t="s">
        <v>44</v>
      </c>
      <c r="K1627" s="55" t="s">
        <v>250</v>
      </c>
      <c r="L1627" s="55" t="s">
        <v>251</v>
      </c>
      <c r="M1627" s="55" t="s">
        <v>2037</v>
      </c>
      <c r="N1627" s="55" t="str">
        <f t="shared" si="142"/>
        <v>NON</v>
      </c>
      <c r="O1627" s="55" t="str">
        <f t="shared" si="143"/>
        <v>NON</v>
      </c>
      <c r="P1627" s="55" t="str">
        <f t="shared" si="144"/>
        <v>OUI</v>
      </c>
      <c r="Q1627" s="55" t="str">
        <f t="shared" si="145"/>
        <v>NON</v>
      </c>
    </row>
    <row r="1628" spans="1:17" ht="15" customHeight="1">
      <c r="A1628" s="3">
        <v>840001861</v>
      </c>
      <c r="B1628" s="55" t="s">
        <v>359</v>
      </c>
      <c r="C1628" s="3">
        <v>43002058</v>
      </c>
      <c r="D1628" s="55" t="s">
        <v>377</v>
      </c>
      <c r="E1628" s="53" t="s">
        <v>378</v>
      </c>
      <c r="F1628" s="84">
        <v>43770</v>
      </c>
      <c r="G1628" s="84">
        <v>45413</v>
      </c>
      <c r="H1628" s="82">
        <f t="shared" si="141"/>
        <v>5</v>
      </c>
      <c r="I1628" s="55" t="s">
        <v>83</v>
      </c>
      <c r="J1628" s="55" t="s">
        <v>44</v>
      </c>
      <c r="K1628" s="55" t="s">
        <v>250</v>
      </c>
      <c r="L1628" s="55" t="s">
        <v>251</v>
      </c>
      <c r="M1628" s="55" t="s">
        <v>2005</v>
      </c>
      <c r="N1628" s="55" t="str">
        <f t="shared" si="142"/>
        <v>NON</v>
      </c>
      <c r="O1628" s="55" t="str">
        <f t="shared" si="143"/>
        <v>NON</v>
      </c>
      <c r="P1628" s="55" t="str">
        <f t="shared" si="144"/>
        <v>OUI</v>
      </c>
      <c r="Q1628" s="55" t="str">
        <f t="shared" si="145"/>
        <v>NON</v>
      </c>
    </row>
    <row r="1629" spans="1:17" ht="15" customHeight="1">
      <c r="A1629" s="3">
        <v>840001861</v>
      </c>
      <c r="B1629" s="55" t="s">
        <v>359</v>
      </c>
      <c r="C1629" s="3">
        <v>43002058</v>
      </c>
      <c r="D1629" s="55" t="s">
        <v>377</v>
      </c>
      <c r="E1629" s="53" t="s">
        <v>378</v>
      </c>
      <c r="F1629" s="84">
        <v>43770</v>
      </c>
      <c r="G1629" s="84">
        <v>45413</v>
      </c>
      <c r="H1629" s="82">
        <f t="shared" si="141"/>
        <v>5</v>
      </c>
      <c r="I1629" s="55" t="s">
        <v>83</v>
      </c>
      <c r="J1629" s="55" t="s">
        <v>44</v>
      </c>
      <c r="K1629" s="55" t="s">
        <v>250</v>
      </c>
      <c r="L1629" s="55" t="s">
        <v>251</v>
      </c>
      <c r="M1629" s="55" t="s">
        <v>2139</v>
      </c>
      <c r="N1629" s="55" t="str">
        <f t="shared" si="142"/>
        <v>NON</v>
      </c>
      <c r="O1629" s="55" t="str">
        <f t="shared" si="143"/>
        <v>NON</v>
      </c>
      <c r="P1629" s="55" t="str">
        <f t="shared" si="144"/>
        <v>OUI</v>
      </c>
      <c r="Q1629" s="55" t="str">
        <f t="shared" si="145"/>
        <v>NON</v>
      </c>
    </row>
    <row r="1630" spans="1:17" ht="15" customHeight="1">
      <c r="A1630" s="3">
        <v>840001861</v>
      </c>
      <c r="B1630" s="55" t="s">
        <v>359</v>
      </c>
      <c r="C1630" s="3">
        <v>43002058</v>
      </c>
      <c r="D1630" s="55" t="s">
        <v>377</v>
      </c>
      <c r="E1630" s="53" t="s">
        <v>378</v>
      </c>
      <c r="F1630" s="84">
        <v>43770</v>
      </c>
      <c r="G1630" s="84">
        <v>45413</v>
      </c>
      <c r="H1630" s="82">
        <f t="shared" si="141"/>
        <v>5</v>
      </c>
      <c r="I1630" s="55" t="s">
        <v>83</v>
      </c>
      <c r="J1630" s="55" t="s">
        <v>44</v>
      </c>
      <c r="K1630" s="55" t="s">
        <v>250</v>
      </c>
      <c r="L1630" s="55" t="s">
        <v>251</v>
      </c>
      <c r="M1630" s="55" t="s">
        <v>1988</v>
      </c>
      <c r="N1630" s="55" t="str">
        <f t="shared" si="142"/>
        <v>NON</v>
      </c>
      <c r="O1630" s="55" t="str">
        <f t="shared" si="143"/>
        <v>NON</v>
      </c>
      <c r="P1630" s="55" t="str">
        <f t="shared" si="144"/>
        <v>OUI</v>
      </c>
      <c r="Q1630" s="55" t="str">
        <f t="shared" si="145"/>
        <v>NON</v>
      </c>
    </row>
    <row r="1631" spans="1:17" ht="15" customHeight="1">
      <c r="A1631" s="3">
        <v>840001861</v>
      </c>
      <c r="B1631" s="55" t="s">
        <v>359</v>
      </c>
      <c r="C1631" s="3">
        <v>43002058</v>
      </c>
      <c r="D1631" s="55" t="s">
        <v>377</v>
      </c>
      <c r="E1631" s="53" t="s">
        <v>378</v>
      </c>
      <c r="F1631" s="84">
        <v>43770</v>
      </c>
      <c r="G1631" s="84">
        <v>45413</v>
      </c>
      <c r="H1631" s="82">
        <f t="shared" si="141"/>
        <v>5</v>
      </c>
      <c r="I1631" s="55" t="s">
        <v>83</v>
      </c>
      <c r="J1631" s="55" t="s">
        <v>44</v>
      </c>
      <c r="K1631" s="55" t="s">
        <v>250</v>
      </c>
      <c r="L1631" s="55" t="s">
        <v>251</v>
      </c>
      <c r="M1631" s="55" t="s">
        <v>2032</v>
      </c>
      <c r="N1631" s="55" t="str">
        <f t="shared" si="142"/>
        <v>NON</v>
      </c>
      <c r="O1631" s="55" t="str">
        <f t="shared" si="143"/>
        <v>OUI</v>
      </c>
      <c r="P1631" s="55" t="str">
        <f t="shared" si="144"/>
        <v>OUI</v>
      </c>
      <c r="Q1631" s="55" t="str">
        <f t="shared" si="145"/>
        <v>NON</v>
      </c>
    </row>
    <row r="1632" spans="1:17" ht="15" customHeight="1">
      <c r="A1632" s="3">
        <v>840001861</v>
      </c>
      <c r="B1632" s="55" t="s">
        <v>359</v>
      </c>
      <c r="C1632" s="3">
        <v>43002058</v>
      </c>
      <c r="D1632" s="55" t="s">
        <v>377</v>
      </c>
      <c r="E1632" s="53" t="s">
        <v>378</v>
      </c>
      <c r="F1632" s="84">
        <v>43770</v>
      </c>
      <c r="G1632" s="84">
        <v>45413</v>
      </c>
      <c r="H1632" s="82">
        <f t="shared" si="141"/>
        <v>5</v>
      </c>
      <c r="I1632" s="55" t="s">
        <v>83</v>
      </c>
      <c r="J1632" s="55" t="s">
        <v>44</v>
      </c>
      <c r="K1632" s="55" t="s">
        <v>250</v>
      </c>
      <c r="L1632" s="55" t="s">
        <v>251</v>
      </c>
      <c r="M1632" s="55" t="s">
        <v>2140</v>
      </c>
      <c r="N1632" s="55" t="str">
        <f t="shared" si="142"/>
        <v>NON</v>
      </c>
      <c r="O1632" s="55" t="str">
        <f t="shared" si="143"/>
        <v>OUI</v>
      </c>
      <c r="P1632" s="55" t="str">
        <f t="shared" si="144"/>
        <v>OUI</v>
      </c>
      <c r="Q1632" s="55" t="str">
        <f t="shared" si="145"/>
        <v>NON</v>
      </c>
    </row>
    <row r="1633" spans="1:17" ht="15" customHeight="1">
      <c r="A1633" s="3">
        <v>840001861</v>
      </c>
      <c r="B1633" s="55" t="s">
        <v>359</v>
      </c>
      <c r="C1633" s="3">
        <v>43002058</v>
      </c>
      <c r="D1633" s="55" t="s">
        <v>377</v>
      </c>
      <c r="E1633" s="53" t="s">
        <v>378</v>
      </c>
      <c r="F1633" s="84">
        <v>43770</v>
      </c>
      <c r="G1633" s="84">
        <v>45413</v>
      </c>
      <c r="H1633" s="82">
        <f t="shared" si="141"/>
        <v>5</v>
      </c>
      <c r="I1633" s="55" t="s">
        <v>83</v>
      </c>
      <c r="J1633" s="55" t="s">
        <v>44</v>
      </c>
      <c r="K1633" s="55" t="s">
        <v>250</v>
      </c>
      <c r="L1633" s="55" t="s">
        <v>251</v>
      </c>
      <c r="M1633" s="55" t="s">
        <v>1331</v>
      </c>
      <c r="N1633" s="55" t="str">
        <f t="shared" si="142"/>
        <v>NON</v>
      </c>
      <c r="O1633" s="55" t="str">
        <f t="shared" si="143"/>
        <v>NON</v>
      </c>
      <c r="P1633" s="55" t="str">
        <f t="shared" si="144"/>
        <v>OUI</v>
      </c>
      <c r="Q1633" s="55" t="str">
        <f t="shared" si="145"/>
        <v>NON</v>
      </c>
    </row>
    <row r="1634" spans="1:17" ht="15" customHeight="1">
      <c r="A1634" s="3">
        <v>840001861</v>
      </c>
      <c r="B1634" s="55" t="s">
        <v>359</v>
      </c>
      <c r="C1634" s="3">
        <v>43002058</v>
      </c>
      <c r="D1634" s="55" t="s">
        <v>377</v>
      </c>
      <c r="E1634" s="53" t="s">
        <v>378</v>
      </c>
      <c r="F1634" s="84">
        <v>43770</v>
      </c>
      <c r="G1634" s="84">
        <v>45413</v>
      </c>
      <c r="H1634" s="82">
        <f t="shared" si="141"/>
        <v>5</v>
      </c>
      <c r="I1634" s="55" t="s">
        <v>83</v>
      </c>
      <c r="J1634" s="55" t="s">
        <v>44</v>
      </c>
      <c r="K1634" s="55" t="s">
        <v>250</v>
      </c>
      <c r="L1634" s="55" t="s">
        <v>251</v>
      </c>
      <c r="M1634" s="55" t="s">
        <v>1950</v>
      </c>
      <c r="N1634" s="55" t="str">
        <f t="shared" si="142"/>
        <v>NON</v>
      </c>
      <c r="O1634" s="55" t="str">
        <f t="shared" si="143"/>
        <v>NON</v>
      </c>
      <c r="P1634" s="55" t="str">
        <f t="shared" si="144"/>
        <v>OUI</v>
      </c>
      <c r="Q1634" s="55" t="str">
        <f t="shared" si="145"/>
        <v>NON</v>
      </c>
    </row>
    <row r="1635" spans="1:17" ht="15" customHeight="1">
      <c r="A1635" s="3">
        <v>840001861</v>
      </c>
      <c r="B1635" s="55" t="s">
        <v>359</v>
      </c>
      <c r="C1635" s="3">
        <v>43002058</v>
      </c>
      <c r="D1635" s="55" t="s">
        <v>377</v>
      </c>
      <c r="E1635" s="53" t="s">
        <v>378</v>
      </c>
      <c r="F1635" s="84">
        <v>43770</v>
      </c>
      <c r="G1635" s="84">
        <v>45413</v>
      </c>
      <c r="H1635" s="82">
        <f t="shared" si="141"/>
        <v>5</v>
      </c>
      <c r="I1635" s="55" t="s">
        <v>83</v>
      </c>
      <c r="J1635" s="55" t="s">
        <v>44</v>
      </c>
      <c r="K1635" s="55" t="s">
        <v>250</v>
      </c>
      <c r="L1635" s="55" t="s">
        <v>251</v>
      </c>
      <c r="M1635" s="26" t="s">
        <v>1979</v>
      </c>
      <c r="N1635" s="55" t="str">
        <f t="shared" si="142"/>
        <v>NON</v>
      </c>
      <c r="O1635" s="55" t="str">
        <f t="shared" si="143"/>
        <v>OUI</v>
      </c>
      <c r="P1635" s="55" t="str">
        <f t="shared" si="144"/>
        <v>NON</v>
      </c>
      <c r="Q1635" s="55" t="str">
        <f t="shared" si="145"/>
        <v>NON</v>
      </c>
    </row>
    <row r="1636" spans="1:17" ht="15" customHeight="1">
      <c r="A1636" s="3">
        <v>840001861</v>
      </c>
      <c r="B1636" s="55" t="s">
        <v>359</v>
      </c>
      <c r="C1636" s="3">
        <v>43002058</v>
      </c>
      <c r="D1636" s="55" t="s">
        <v>377</v>
      </c>
      <c r="E1636" s="53" t="s">
        <v>378</v>
      </c>
      <c r="F1636" s="84">
        <v>43770</v>
      </c>
      <c r="G1636" s="84">
        <v>45413</v>
      </c>
      <c r="H1636" s="82">
        <f t="shared" si="141"/>
        <v>5</v>
      </c>
      <c r="I1636" s="55" t="s">
        <v>83</v>
      </c>
      <c r="J1636" s="55" t="s">
        <v>1429</v>
      </c>
      <c r="K1636" s="55" t="s">
        <v>197</v>
      </c>
      <c r="L1636" s="55" t="s">
        <v>198</v>
      </c>
      <c r="M1636" s="79"/>
      <c r="N1636" s="55" t="str">
        <f t="shared" si="142"/>
        <v>OUI</v>
      </c>
      <c r="O1636" s="55" t="str">
        <f t="shared" si="143"/>
        <v>NON</v>
      </c>
      <c r="P1636" s="55" t="str">
        <f t="shared" si="144"/>
        <v>NON</v>
      </c>
      <c r="Q1636" s="55" t="str">
        <f t="shared" si="145"/>
        <v>NON</v>
      </c>
    </row>
    <row r="1637" spans="1:17" ht="15" customHeight="1">
      <c r="A1637" s="3">
        <v>840001861</v>
      </c>
      <c r="B1637" s="55" t="s">
        <v>359</v>
      </c>
      <c r="C1637" s="3">
        <v>43002058</v>
      </c>
      <c r="D1637" s="55" t="s">
        <v>377</v>
      </c>
      <c r="E1637" s="53" t="s">
        <v>378</v>
      </c>
      <c r="F1637" s="84">
        <v>43770</v>
      </c>
      <c r="G1637" s="84">
        <v>45413</v>
      </c>
      <c r="H1637" s="82">
        <f t="shared" si="141"/>
        <v>5</v>
      </c>
      <c r="I1637" s="55" t="s">
        <v>83</v>
      </c>
      <c r="J1637" s="55" t="s">
        <v>1429</v>
      </c>
      <c r="K1637" s="55" t="s">
        <v>76</v>
      </c>
      <c r="L1637" s="55"/>
      <c r="M1637" s="79"/>
      <c r="N1637" s="55" t="str">
        <f t="shared" si="142"/>
        <v>OUI</v>
      </c>
      <c r="O1637" s="55" t="str">
        <f t="shared" si="143"/>
        <v>NON</v>
      </c>
      <c r="P1637" s="55" t="str">
        <f t="shared" si="144"/>
        <v>NON</v>
      </c>
      <c r="Q1637" s="55" t="str">
        <f t="shared" si="145"/>
        <v>NON</v>
      </c>
    </row>
    <row r="1638" spans="1:17" ht="15" customHeight="1">
      <c r="A1638" s="3">
        <v>840001861</v>
      </c>
      <c r="B1638" s="55" t="s">
        <v>359</v>
      </c>
      <c r="C1638" s="3">
        <v>43002058</v>
      </c>
      <c r="D1638" s="55" t="s">
        <v>377</v>
      </c>
      <c r="E1638" s="53" t="s">
        <v>378</v>
      </c>
      <c r="F1638" s="84">
        <v>43770</v>
      </c>
      <c r="G1638" s="84">
        <v>45413</v>
      </c>
      <c r="H1638" s="82">
        <f t="shared" si="141"/>
        <v>5</v>
      </c>
      <c r="I1638" s="55" t="s">
        <v>83</v>
      </c>
      <c r="J1638" s="55" t="s">
        <v>1429</v>
      </c>
      <c r="K1638" s="55" t="s">
        <v>199</v>
      </c>
      <c r="L1638" s="55"/>
      <c r="M1638" s="79"/>
      <c r="N1638" s="55" t="str">
        <f t="shared" si="142"/>
        <v>OUI</v>
      </c>
      <c r="O1638" s="55" t="str">
        <f t="shared" si="143"/>
        <v>NON</v>
      </c>
      <c r="P1638" s="55" t="str">
        <f t="shared" si="144"/>
        <v>NON</v>
      </c>
      <c r="Q1638" s="55" t="str">
        <f t="shared" si="145"/>
        <v>NON</v>
      </c>
    </row>
    <row r="1639" spans="1:17" ht="15" customHeight="1">
      <c r="A1639" s="64">
        <v>130001225</v>
      </c>
      <c r="B1639" s="20" t="s">
        <v>681</v>
      </c>
      <c r="C1639" s="4">
        <v>43000682</v>
      </c>
      <c r="D1639" s="20" t="s">
        <v>699</v>
      </c>
      <c r="E1639" s="21" t="s">
        <v>700</v>
      </c>
      <c r="F1639" s="85">
        <v>44501</v>
      </c>
      <c r="G1639" s="85">
        <v>46143</v>
      </c>
      <c r="H1639" s="82">
        <f t="shared" si="141"/>
        <v>5</v>
      </c>
      <c r="I1639" s="20" t="s">
        <v>83</v>
      </c>
      <c r="J1639" s="55" t="s">
        <v>44</v>
      </c>
      <c r="K1639" s="20" t="s">
        <v>138</v>
      </c>
      <c r="L1639" s="20" t="s">
        <v>139</v>
      </c>
      <c r="M1639" s="55" t="s">
        <v>734</v>
      </c>
      <c r="N1639" s="55" t="str">
        <f t="shared" si="142"/>
        <v>NON</v>
      </c>
      <c r="O1639" s="55" t="str">
        <f t="shared" si="143"/>
        <v>NON</v>
      </c>
      <c r="P1639" s="55" t="str">
        <f t="shared" si="144"/>
        <v>OUI</v>
      </c>
      <c r="Q1639" s="55" t="str">
        <f t="shared" si="145"/>
        <v>NON</v>
      </c>
    </row>
    <row r="1640" spans="1:17" ht="15" customHeight="1">
      <c r="A1640" s="64">
        <v>130001225</v>
      </c>
      <c r="B1640" s="20" t="s">
        <v>681</v>
      </c>
      <c r="C1640" s="4">
        <v>43000682</v>
      </c>
      <c r="D1640" s="20" t="s">
        <v>699</v>
      </c>
      <c r="E1640" s="21" t="s">
        <v>700</v>
      </c>
      <c r="F1640" s="85">
        <v>44501</v>
      </c>
      <c r="G1640" s="85">
        <v>46143</v>
      </c>
      <c r="H1640" s="82">
        <f t="shared" si="141"/>
        <v>5</v>
      </c>
      <c r="I1640" s="20" t="s">
        <v>83</v>
      </c>
      <c r="J1640" s="55" t="s">
        <v>44</v>
      </c>
      <c r="K1640" s="20" t="s">
        <v>138</v>
      </c>
      <c r="L1640" s="20" t="s">
        <v>139</v>
      </c>
      <c r="M1640" s="20" t="s">
        <v>2136</v>
      </c>
      <c r="N1640" s="55" t="str">
        <f t="shared" si="142"/>
        <v>NON</v>
      </c>
      <c r="O1640" s="55" t="str">
        <f t="shared" si="143"/>
        <v>NON</v>
      </c>
      <c r="P1640" s="55" t="str">
        <f t="shared" si="144"/>
        <v>OUI</v>
      </c>
      <c r="Q1640" s="55" t="str">
        <f t="shared" si="145"/>
        <v>OUI</v>
      </c>
    </row>
    <row r="1641" spans="1:17" ht="15" customHeight="1">
      <c r="A1641" s="64">
        <v>130001225</v>
      </c>
      <c r="B1641" s="20" t="s">
        <v>681</v>
      </c>
      <c r="C1641" s="4">
        <v>43000682</v>
      </c>
      <c r="D1641" s="20" t="s">
        <v>699</v>
      </c>
      <c r="E1641" s="21" t="s">
        <v>700</v>
      </c>
      <c r="F1641" s="85">
        <v>44136</v>
      </c>
      <c r="G1641" s="85">
        <v>45778</v>
      </c>
      <c r="H1641" s="82">
        <f t="shared" si="141"/>
        <v>5</v>
      </c>
      <c r="I1641" s="20" t="s">
        <v>83</v>
      </c>
      <c r="J1641" s="55" t="s">
        <v>1429</v>
      </c>
      <c r="K1641" s="20" t="s">
        <v>118</v>
      </c>
      <c r="L1641" s="20" t="s">
        <v>138</v>
      </c>
      <c r="M1641" s="79"/>
      <c r="N1641" s="55" t="str">
        <f t="shared" si="142"/>
        <v>OUI</v>
      </c>
      <c r="O1641" s="55" t="str">
        <f t="shared" si="143"/>
        <v>NON</v>
      </c>
      <c r="P1641" s="55" t="str">
        <f t="shared" si="144"/>
        <v>NON</v>
      </c>
      <c r="Q1641" s="55" t="str">
        <f t="shared" si="145"/>
        <v>NON</v>
      </c>
    </row>
    <row r="1642" spans="1:17" ht="15" customHeight="1">
      <c r="A1642" s="2">
        <v>830000005</v>
      </c>
      <c r="B1642" s="55" t="s">
        <v>1907</v>
      </c>
      <c r="C1642" s="3">
        <v>43001676</v>
      </c>
      <c r="D1642" s="55" t="s">
        <v>729</v>
      </c>
      <c r="E1642" s="116" t="s">
        <v>730</v>
      </c>
      <c r="F1642" s="84">
        <v>43770</v>
      </c>
      <c r="G1642" s="84">
        <v>45413</v>
      </c>
      <c r="H1642" s="82">
        <f t="shared" si="141"/>
        <v>5</v>
      </c>
      <c r="I1642" s="55" t="s">
        <v>16</v>
      </c>
      <c r="J1642" s="55" t="s">
        <v>44</v>
      </c>
      <c r="K1642" s="55" t="s">
        <v>25</v>
      </c>
      <c r="L1642" s="55" t="s">
        <v>91</v>
      </c>
      <c r="M1642" s="55" t="s">
        <v>92</v>
      </c>
      <c r="N1642" s="55" t="str">
        <f t="shared" si="142"/>
        <v>NON</v>
      </c>
      <c r="O1642" s="55" t="str">
        <f t="shared" si="143"/>
        <v>NON</v>
      </c>
      <c r="P1642" s="55" t="str">
        <f t="shared" si="144"/>
        <v>OUI</v>
      </c>
      <c r="Q1642" s="55" t="str">
        <f t="shared" si="145"/>
        <v>NON</v>
      </c>
    </row>
    <row r="1643" spans="1:17" ht="15" customHeight="1">
      <c r="A1643" s="2">
        <v>830000005</v>
      </c>
      <c r="B1643" s="55" t="s">
        <v>1907</v>
      </c>
      <c r="C1643" s="3">
        <v>43001676</v>
      </c>
      <c r="D1643" s="55" t="s">
        <v>729</v>
      </c>
      <c r="E1643" s="53" t="s">
        <v>730</v>
      </c>
      <c r="F1643" s="84">
        <v>43770</v>
      </c>
      <c r="G1643" s="84">
        <v>45413</v>
      </c>
      <c r="H1643" s="82">
        <f t="shared" si="141"/>
        <v>5</v>
      </c>
      <c r="I1643" s="55" t="s">
        <v>16</v>
      </c>
      <c r="J1643" s="55" t="s">
        <v>1429</v>
      </c>
      <c r="K1643" s="55" t="s">
        <v>24</v>
      </c>
      <c r="L1643" s="55" t="s">
        <v>90</v>
      </c>
      <c r="M1643" s="79"/>
      <c r="N1643" s="55" t="str">
        <f t="shared" si="142"/>
        <v>OUI</v>
      </c>
      <c r="O1643" s="55" t="str">
        <f t="shared" si="143"/>
        <v>NON</v>
      </c>
      <c r="P1643" s="55" t="str">
        <f t="shared" si="144"/>
        <v>NON</v>
      </c>
      <c r="Q1643" s="55" t="str">
        <f t="shared" si="145"/>
        <v>NON</v>
      </c>
    </row>
    <row r="1644" spans="1:17" ht="15" customHeight="1">
      <c r="A1644" s="2">
        <v>830000295</v>
      </c>
      <c r="B1644" s="55" t="s">
        <v>521</v>
      </c>
      <c r="C1644" s="3">
        <v>43001439</v>
      </c>
      <c r="D1644" s="55" t="s">
        <v>529</v>
      </c>
      <c r="E1644" s="53" t="s">
        <v>530</v>
      </c>
      <c r="F1644" s="84">
        <v>43770</v>
      </c>
      <c r="G1644" s="84">
        <v>45413</v>
      </c>
      <c r="H1644" s="82">
        <f t="shared" si="141"/>
        <v>5</v>
      </c>
      <c r="I1644" s="55" t="s">
        <v>83</v>
      </c>
      <c r="J1644" s="55" t="s">
        <v>44</v>
      </c>
      <c r="K1644" s="55" t="s">
        <v>15</v>
      </c>
      <c r="L1644" s="55" t="s">
        <v>17</v>
      </c>
      <c r="M1644" s="55" t="s">
        <v>87</v>
      </c>
      <c r="N1644" s="55" t="str">
        <f t="shared" si="142"/>
        <v>NON</v>
      </c>
      <c r="O1644" s="55" t="str">
        <f t="shared" si="143"/>
        <v>NON</v>
      </c>
      <c r="P1644" s="55" t="str">
        <f t="shared" si="144"/>
        <v>OUI</v>
      </c>
      <c r="Q1644" s="55" t="str">
        <f t="shared" si="145"/>
        <v>NON</v>
      </c>
    </row>
    <row r="1645" spans="1:17" ht="15" customHeight="1">
      <c r="A1645" s="2">
        <v>840000392</v>
      </c>
      <c r="B1645" s="55" t="s">
        <v>456</v>
      </c>
      <c r="C1645" s="3">
        <v>43000769</v>
      </c>
      <c r="D1645" s="55" t="s">
        <v>457</v>
      </c>
      <c r="E1645" s="22" t="s">
        <v>2260</v>
      </c>
      <c r="F1645" s="84">
        <v>44501</v>
      </c>
      <c r="G1645" s="84">
        <v>46143</v>
      </c>
      <c r="H1645" s="82">
        <f t="shared" si="141"/>
        <v>5</v>
      </c>
      <c r="I1645" s="55" t="s">
        <v>83</v>
      </c>
      <c r="J1645" s="55" t="s">
        <v>44</v>
      </c>
      <c r="K1645" s="55" t="s">
        <v>15</v>
      </c>
      <c r="L1645" s="55" t="s">
        <v>17</v>
      </c>
      <c r="M1645" s="55" t="s">
        <v>459</v>
      </c>
      <c r="N1645" s="55" t="str">
        <f t="shared" si="142"/>
        <v>NON</v>
      </c>
      <c r="O1645" s="55" t="str">
        <f t="shared" si="143"/>
        <v>OUI</v>
      </c>
      <c r="P1645" s="55" t="str">
        <f t="shared" si="144"/>
        <v>NON</v>
      </c>
      <c r="Q1645" s="55" t="str">
        <f t="shared" si="145"/>
        <v>NON</v>
      </c>
    </row>
    <row r="1646" spans="1:17" ht="15" customHeight="1">
      <c r="A1646" s="2">
        <v>130801236</v>
      </c>
      <c r="B1646" s="55" t="s">
        <v>52</v>
      </c>
      <c r="C1646" s="3">
        <v>43001767</v>
      </c>
      <c r="D1646" s="55" t="s">
        <v>59</v>
      </c>
      <c r="E1646" s="7" t="s">
        <v>2372</v>
      </c>
      <c r="F1646" s="84">
        <v>43770</v>
      </c>
      <c r="G1646" s="84">
        <v>45413</v>
      </c>
      <c r="H1646" s="82">
        <f t="shared" si="141"/>
        <v>5</v>
      </c>
      <c r="I1646" s="20" t="s">
        <v>16</v>
      </c>
      <c r="J1646" s="20" t="s">
        <v>44</v>
      </c>
      <c r="K1646" s="55" t="s">
        <v>51</v>
      </c>
      <c r="L1646" s="55"/>
      <c r="M1646" s="55" t="s">
        <v>60</v>
      </c>
      <c r="N1646" s="55" t="str">
        <f t="shared" si="142"/>
        <v>NON</v>
      </c>
      <c r="O1646" s="55" t="str">
        <f t="shared" si="143"/>
        <v>OUI</v>
      </c>
      <c r="P1646" s="55" t="str">
        <f t="shared" si="144"/>
        <v>OUI</v>
      </c>
      <c r="Q1646" s="55" t="str">
        <f t="shared" si="145"/>
        <v>OUI</v>
      </c>
    </row>
    <row r="1647" spans="1:17" ht="15" customHeight="1">
      <c r="A1647" s="2">
        <v>130801236</v>
      </c>
      <c r="B1647" s="55" t="s">
        <v>52</v>
      </c>
      <c r="C1647" s="3">
        <v>43001767</v>
      </c>
      <c r="D1647" s="55" t="s">
        <v>59</v>
      </c>
      <c r="E1647" s="7" t="s">
        <v>2372</v>
      </c>
      <c r="F1647" s="84">
        <v>43770</v>
      </c>
      <c r="G1647" s="84">
        <v>45413</v>
      </c>
      <c r="H1647" s="82">
        <f t="shared" ref="H1647:H1710" si="146">DATEDIF(F1647,G1647,"y")+1</f>
        <v>5</v>
      </c>
      <c r="I1647" s="20" t="s">
        <v>16</v>
      </c>
      <c r="J1647" s="55" t="s">
        <v>1429</v>
      </c>
      <c r="K1647" s="55" t="s">
        <v>20</v>
      </c>
      <c r="L1647" s="20"/>
      <c r="M1647" s="79"/>
      <c r="N1647" s="55" t="str">
        <f t="shared" si="142"/>
        <v>OUI</v>
      </c>
      <c r="O1647" s="55" t="str">
        <f t="shared" si="143"/>
        <v>NON</v>
      </c>
      <c r="P1647" s="55" t="str">
        <f t="shared" si="144"/>
        <v>NON</v>
      </c>
      <c r="Q1647" s="55" t="str">
        <f t="shared" si="145"/>
        <v>NON</v>
      </c>
    </row>
    <row r="1648" spans="1:17" ht="15" customHeight="1">
      <c r="A1648" s="2">
        <v>130000433</v>
      </c>
      <c r="B1648" s="55" t="s">
        <v>632</v>
      </c>
      <c r="C1648" s="3">
        <v>43001444</v>
      </c>
      <c r="D1648" s="55" t="s">
        <v>650</v>
      </c>
      <c r="E1648" s="53" t="s">
        <v>1910</v>
      </c>
      <c r="F1648" s="84">
        <v>43770</v>
      </c>
      <c r="G1648" s="84">
        <v>45413</v>
      </c>
      <c r="H1648" s="82">
        <f t="shared" si="146"/>
        <v>5</v>
      </c>
      <c r="I1648" s="55" t="s">
        <v>83</v>
      </c>
      <c r="J1648" s="55" t="s">
        <v>44</v>
      </c>
      <c r="K1648" s="55" t="s">
        <v>129</v>
      </c>
      <c r="L1648" s="55" t="s">
        <v>128</v>
      </c>
      <c r="M1648" s="55" t="s">
        <v>467</v>
      </c>
      <c r="N1648" s="55" t="str">
        <f t="shared" si="142"/>
        <v>NON</v>
      </c>
      <c r="O1648" s="55" t="str">
        <f t="shared" si="143"/>
        <v>OUI</v>
      </c>
      <c r="P1648" s="55" t="str">
        <f t="shared" si="144"/>
        <v>OUI</v>
      </c>
      <c r="Q1648" s="55" t="str">
        <f t="shared" si="145"/>
        <v>OUI</v>
      </c>
    </row>
    <row r="1649" spans="1:17" ht="15" customHeight="1">
      <c r="A1649" s="2">
        <v>130000433</v>
      </c>
      <c r="B1649" s="55" t="s">
        <v>632</v>
      </c>
      <c r="C1649" s="3">
        <v>43001444</v>
      </c>
      <c r="D1649" s="55" t="s">
        <v>650</v>
      </c>
      <c r="E1649" s="53" t="s">
        <v>1910</v>
      </c>
      <c r="F1649" s="84">
        <v>43770</v>
      </c>
      <c r="G1649" s="84">
        <v>45413</v>
      </c>
      <c r="H1649" s="82">
        <f t="shared" si="146"/>
        <v>5</v>
      </c>
      <c r="I1649" s="55" t="s">
        <v>83</v>
      </c>
      <c r="J1649" s="55" t="s">
        <v>44</v>
      </c>
      <c r="K1649" s="55" t="s">
        <v>129</v>
      </c>
      <c r="L1649" s="55" t="s">
        <v>128</v>
      </c>
      <c r="M1649" s="55" t="s">
        <v>1953</v>
      </c>
      <c r="N1649" s="55" t="str">
        <f t="shared" si="142"/>
        <v>NON</v>
      </c>
      <c r="O1649" s="55" t="str">
        <f t="shared" si="143"/>
        <v>NON</v>
      </c>
      <c r="P1649" s="55" t="str">
        <f t="shared" si="144"/>
        <v>OUI</v>
      </c>
      <c r="Q1649" s="55" t="str">
        <f t="shared" si="145"/>
        <v>NON</v>
      </c>
    </row>
    <row r="1650" spans="1:17" ht="15" customHeight="1">
      <c r="A1650" s="2">
        <v>130000433</v>
      </c>
      <c r="B1650" s="55" t="s">
        <v>632</v>
      </c>
      <c r="C1650" s="3">
        <v>43001444</v>
      </c>
      <c r="D1650" s="55" t="s">
        <v>650</v>
      </c>
      <c r="E1650" s="53" t="s">
        <v>1910</v>
      </c>
      <c r="F1650" s="84">
        <v>43770</v>
      </c>
      <c r="G1650" s="84">
        <v>45413</v>
      </c>
      <c r="H1650" s="82">
        <f t="shared" si="146"/>
        <v>5</v>
      </c>
      <c r="I1650" s="55" t="s">
        <v>83</v>
      </c>
      <c r="J1650" s="55" t="s">
        <v>1429</v>
      </c>
      <c r="K1650" s="55" t="s">
        <v>128</v>
      </c>
      <c r="L1650" s="55" t="s">
        <v>129</v>
      </c>
      <c r="M1650" s="79"/>
      <c r="N1650" s="55" t="str">
        <f t="shared" si="142"/>
        <v>OUI</v>
      </c>
      <c r="O1650" s="55" t="str">
        <f t="shared" si="143"/>
        <v>NON</v>
      </c>
      <c r="P1650" s="55" t="str">
        <f t="shared" si="144"/>
        <v>NON</v>
      </c>
      <c r="Q1650" s="55" t="str">
        <f t="shared" si="145"/>
        <v>NON</v>
      </c>
    </row>
    <row r="1651" spans="1:17" ht="15" customHeight="1">
      <c r="A1651" s="3">
        <v>130784234</v>
      </c>
      <c r="B1651" s="55" t="s">
        <v>1152</v>
      </c>
      <c r="C1651" s="3">
        <v>43001867</v>
      </c>
      <c r="D1651" s="55" t="s">
        <v>1177</v>
      </c>
      <c r="E1651" s="53" t="s">
        <v>1160</v>
      </c>
      <c r="F1651" s="84">
        <v>43770</v>
      </c>
      <c r="G1651" s="84">
        <v>45413</v>
      </c>
      <c r="H1651" s="82">
        <f t="shared" si="146"/>
        <v>5</v>
      </c>
      <c r="I1651" s="55" t="s">
        <v>83</v>
      </c>
      <c r="J1651" s="55" t="s">
        <v>44</v>
      </c>
      <c r="K1651" s="55" t="s">
        <v>129</v>
      </c>
      <c r="L1651" s="55" t="s">
        <v>128</v>
      </c>
      <c r="M1651" s="54" t="s">
        <v>87</v>
      </c>
      <c r="N1651" s="55" t="str">
        <f t="shared" si="142"/>
        <v>NON</v>
      </c>
      <c r="O1651" s="55" t="str">
        <f t="shared" si="143"/>
        <v>NON</v>
      </c>
      <c r="P1651" s="55" t="str">
        <f t="shared" si="144"/>
        <v>OUI</v>
      </c>
      <c r="Q1651" s="55" t="str">
        <f t="shared" si="145"/>
        <v>NON</v>
      </c>
    </row>
    <row r="1652" spans="1:17" ht="15" customHeight="1">
      <c r="A1652" s="3">
        <v>130784234</v>
      </c>
      <c r="B1652" s="55" t="s">
        <v>1152</v>
      </c>
      <c r="C1652" s="3">
        <v>43000971</v>
      </c>
      <c r="D1652" s="55" t="s">
        <v>1159</v>
      </c>
      <c r="E1652" s="53" t="s">
        <v>1160</v>
      </c>
      <c r="F1652" s="84">
        <v>43770</v>
      </c>
      <c r="G1652" s="84">
        <v>45413</v>
      </c>
      <c r="H1652" s="82">
        <f t="shared" si="146"/>
        <v>5</v>
      </c>
      <c r="I1652" s="55" t="s">
        <v>83</v>
      </c>
      <c r="J1652" s="55" t="s">
        <v>44</v>
      </c>
      <c r="K1652" s="55" t="s">
        <v>129</v>
      </c>
      <c r="L1652" s="55" t="s">
        <v>128</v>
      </c>
      <c r="M1652" s="54" t="s">
        <v>2003</v>
      </c>
      <c r="N1652" s="55" t="str">
        <f t="shared" si="142"/>
        <v>NON</v>
      </c>
      <c r="O1652" s="55" t="str">
        <f t="shared" si="143"/>
        <v>NON</v>
      </c>
      <c r="P1652" s="55" t="str">
        <f t="shared" si="144"/>
        <v>OUI</v>
      </c>
      <c r="Q1652" s="55" t="str">
        <f t="shared" si="145"/>
        <v>NON</v>
      </c>
    </row>
    <row r="1653" spans="1:17" ht="15" customHeight="1">
      <c r="A1653" s="3">
        <v>130784234</v>
      </c>
      <c r="B1653" s="55" t="s">
        <v>1152</v>
      </c>
      <c r="C1653" s="3">
        <v>43000971</v>
      </c>
      <c r="D1653" s="55" t="s">
        <v>1159</v>
      </c>
      <c r="E1653" s="53" t="s">
        <v>1160</v>
      </c>
      <c r="F1653" s="84">
        <v>43770</v>
      </c>
      <c r="G1653" s="84">
        <v>45413</v>
      </c>
      <c r="H1653" s="82">
        <f t="shared" si="146"/>
        <v>5</v>
      </c>
      <c r="I1653" s="55" t="s">
        <v>83</v>
      </c>
      <c r="J1653" s="55" t="s">
        <v>44</v>
      </c>
      <c r="K1653" s="55" t="s">
        <v>129</v>
      </c>
      <c r="L1653" s="55" t="s">
        <v>128</v>
      </c>
      <c r="M1653" s="54" t="s">
        <v>734</v>
      </c>
      <c r="N1653" s="55" t="str">
        <f t="shared" si="142"/>
        <v>NON</v>
      </c>
      <c r="O1653" s="55" t="str">
        <f t="shared" si="143"/>
        <v>NON</v>
      </c>
      <c r="P1653" s="55" t="str">
        <f t="shared" si="144"/>
        <v>OUI</v>
      </c>
      <c r="Q1653" s="55" t="str">
        <f t="shared" si="145"/>
        <v>NON</v>
      </c>
    </row>
    <row r="1654" spans="1:17" ht="15" customHeight="1">
      <c r="A1654" s="3">
        <v>130784234</v>
      </c>
      <c r="B1654" s="55" t="s">
        <v>1152</v>
      </c>
      <c r="C1654" s="3">
        <v>43000971</v>
      </c>
      <c r="D1654" s="55" t="s">
        <v>1159</v>
      </c>
      <c r="E1654" s="53" t="s">
        <v>1160</v>
      </c>
      <c r="F1654" s="84">
        <v>43770</v>
      </c>
      <c r="G1654" s="84">
        <v>45413</v>
      </c>
      <c r="H1654" s="82">
        <f t="shared" si="146"/>
        <v>5</v>
      </c>
      <c r="I1654" s="55" t="s">
        <v>83</v>
      </c>
      <c r="J1654" s="55" t="s">
        <v>44</v>
      </c>
      <c r="K1654" s="55" t="s">
        <v>129</v>
      </c>
      <c r="L1654" s="55" t="s">
        <v>128</v>
      </c>
      <c r="M1654" s="54" t="s">
        <v>2141</v>
      </c>
      <c r="N1654" s="55" t="str">
        <f t="shared" si="142"/>
        <v>NON</v>
      </c>
      <c r="O1654" s="55" t="str">
        <f t="shared" si="143"/>
        <v>NON</v>
      </c>
      <c r="P1654" s="55" t="str">
        <f t="shared" si="144"/>
        <v>OUI</v>
      </c>
      <c r="Q1654" s="55" t="str">
        <f t="shared" si="145"/>
        <v>NON</v>
      </c>
    </row>
    <row r="1655" spans="1:17" ht="15" customHeight="1">
      <c r="A1655" s="3">
        <v>130784234</v>
      </c>
      <c r="B1655" s="55" t="s">
        <v>1152</v>
      </c>
      <c r="C1655" s="3">
        <v>43000971</v>
      </c>
      <c r="D1655" s="55" t="s">
        <v>1159</v>
      </c>
      <c r="E1655" s="53" t="s">
        <v>1160</v>
      </c>
      <c r="F1655" s="84">
        <v>43770</v>
      </c>
      <c r="G1655" s="84">
        <v>45413</v>
      </c>
      <c r="H1655" s="82">
        <f t="shared" si="146"/>
        <v>5</v>
      </c>
      <c r="I1655" s="55" t="s">
        <v>83</v>
      </c>
      <c r="J1655" s="55" t="s">
        <v>44</v>
      </c>
      <c r="K1655" s="55" t="s">
        <v>129</v>
      </c>
      <c r="L1655" s="55" t="s">
        <v>128</v>
      </c>
      <c r="M1655" s="54" t="s">
        <v>26</v>
      </c>
      <c r="N1655" s="55" t="str">
        <f t="shared" si="142"/>
        <v>NON</v>
      </c>
      <c r="O1655" s="55" t="str">
        <f t="shared" si="143"/>
        <v>NON</v>
      </c>
      <c r="P1655" s="55" t="str">
        <f t="shared" si="144"/>
        <v>OUI</v>
      </c>
      <c r="Q1655" s="55" t="str">
        <f t="shared" si="145"/>
        <v>NON</v>
      </c>
    </row>
    <row r="1656" spans="1:17" ht="15" customHeight="1">
      <c r="A1656" s="3">
        <v>130784234</v>
      </c>
      <c r="B1656" s="55" t="s">
        <v>1152</v>
      </c>
      <c r="C1656" s="3">
        <v>43000971</v>
      </c>
      <c r="D1656" s="55" t="s">
        <v>1159</v>
      </c>
      <c r="E1656" s="53" t="s">
        <v>1160</v>
      </c>
      <c r="F1656" s="84">
        <v>43770</v>
      </c>
      <c r="G1656" s="84">
        <v>45413</v>
      </c>
      <c r="H1656" s="82">
        <f t="shared" si="146"/>
        <v>5</v>
      </c>
      <c r="I1656" s="55" t="s">
        <v>83</v>
      </c>
      <c r="J1656" s="55" t="s">
        <v>44</v>
      </c>
      <c r="K1656" s="55" t="s">
        <v>129</v>
      </c>
      <c r="L1656" s="55" t="s">
        <v>128</v>
      </c>
      <c r="M1656" s="54" t="s">
        <v>467</v>
      </c>
      <c r="N1656" s="55" t="str">
        <f t="shared" si="142"/>
        <v>NON</v>
      </c>
      <c r="O1656" s="55" t="str">
        <f t="shared" si="143"/>
        <v>OUI</v>
      </c>
      <c r="P1656" s="55" t="str">
        <f t="shared" si="144"/>
        <v>OUI</v>
      </c>
      <c r="Q1656" s="55" t="str">
        <f t="shared" si="145"/>
        <v>OUI</v>
      </c>
    </row>
    <row r="1657" spans="1:17" ht="15" customHeight="1">
      <c r="A1657" s="3">
        <v>130784234</v>
      </c>
      <c r="B1657" s="55" t="s">
        <v>1152</v>
      </c>
      <c r="C1657" s="3">
        <v>93000049</v>
      </c>
      <c r="D1657" s="55" t="s">
        <v>1174</v>
      </c>
      <c r="E1657" s="53" t="s">
        <v>1160</v>
      </c>
      <c r="F1657" s="84">
        <v>43770</v>
      </c>
      <c r="G1657" s="84">
        <v>45413</v>
      </c>
      <c r="H1657" s="82">
        <f t="shared" si="146"/>
        <v>5</v>
      </c>
      <c r="I1657" s="55" t="s">
        <v>83</v>
      </c>
      <c r="J1657" s="55" t="s">
        <v>44</v>
      </c>
      <c r="K1657" s="55" t="s">
        <v>50</v>
      </c>
      <c r="L1657" s="55" t="s">
        <v>246</v>
      </c>
      <c r="M1657" s="54" t="s">
        <v>249</v>
      </c>
      <c r="N1657" s="55" t="str">
        <f t="shared" si="142"/>
        <v>NON</v>
      </c>
      <c r="O1657" s="55" t="str">
        <f t="shared" si="143"/>
        <v>NON</v>
      </c>
      <c r="P1657" s="55" t="str">
        <f t="shared" si="144"/>
        <v>OUI</v>
      </c>
      <c r="Q1657" s="55" t="str">
        <f t="shared" si="145"/>
        <v>NON</v>
      </c>
    </row>
    <row r="1658" spans="1:17" ht="15" customHeight="1">
      <c r="A1658" s="3">
        <v>130784234</v>
      </c>
      <c r="B1658" s="55" t="s">
        <v>1152</v>
      </c>
      <c r="C1658" s="3">
        <v>93000049</v>
      </c>
      <c r="D1658" s="55" t="s">
        <v>1174</v>
      </c>
      <c r="E1658" s="53" t="s">
        <v>1160</v>
      </c>
      <c r="F1658" s="84">
        <v>43770</v>
      </c>
      <c r="G1658" s="84">
        <v>45413</v>
      </c>
      <c r="H1658" s="82">
        <f t="shared" si="146"/>
        <v>5</v>
      </c>
      <c r="I1658" s="55" t="s">
        <v>83</v>
      </c>
      <c r="J1658" s="55" t="s">
        <v>1429</v>
      </c>
      <c r="K1658" s="55" t="s">
        <v>20</v>
      </c>
      <c r="L1658" s="55" t="s">
        <v>745</v>
      </c>
      <c r="M1658" s="79"/>
      <c r="N1658" s="55" t="str">
        <f t="shared" si="142"/>
        <v>OUI</v>
      </c>
      <c r="O1658" s="55" t="str">
        <f t="shared" si="143"/>
        <v>NON</v>
      </c>
      <c r="P1658" s="55" t="str">
        <f t="shared" si="144"/>
        <v>NON</v>
      </c>
      <c r="Q1658" s="55" t="str">
        <f t="shared" si="145"/>
        <v>NON</v>
      </c>
    </row>
    <row r="1659" spans="1:17" ht="15" customHeight="1">
      <c r="A1659" s="3">
        <v>130784234</v>
      </c>
      <c r="B1659" s="55" t="s">
        <v>1152</v>
      </c>
      <c r="C1659" s="3">
        <v>43000971</v>
      </c>
      <c r="D1659" s="55" t="s">
        <v>1159</v>
      </c>
      <c r="E1659" s="116" t="s">
        <v>1160</v>
      </c>
      <c r="F1659" s="84">
        <v>43770</v>
      </c>
      <c r="G1659" s="84">
        <v>45413</v>
      </c>
      <c r="H1659" s="82">
        <f t="shared" si="146"/>
        <v>5</v>
      </c>
      <c r="I1659" s="55" t="s">
        <v>83</v>
      </c>
      <c r="J1659" s="55" t="s">
        <v>1429</v>
      </c>
      <c r="K1659" s="55" t="s">
        <v>268</v>
      </c>
      <c r="L1659" s="55"/>
      <c r="M1659" s="79"/>
      <c r="N1659" s="55" t="str">
        <f t="shared" si="142"/>
        <v>OUI</v>
      </c>
      <c r="O1659" s="55" t="str">
        <f t="shared" si="143"/>
        <v>NON</v>
      </c>
      <c r="P1659" s="55" t="str">
        <f t="shared" si="144"/>
        <v>NON</v>
      </c>
      <c r="Q1659" s="55" t="str">
        <f t="shared" si="145"/>
        <v>NON</v>
      </c>
    </row>
    <row r="1660" spans="1:17" s="73" customFormat="1" ht="15" customHeight="1">
      <c r="A1660" s="3">
        <v>130784234</v>
      </c>
      <c r="B1660" s="55" t="s">
        <v>1152</v>
      </c>
      <c r="C1660" s="3">
        <v>43000971</v>
      </c>
      <c r="D1660" s="55" t="s">
        <v>1159</v>
      </c>
      <c r="E1660" s="116" t="s">
        <v>1160</v>
      </c>
      <c r="F1660" s="84">
        <v>43770</v>
      </c>
      <c r="G1660" s="84">
        <v>45413</v>
      </c>
      <c r="H1660" s="82">
        <f t="shared" si="146"/>
        <v>5</v>
      </c>
      <c r="I1660" s="55" t="s">
        <v>83</v>
      </c>
      <c r="J1660" s="55" t="s">
        <v>1429</v>
      </c>
      <c r="K1660" s="55" t="s">
        <v>24</v>
      </c>
      <c r="L1660" s="55" t="s">
        <v>90</v>
      </c>
      <c r="M1660" s="79"/>
      <c r="N1660" s="55" t="str">
        <f t="shared" si="142"/>
        <v>OUI</v>
      </c>
      <c r="O1660" s="55" t="str">
        <f t="shared" si="143"/>
        <v>NON</v>
      </c>
      <c r="P1660" s="55" t="str">
        <f t="shared" si="144"/>
        <v>NON</v>
      </c>
      <c r="Q1660" s="55" t="str">
        <f t="shared" si="145"/>
        <v>NON</v>
      </c>
    </row>
    <row r="1661" spans="1:17" s="73" customFormat="1" ht="15" customHeight="1">
      <c r="A1661" s="3">
        <v>130784234</v>
      </c>
      <c r="B1661" s="55" t="s">
        <v>1152</v>
      </c>
      <c r="C1661" s="3">
        <v>43000971</v>
      </c>
      <c r="D1661" s="55" t="s">
        <v>1159</v>
      </c>
      <c r="E1661" s="116" t="s">
        <v>1160</v>
      </c>
      <c r="F1661" s="84">
        <v>44136</v>
      </c>
      <c r="G1661" s="84">
        <v>45778</v>
      </c>
      <c r="H1661" s="82">
        <f t="shared" si="146"/>
        <v>5</v>
      </c>
      <c r="I1661" s="55" t="s">
        <v>83</v>
      </c>
      <c r="J1661" s="55" t="s">
        <v>1429</v>
      </c>
      <c r="K1661" s="55" t="s">
        <v>128</v>
      </c>
      <c r="L1661" s="55" t="s">
        <v>129</v>
      </c>
      <c r="M1661" s="79"/>
      <c r="N1661" s="55" t="str">
        <f t="shared" si="142"/>
        <v>OUI</v>
      </c>
      <c r="O1661" s="55" t="str">
        <f t="shared" si="143"/>
        <v>NON</v>
      </c>
      <c r="P1661" s="55" t="str">
        <f t="shared" si="144"/>
        <v>NON</v>
      </c>
      <c r="Q1661" s="55" t="str">
        <f t="shared" si="145"/>
        <v>NON</v>
      </c>
    </row>
    <row r="1662" spans="1:17" s="73" customFormat="1" ht="15" customHeight="1">
      <c r="A1662" s="2">
        <v>830000345</v>
      </c>
      <c r="B1662" s="55" t="s">
        <v>881</v>
      </c>
      <c r="C1662" s="3">
        <v>43000692</v>
      </c>
      <c r="D1662" s="55" t="s">
        <v>213</v>
      </c>
      <c r="E1662" s="116" t="s">
        <v>950</v>
      </c>
      <c r="F1662" s="84">
        <v>44501</v>
      </c>
      <c r="G1662" s="84">
        <v>46143</v>
      </c>
      <c r="H1662" s="82">
        <f t="shared" si="146"/>
        <v>5</v>
      </c>
      <c r="I1662" s="55" t="s">
        <v>83</v>
      </c>
      <c r="J1662" s="55" t="s">
        <v>44</v>
      </c>
      <c r="K1662" s="55" t="s">
        <v>215</v>
      </c>
      <c r="L1662" s="55" t="s">
        <v>213</v>
      </c>
      <c r="M1662" s="55" t="s">
        <v>239</v>
      </c>
      <c r="N1662" s="55" t="str">
        <f t="shared" si="142"/>
        <v>NON</v>
      </c>
      <c r="O1662" s="55" t="str">
        <f t="shared" si="143"/>
        <v>OUI</v>
      </c>
      <c r="P1662" s="55" t="str">
        <f t="shared" si="144"/>
        <v>OUI</v>
      </c>
      <c r="Q1662" s="55" t="str">
        <f t="shared" si="145"/>
        <v>OUI</v>
      </c>
    </row>
    <row r="1663" spans="1:17" s="73" customFormat="1" ht="15" customHeight="1">
      <c r="A1663" s="2">
        <v>830000345</v>
      </c>
      <c r="B1663" s="55" t="s">
        <v>881</v>
      </c>
      <c r="C1663" s="3">
        <v>43000692</v>
      </c>
      <c r="D1663" s="55" t="s">
        <v>213</v>
      </c>
      <c r="E1663" s="116" t="s">
        <v>950</v>
      </c>
      <c r="F1663" s="84">
        <v>44501</v>
      </c>
      <c r="G1663" s="84">
        <v>46143</v>
      </c>
      <c r="H1663" s="82">
        <f t="shared" si="146"/>
        <v>5</v>
      </c>
      <c r="I1663" s="55" t="s">
        <v>83</v>
      </c>
      <c r="J1663" s="55" t="s">
        <v>1429</v>
      </c>
      <c r="K1663" s="55" t="s">
        <v>213</v>
      </c>
      <c r="L1663" s="55" t="s">
        <v>215</v>
      </c>
      <c r="M1663" s="79"/>
      <c r="N1663" s="55" t="str">
        <f t="shared" si="142"/>
        <v>OUI</v>
      </c>
      <c r="O1663" s="55" t="str">
        <f t="shared" si="143"/>
        <v>NON</v>
      </c>
      <c r="P1663" s="55" t="str">
        <f t="shared" si="144"/>
        <v>NON</v>
      </c>
      <c r="Q1663" s="55" t="str">
        <f t="shared" si="145"/>
        <v>NON</v>
      </c>
    </row>
    <row r="1664" spans="1:17" ht="15" customHeight="1">
      <c r="A1664" s="2" t="s">
        <v>179</v>
      </c>
      <c r="B1664" s="55" t="s">
        <v>180</v>
      </c>
      <c r="C1664" s="3">
        <v>43001173</v>
      </c>
      <c r="D1664" s="55" t="s">
        <v>183</v>
      </c>
      <c r="E1664" s="116" t="s">
        <v>184</v>
      </c>
      <c r="F1664" s="84">
        <v>43770</v>
      </c>
      <c r="G1664" s="84">
        <v>45413</v>
      </c>
      <c r="H1664" s="82">
        <f t="shared" si="146"/>
        <v>5</v>
      </c>
      <c r="I1664" s="55" t="s">
        <v>83</v>
      </c>
      <c r="J1664" s="55" t="s">
        <v>44</v>
      </c>
      <c r="K1664" s="8" t="s">
        <v>15</v>
      </c>
      <c r="L1664" s="55" t="s">
        <v>17</v>
      </c>
      <c r="M1664" s="55" t="s">
        <v>87</v>
      </c>
      <c r="N1664" s="55" t="str">
        <f t="shared" si="142"/>
        <v>NON</v>
      </c>
      <c r="O1664" s="55" t="str">
        <f t="shared" si="143"/>
        <v>NON</v>
      </c>
      <c r="P1664" s="55" t="str">
        <f t="shared" si="144"/>
        <v>OUI</v>
      </c>
      <c r="Q1664" s="55" t="str">
        <f t="shared" si="145"/>
        <v>NON</v>
      </c>
    </row>
    <row r="1665" spans="1:17" ht="15" customHeight="1">
      <c r="A1665" s="2" t="s">
        <v>179</v>
      </c>
      <c r="B1665" s="55" t="s">
        <v>180</v>
      </c>
      <c r="C1665" s="3">
        <v>43001173</v>
      </c>
      <c r="D1665" s="55" t="s">
        <v>183</v>
      </c>
      <c r="E1665" s="53" t="s">
        <v>184</v>
      </c>
      <c r="F1665" s="84">
        <v>44501</v>
      </c>
      <c r="G1665" s="84">
        <v>46143</v>
      </c>
      <c r="H1665" s="82">
        <f t="shared" si="146"/>
        <v>5</v>
      </c>
      <c r="I1665" s="55" t="s">
        <v>83</v>
      </c>
      <c r="J1665" s="55" t="s">
        <v>1429</v>
      </c>
      <c r="K1665" s="55" t="s">
        <v>185</v>
      </c>
      <c r="L1665" s="55"/>
      <c r="M1665" s="79"/>
      <c r="N1665" s="55" t="str">
        <f t="shared" si="142"/>
        <v>OUI</v>
      </c>
      <c r="O1665" s="55" t="str">
        <f t="shared" si="143"/>
        <v>NON</v>
      </c>
      <c r="P1665" s="55" t="str">
        <f t="shared" si="144"/>
        <v>NON</v>
      </c>
      <c r="Q1665" s="55" t="str">
        <f t="shared" si="145"/>
        <v>NON</v>
      </c>
    </row>
    <row r="1666" spans="1:17" ht="15" customHeight="1">
      <c r="A1666" s="2" t="s">
        <v>179</v>
      </c>
      <c r="B1666" s="55" t="s">
        <v>180</v>
      </c>
      <c r="C1666" s="3">
        <v>43001173</v>
      </c>
      <c r="D1666" s="55" t="s">
        <v>183</v>
      </c>
      <c r="E1666" s="53" t="s">
        <v>184</v>
      </c>
      <c r="F1666" s="84">
        <v>44136</v>
      </c>
      <c r="G1666" s="84">
        <v>45778</v>
      </c>
      <c r="H1666" s="82">
        <f t="shared" si="146"/>
        <v>5</v>
      </c>
      <c r="I1666" s="55" t="s">
        <v>83</v>
      </c>
      <c r="J1666" s="55" t="s">
        <v>44</v>
      </c>
      <c r="K1666" s="55" t="s">
        <v>259</v>
      </c>
      <c r="L1666" s="55" t="s">
        <v>260</v>
      </c>
      <c r="M1666" s="55" t="s">
        <v>2418</v>
      </c>
      <c r="N1666" s="55" t="str">
        <f t="shared" ref="N1666:N1729" si="147">IF(ISNUMBER(SEARCH("2G",J1666)),"OUI","NON")</f>
        <v>NON</v>
      </c>
      <c r="O1666" s="55" t="str">
        <f t="shared" ref="O1666:O1729" si="148">IF(ISNUMBER(SEARCH("P1",M1666)),"OUI","NON")</f>
        <v>NON</v>
      </c>
      <c r="P1666" s="55" t="str">
        <f t="shared" ref="P1666:P1729" si="149">IF(ISNUMBER(SEARCH("P2",M1666)),"OUI","NON")</f>
        <v>OUI</v>
      </c>
      <c r="Q1666" s="55" t="str">
        <f t="shared" ref="Q1666:Q1729" si="150">IF(ISNUMBER(SEARCH("P3",M1666)),"OUI","NON")</f>
        <v>OUI</v>
      </c>
    </row>
    <row r="1667" spans="1:17" ht="15" customHeight="1">
      <c r="A1667" s="2">
        <v>830206983</v>
      </c>
      <c r="B1667" s="55" t="s">
        <v>1922</v>
      </c>
      <c r="C1667" s="3">
        <v>93000552</v>
      </c>
      <c r="D1667" s="55" t="s">
        <v>157</v>
      </c>
      <c r="E1667" s="53" t="s">
        <v>477</v>
      </c>
      <c r="F1667" s="84">
        <v>44136</v>
      </c>
      <c r="G1667" s="84">
        <v>45778</v>
      </c>
      <c r="H1667" s="82">
        <f t="shared" si="146"/>
        <v>5</v>
      </c>
      <c r="I1667" s="55" t="s">
        <v>83</v>
      </c>
      <c r="J1667" s="55" t="s">
        <v>44</v>
      </c>
      <c r="K1667" s="55" t="s">
        <v>15</v>
      </c>
      <c r="L1667" s="55" t="s">
        <v>17</v>
      </c>
      <c r="M1667" s="55" t="s">
        <v>87</v>
      </c>
      <c r="N1667" s="55" t="str">
        <f t="shared" si="147"/>
        <v>NON</v>
      </c>
      <c r="O1667" s="55" t="str">
        <f t="shared" si="148"/>
        <v>NON</v>
      </c>
      <c r="P1667" s="55" t="str">
        <f t="shared" si="149"/>
        <v>OUI</v>
      </c>
      <c r="Q1667" s="55" t="str">
        <f t="shared" si="150"/>
        <v>NON</v>
      </c>
    </row>
    <row r="1668" spans="1:17" ht="15" customHeight="1">
      <c r="A1668" s="3">
        <v>130804297</v>
      </c>
      <c r="B1668" s="55" t="s">
        <v>1336</v>
      </c>
      <c r="C1668" s="3">
        <v>43001460</v>
      </c>
      <c r="D1668" s="55" t="s">
        <v>1355</v>
      </c>
      <c r="E1668" s="53" t="s">
        <v>1356</v>
      </c>
      <c r="F1668" s="84">
        <v>44501</v>
      </c>
      <c r="G1668" s="84">
        <v>46143</v>
      </c>
      <c r="H1668" s="82">
        <f t="shared" si="146"/>
        <v>5</v>
      </c>
      <c r="I1668" s="55" t="s">
        <v>83</v>
      </c>
      <c r="J1668" s="55" t="s">
        <v>44</v>
      </c>
      <c r="K1668" s="55" t="s">
        <v>143</v>
      </c>
      <c r="L1668" s="55" t="s">
        <v>144</v>
      </c>
      <c r="M1668" s="54" t="s">
        <v>1367</v>
      </c>
      <c r="N1668" s="55" t="str">
        <f t="shared" si="147"/>
        <v>NON</v>
      </c>
      <c r="O1668" s="55" t="str">
        <f t="shared" si="148"/>
        <v>OUI</v>
      </c>
      <c r="P1668" s="55" t="str">
        <f t="shared" si="149"/>
        <v>OUI</v>
      </c>
      <c r="Q1668" s="55" t="str">
        <f t="shared" si="150"/>
        <v>OUI</v>
      </c>
    </row>
    <row r="1669" spans="1:17" ht="15" customHeight="1">
      <c r="A1669" s="3">
        <v>130804297</v>
      </c>
      <c r="B1669" s="55" t="s">
        <v>1336</v>
      </c>
      <c r="C1669" s="3">
        <v>43001460</v>
      </c>
      <c r="D1669" s="55" t="s">
        <v>1355</v>
      </c>
      <c r="E1669" s="53" t="s">
        <v>1356</v>
      </c>
      <c r="F1669" s="84">
        <v>43952</v>
      </c>
      <c r="G1669" s="84">
        <v>45778</v>
      </c>
      <c r="H1669" s="82">
        <f t="shared" si="146"/>
        <v>6</v>
      </c>
      <c r="I1669" s="55" t="s">
        <v>83</v>
      </c>
      <c r="J1669" s="55" t="s">
        <v>44</v>
      </c>
      <c r="K1669" s="55" t="s">
        <v>1366</v>
      </c>
      <c r="L1669" s="55" t="s">
        <v>144</v>
      </c>
      <c r="M1669" s="54" t="s">
        <v>1367</v>
      </c>
      <c r="N1669" s="55" t="str">
        <f t="shared" si="147"/>
        <v>NON</v>
      </c>
      <c r="O1669" s="55" t="str">
        <f t="shared" si="148"/>
        <v>OUI</v>
      </c>
      <c r="P1669" s="55" t="str">
        <f t="shared" si="149"/>
        <v>OUI</v>
      </c>
      <c r="Q1669" s="55" t="str">
        <f t="shared" si="150"/>
        <v>OUI</v>
      </c>
    </row>
    <row r="1670" spans="1:17" ht="15" customHeight="1">
      <c r="A1670" s="3">
        <v>130804297</v>
      </c>
      <c r="B1670" s="55" t="s">
        <v>1336</v>
      </c>
      <c r="C1670" s="3">
        <v>43001460</v>
      </c>
      <c r="D1670" s="55" t="s">
        <v>1355</v>
      </c>
      <c r="E1670" s="53" t="s">
        <v>1356</v>
      </c>
      <c r="F1670" s="84">
        <v>44136</v>
      </c>
      <c r="G1670" s="84">
        <v>45778</v>
      </c>
      <c r="H1670" s="82">
        <f t="shared" si="146"/>
        <v>5</v>
      </c>
      <c r="I1670" s="55" t="s">
        <v>83</v>
      </c>
      <c r="J1670" s="55" t="s">
        <v>1429</v>
      </c>
      <c r="K1670" s="55" t="s">
        <v>132</v>
      </c>
      <c r="L1670" s="55" t="s">
        <v>133</v>
      </c>
      <c r="M1670" s="79"/>
      <c r="N1670" s="55" t="str">
        <f t="shared" si="147"/>
        <v>OUI</v>
      </c>
      <c r="O1670" s="55" t="str">
        <f t="shared" si="148"/>
        <v>NON</v>
      </c>
      <c r="P1670" s="55" t="str">
        <f t="shared" si="149"/>
        <v>NON</v>
      </c>
      <c r="Q1670" s="55" t="str">
        <f t="shared" si="150"/>
        <v>NON</v>
      </c>
    </row>
    <row r="1671" spans="1:17" ht="15" customHeight="1">
      <c r="A1671" s="3">
        <v>130804297</v>
      </c>
      <c r="B1671" s="55" t="s">
        <v>1336</v>
      </c>
      <c r="C1671" s="3">
        <v>43001460</v>
      </c>
      <c r="D1671" s="55" t="s">
        <v>1355</v>
      </c>
      <c r="E1671" s="53" t="s">
        <v>1356</v>
      </c>
      <c r="F1671" s="84">
        <v>44136</v>
      </c>
      <c r="G1671" s="84">
        <v>45778</v>
      </c>
      <c r="H1671" s="82">
        <f t="shared" si="146"/>
        <v>5</v>
      </c>
      <c r="I1671" s="55" t="s">
        <v>83</v>
      </c>
      <c r="J1671" s="55" t="s">
        <v>1429</v>
      </c>
      <c r="K1671" s="55" t="s">
        <v>411</v>
      </c>
      <c r="L1671" s="55"/>
      <c r="M1671" s="79"/>
      <c r="N1671" s="55" t="str">
        <f t="shared" si="147"/>
        <v>OUI</v>
      </c>
      <c r="O1671" s="55" t="str">
        <f t="shared" si="148"/>
        <v>NON</v>
      </c>
      <c r="P1671" s="55" t="str">
        <f t="shared" si="149"/>
        <v>NON</v>
      </c>
      <c r="Q1671" s="55" t="str">
        <f t="shared" si="150"/>
        <v>NON</v>
      </c>
    </row>
    <row r="1672" spans="1:17" ht="15" customHeight="1">
      <c r="A1672" s="3">
        <v>130804297</v>
      </c>
      <c r="B1672" s="55" t="s">
        <v>1336</v>
      </c>
      <c r="C1672" s="3">
        <v>43001460</v>
      </c>
      <c r="D1672" s="55" t="s">
        <v>1355</v>
      </c>
      <c r="E1672" s="53" t="s">
        <v>1356</v>
      </c>
      <c r="F1672" s="84">
        <v>44501</v>
      </c>
      <c r="G1672" s="84">
        <v>46143</v>
      </c>
      <c r="H1672" s="82">
        <f t="shared" si="146"/>
        <v>5</v>
      </c>
      <c r="I1672" s="55" t="s">
        <v>83</v>
      </c>
      <c r="J1672" s="55" t="s">
        <v>44</v>
      </c>
      <c r="K1672" s="55" t="s">
        <v>840</v>
      </c>
      <c r="L1672" s="55" t="s">
        <v>144</v>
      </c>
      <c r="M1672" s="54" t="s">
        <v>1368</v>
      </c>
      <c r="N1672" s="55" t="str">
        <f t="shared" si="147"/>
        <v>NON</v>
      </c>
      <c r="O1672" s="55" t="str">
        <f t="shared" si="148"/>
        <v>NON</v>
      </c>
      <c r="P1672" s="55" t="str">
        <f t="shared" si="149"/>
        <v>NON</v>
      </c>
      <c r="Q1672" s="55" t="str">
        <f t="shared" si="150"/>
        <v>NON</v>
      </c>
    </row>
    <row r="1673" spans="1:17" ht="15" customHeight="1">
      <c r="A1673" s="3">
        <v>50000348</v>
      </c>
      <c r="B1673" s="55" t="s">
        <v>844</v>
      </c>
      <c r="C1673" s="3">
        <v>43001661</v>
      </c>
      <c r="D1673" s="55" t="s">
        <v>217</v>
      </c>
      <c r="E1673" s="53" t="s">
        <v>860</v>
      </c>
      <c r="F1673" s="84">
        <v>44501</v>
      </c>
      <c r="G1673" s="84">
        <v>46143</v>
      </c>
      <c r="H1673" s="82">
        <f t="shared" si="146"/>
        <v>5</v>
      </c>
      <c r="I1673" s="55" t="s">
        <v>83</v>
      </c>
      <c r="J1673" s="55" t="s">
        <v>44</v>
      </c>
      <c r="K1673" s="55" t="s">
        <v>219</v>
      </c>
      <c r="L1673" s="55" t="s">
        <v>217</v>
      </c>
      <c r="M1673" s="55" t="s">
        <v>734</v>
      </c>
      <c r="N1673" s="55" t="str">
        <f t="shared" si="147"/>
        <v>NON</v>
      </c>
      <c r="O1673" s="55" t="str">
        <f t="shared" si="148"/>
        <v>NON</v>
      </c>
      <c r="P1673" s="55" t="str">
        <f t="shared" si="149"/>
        <v>OUI</v>
      </c>
      <c r="Q1673" s="55" t="str">
        <f t="shared" si="150"/>
        <v>NON</v>
      </c>
    </row>
    <row r="1674" spans="1:17" ht="15" customHeight="1">
      <c r="A1674" s="3">
        <v>50000348</v>
      </c>
      <c r="B1674" s="55" t="s">
        <v>844</v>
      </c>
      <c r="C1674" s="3">
        <v>43001661</v>
      </c>
      <c r="D1674" s="55" t="s">
        <v>217</v>
      </c>
      <c r="E1674" s="53" t="s">
        <v>860</v>
      </c>
      <c r="F1674" s="84">
        <v>44501</v>
      </c>
      <c r="G1674" s="84">
        <v>46143</v>
      </c>
      <c r="H1674" s="82">
        <f t="shared" si="146"/>
        <v>5</v>
      </c>
      <c r="I1674" s="55" t="s">
        <v>83</v>
      </c>
      <c r="J1674" s="55" t="s">
        <v>44</v>
      </c>
      <c r="K1674" s="55" t="s">
        <v>219</v>
      </c>
      <c r="L1674" s="55" t="s">
        <v>217</v>
      </c>
      <c r="M1674" s="55" t="s">
        <v>2054</v>
      </c>
      <c r="N1674" s="55" t="str">
        <f t="shared" si="147"/>
        <v>NON</v>
      </c>
      <c r="O1674" s="55" t="str">
        <f t="shared" si="148"/>
        <v>OUI</v>
      </c>
      <c r="P1674" s="55" t="str">
        <f t="shared" si="149"/>
        <v>OUI</v>
      </c>
      <c r="Q1674" s="55" t="str">
        <f t="shared" si="150"/>
        <v>OUI</v>
      </c>
    </row>
    <row r="1675" spans="1:17" ht="15" customHeight="1">
      <c r="A1675" s="3">
        <v>50000348</v>
      </c>
      <c r="B1675" s="55" t="s">
        <v>844</v>
      </c>
      <c r="C1675" s="3">
        <v>43001661</v>
      </c>
      <c r="D1675" s="55" t="s">
        <v>217</v>
      </c>
      <c r="E1675" s="53" t="s">
        <v>860</v>
      </c>
      <c r="F1675" s="84">
        <v>44501</v>
      </c>
      <c r="G1675" s="84">
        <v>46143</v>
      </c>
      <c r="H1675" s="82">
        <f t="shared" si="146"/>
        <v>5</v>
      </c>
      <c r="I1675" s="55" t="s">
        <v>83</v>
      </c>
      <c r="J1675" s="55" t="s">
        <v>44</v>
      </c>
      <c r="K1675" s="55" t="s">
        <v>219</v>
      </c>
      <c r="L1675" s="55" t="s">
        <v>217</v>
      </c>
      <c r="M1675" s="25" t="s">
        <v>2142</v>
      </c>
      <c r="N1675" s="55" t="str">
        <f t="shared" si="147"/>
        <v>NON</v>
      </c>
      <c r="O1675" s="55" t="str">
        <f t="shared" si="148"/>
        <v>NON</v>
      </c>
      <c r="P1675" s="55" t="str">
        <f t="shared" si="149"/>
        <v>OUI</v>
      </c>
      <c r="Q1675" s="55" t="str">
        <f t="shared" si="150"/>
        <v>NON</v>
      </c>
    </row>
    <row r="1676" spans="1:17" ht="15" customHeight="1">
      <c r="A1676" s="3">
        <v>50000348</v>
      </c>
      <c r="B1676" s="55" t="s">
        <v>844</v>
      </c>
      <c r="C1676" s="3">
        <v>43001661</v>
      </c>
      <c r="D1676" s="55" t="s">
        <v>217</v>
      </c>
      <c r="E1676" s="53" t="s">
        <v>860</v>
      </c>
      <c r="F1676" s="84">
        <v>43770</v>
      </c>
      <c r="G1676" s="84">
        <v>45413</v>
      </c>
      <c r="H1676" s="82">
        <f t="shared" si="146"/>
        <v>5</v>
      </c>
      <c r="I1676" s="55" t="s">
        <v>83</v>
      </c>
      <c r="J1676" s="55" t="s">
        <v>1429</v>
      </c>
      <c r="K1676" s="55" t="s">
        <v>556</v>
      </c>
      <c r="L1676" s="55"/>
      <c r="M1676" s="79"/>
      <c r="N1676" s="55" t="str">
        <f t="shared" si="147"/>
        <v>OUI</v>
      </c>
      <c r="O1676" s="55" t="str">
        <f t="shared" si="148"/>
        <v>NON</v>
      </c>
      <c r="P1676" s="55" t="str">
        <f t="shared" si="149"/>
        <v>NON</v>
      </c>
      <c r="Q1676" s="55" t="str">
        <f t="shared" si="150"/>
        <v>NON</v>
      </c>
    </row>
    <row r="1677" spans="1:17" ht="15" customHeight="1">
      <c r="A1677" s="3">
        <v>50000348</v>
      </c>
      <c r="B1677" s="55" t="s">
        <v>844</v>
      </c>
      <c r="C1677" s="3">
        <v>43001661</v>
      </c>
      <c r="D1677" s="55" t="s">
        <v>217</v>
      </c>
      <c r="E1677" s="53" t="s">
        <v>860</v>
      </c>
      <c r="F1677" s="84">
        <v>44501</v>
      </c>
      <c r="G1677" s="84">
        <v>46143</v>
      </c>
      <c r="H1677" s="82">
        <f t="shared" si="146"/>
        <v>5</v>
      </c>
      <c r="I1677" s="55" t="s">
        <v>83</v>
      </c>
      <c r="J1677" s="55" t="s">
        <v>1429</v>
      </c>
      <c r="K1677" s="55" t="s">
        <v>217</v>
      </c>
      <c r="L1677" s="55" t="s">
        <v>219</v>
      </c>
      <c r="M1677" s="79"/>
      <c r="N1677" s="55" t="str">
        <f t="shared" si="147"/>
        <v>OUI</v>
      </c>
      <c r="O1677" s="55" t="str">
        <f t="shared" si="148"/>
        <v>NON</v>
      </c>
      <c r="P1677" s="55" t="str">
        <f t="shared" si="149"/>
        <v>NON</v>
      </c>
      <c r="Q1677" s="55" t="str">
        <f t="shared" si="150"/>
        <v>NON</v>
      </c>
    </row>
    <row r="1678" spans="1:17" ht="15" customHeight="1">
      <c r="A1678" s="2" t="s">
        <v>179</v>
      </c>
      <c r="B1678" s="55" t="s">
        <v>180</v>
      </c>
      <c r="C1678" s="3">
        <v>43001268</v>
      </c>
      <c r="D1678" s="55" t="s">
        <v>155</v>
      </c>
      <c r="E1678" s="53" t="s">
        <v>204</v>
      </c>
      <c r="F1678" s="84">
        <v>44501</v>
      </c>
      <c r="G1678" s="84">
        <v>46143</v>
      </c>
      <c r="H1678" s="82">
        <f t="shared" si="146"/>
        <v>5</v>
      </c>
      <c r="I1678" s="55" t="s">
        <v>83</v>
      </c>
      <c r="J1678" s="55" t="s">
        <v>44</v>
      </c>
      <c r="K1678" s="55" t="s">
        <v>207</v>
      </c>
      <c r="L1678" s="55" t="s">
        <v>208</v>
      </c>
      <c r="M1678" s="55" t="s">
        <v>262</v>
      </c>
      <c r="N1678" s="55" t="str">
        <f t="shared" si="147"/>
        <v>NON</v>
      </c>
      <c r="O1678" s="55" t="str">
        <f t="shared" si="148"/>
        <v>NON</v>
      </c>
      <c r="P1678" s="55" t="str">
        <f t="shared" si="149"/>
        <v>NON</v>
      </c>
      <c r="Q1678" s="55" t="str">
        <f t="shared" si="150"/>
        <v>NON</v>
      </c>
    </row>
    <row r="1679" spans="1:17" ht="15" customHeight="1">
      <c r="A1679" s="2" t="s">
        <v>179</v>
      </c>
      <c r="B1679" s="55" t="s">
        <v>180</v>
      </c>
      <c r="C1679" s="3">
        <v>43001268</v>
      </c>
      <c r="D1679" s="55" t="s">
        <v>155</v>
      </c>
      <c r="E1679" s="53" t="s">
        <v>204</v>
      </c>
      <c r="F1679" s="84">
        <v>43770</v>
      </c>
      <c r="G1679" s="84">
        <v>45413</v>
      </c>
      <c r="H1679" s="82">
        <f t="shared" si="146"/>
        <v>5</v>
      </c>
      <c r="I1679" s="55" t="s">
        <v>83</v>
      </c>
      <c r="J1679" s="55" t="s">
        <v>44</v>
      </c>
      <c r="K1679" s="55" t="s">
        <v>233</v>
      </c>
      <c r="L1679" s="55" t="s">
        <v>234</v>
      </c>
      <c r="M1679" s="55" t="s">
        <v>235</v>
      </c>
      <c r="N1679" s="55" t="str">
        <f t="shared" si="147"/>
        <v>NON</v>
      </c>
      <c r="O1679" s="55" t="str">
        <f t="shared" si="148"/>
        <v>OUI</v>
      </c>
      <c r="P1679" s="55" t="str">
        <f t="shared" si="149"/>
        <v>NON</v>
      </c>
      <c r="Q1679" s="55" t="str">
        <f t="shared" si="150"/>
        <v>NON</v>
      </c>
    </row>
    <row r="1680" spans="1:17" ht="15" customHeight="1">
      <c r="A1680" s="2" t="s">
        <v>179</v>
      </c>
      <c r="B1680" s="55" t="s">
        <v>180</v>
      </c>
      <c r="C1680" s="3">
        <v>43001268</v>
      </c>
      <c r="D1680" s="55" t="s">
        <v>155</v>
      </c>
      <c r="E1680" s="53" t="s">
        <v>204</v>
      </c>
      <c r="F1680" s="84">
        <v>43770</v>
      </c>
      <c r="G1680" s="84">
        <v>45413</v>
      </c>
      <c r="H1680" s="82">
        <f t="shared" si="146"/>
        <v>5</v>
      </c>
      <c r="I1680" s="55" t="s">
        <v>83</v>
      </c>
      <c r="J1680" s="55" t="s">
        <v>44</v>
      </c>
      <c r="K1680" s="55" t="s">
        <v>145</v>
      </c>
      <c r="L1680" s="55" t="s">
        <v>146</v>
      </c>
      <c r="M1680" s="55" t="s">
        <v>2143</v>
      </c>
      <c r="N1680" s="55" t="str">
        <f t="shared" si="147"/>
        <v>NON</v>
      </c>
      <c r="O1680" s="55" t="str">
        <f t="shared" si="148"/>
        <v>NON</v>
      </c>
      <c r="P1680" s="55" t="str">
        <f t="shared" si="149"/>
        <v>OUI</v>
      </c>
      <c r="Q1680" s="55" t="str">
        <f t="shared" si="150"/>
        <v>NON</v>
      </c>
    </row>
    <row r="1681" spans="1:17" ht="15" customHeight="1">
      <c r="A1681" s="2" t="s">
        <v>179</v>
      </c>
      <c r="B1681" s="55" t="s">
        <v>180</v>
      </c>
      <c r="C1681" s="3">
        <v>43001268</v>
      </c>
      <c r="D1681" s="55" t="s">
        <v>155</v>
      </c>
      <c r="E1681" s="53" t="s">
        <v>204</v>
      </c>
      <c r="F1681" s="84">
        <v>43770</v>
      </c>
      <c r="G1681" s="84">
        <v>45413</v>
      </c>
      <c r="H1681" s="82">
        <f t="shared" si="146"/>
        <v>5</v>
      </c>
      <c r="I1681" s="55" t="s">
        <v>83</v>
      </c>
      <c r="J1681" s="55" t="s">
        <v>44</v>
      </c>
      <c r="K1681" s="55" t="s">
        <v>145</v>
      </c>
      <c r="L1681" s="55" t="s">
        <v>146</v>
      </c>
      <c r="M1681" s="55" t="s">
        <v>2144</v>
      </c>
      <c r="N1681" s="55" t="str">
        <f t="shared" si="147"/>
        <v>NON</v>
      </c>
      <c r="O1681" s="55" t="str">
        <f t="shared" si="148"/>
        <v>OUI</v>
      </c>
      <c r="P1681" s="55" t="str">
        <f t="shared" si="149"/>
        <v>OUI</v>
      </c>
      <c r="Q1681" s="55" t="str">
        <f t="shared" si="150"/>
        <v>NON</v>
      </c>
    </row>
    <row r="1682" spans="1:17" ht="15" customHeight="1">
      <c r="A1682" s="2" t="s">
        <v>179</v>
      </c>
      <c r="B1682" s="55" t="s">
        <v>180</v>
      </c>
      <c r="C1682" s="3">
        <v>43001268</v>
      </c>
      <c r="D1682" s="55" t="s">
        <v>155</v>
      </c>
      <c r="E1682" s="53" t="s">
        <v>204</v>
      </c>
      <c r="F1682" s="84">
        <v>43770</v>
      </c>
      <c r="G1682" s="84">
        <v>45413</v>
      </c>
      <c r="H1682" s="82">
        <f t="shared" si="146"/>
        <v>5</v>
      </c>
      <c r="I1682" s="55" t="s">
        <v>83</v>
      </c>
      <c r="J1682" s="55" t="s">
        <v>44</v>
      </c>
      <c r="K1682" s="55" t="s">
        <v>145</v>
      </c>
      <c r="L1682" s="55" t="s">
        <v>146</v>
      </c>
      <c r="M1682" s="55" t="s">
        <v>2145</v>
      </c>
      <c r="N1682" s="55" t="str">
        <f t="shared" si="147"/>
        <v>NON</v>
      </c>
      <c r="O1682" s="55" t="str">
        <f t="shared" si="148"/>
        <v>NON</v>
      </c>
      <c r="P1682" s="55" t="str">
        <f t="shared" si="149"/>
        <v>OUI</v>
      </c>
      <c r="Q1682" s="55" t="str">
        <f t="shared" si="150"/>
        <v>NON</v>
      </c>
    </row>
    <row r="1683" spans="1:17" ht="15" customHeight="1">
      <c r="A1683" s="2" t="s">
        <v>179</v>
      </c>
      <c r="B1683" s="55" t="s">
        <v>180</v>
      </c>
      <c r="C1683" s="3">
        <v>43001268</v>
      </c>
      <c r="D1683" s="55" t="s">
        <v>155</v>
      </c>
      <c r="E1683" s="53" t="s">
        <v>204</v>
      </c>
      <c r="F1683" s="84">
        <v>43770</v>
      </c>
      <c r="G1683" s="84">
        <v>45413</v>
      </c>
      <c r="H1683" s="82">
        <f t="shared" si="146"/>
        <v>5</v>
      </c>
      <c r="I1683" s="55" t="s">
        <v>83</v>
      </c>
      <c r="J1683" s="55" t="s">
        <v>1429</v>
      </c>
      <c r="K1683" s="55" t="s">
        <v>205</v>
      </c>
      <c r="L1683" s="55" t="s">
        <v>206</v>
      </c>
      <c r="M1683" s="79"/>
      <c r="N1683" s="55" t="str">
        <f t="shared" si="147"/>
        <v>OUI</v>
      </c>
      <c r="O1683" s="55" t="str">
        <f t="shared" si="148"/>
        <v>NON</v>
      </c>
      <c r="P1683" s="55" t="str">
        <f t="shared" si="149"/>
        <v>NON</v>
      </c>
      <c r="Q1683" s="55" t="str">
        <f t="shared" si="150"/>
        <v>NON</v>
      </c>
    </row>
    <row r="1684" spans="1:17" ht="15" customHeight="1">
      <c r="A1684" s="2" t="s">
        <v>179</v>
      </c>
      <c r="B1684" s="55" t="s">
        <v>180</v>
      </c>
      <c r="C1684" s="3">
        <v>43001268</v>
      </c>
      <c r="D1684" s="55" t="s">
        <v>155</v>
      </c>
      <c r="E1684" s="53" t="s">
        <v>204</v>
      </c>
      <c r="F1684" s="84">
        <v>43770</v>
      </c>
      <c r="G1684" s="84">
        <v>45413</v>
      </c>
      <c r="H1684" s="82">
        <f t="shared" si="146"/>
        <v>5</v>
      </c>
      <c r="I1684" s="55" t="s">
        <v>83</v>
      </c>
      <c r="J1684" s="55" t="s">
        <v>1429</v>
      </c>
      <c r="K1684" s="55" t="s">
        <v>207</v>
      </c>
      <c r="L1684" s="55" t="s">
        <v>208</v>
      </c>
      <c r="M1684" s="79"/>
      <c r="N1684" s="55" t="str">
        <f t="shared" si="147"/>
        <v>OUI</v>
      </c>
      <c r="O1684" s="55" t="str">
        <f t="shared" si="148"/>
        <v>NON</v>
      </c>
      <c r="P1684" s="55" t="str">
        <f t="shared" si="149"/>
        <v>NON</v>
      </c>
      <c r="Q1684" s="55" t="str">
        <f t="shared" si="150"/>
        <v>NON</v>
      </c>
    </row>
    <row r="1685" spans="1:17" ht="15" customHeight="1">
      <c r="A1685" s="2">
        <v>130000024</v>
      </c>
      <c r="B1685" s="55" t="s">
        <v>99</v>
      </c>
      <c r="C1685" s="3">
        <v>43001522</v>
      </c>
      <c r="D1685" s="55" t="s">
        <v>100</v>
      </c>
      <c r="E1685" s="53" t="s">
        <v>101</v>
      </c>
      <c r="F1685" s="84">
        <v>44501</v>
      </c>
      <c r="G1685" s="84">
        <v>46143</v>
      </c>
      <c r="H1685" s="82">
        <f t="shared" si="146"/>
        <v>5</v>
      </c>
      <c r="I1685" s="55" t="s">
        <v>16</v>
      </c>
      <c r="J1685" s="55" t="s">
        <v>1795</v>
      </c>
      <c r="K1685" s="55"/>
      <c r="L1685" s="55"/>
      <c r="M1685" s="55" t="s">
        <v>1799</v>
      </c>
      <c r="N1685" s="55" t="str">
        <f t="shared" si="147"/>
        <v>NON</v>
      </c>
      <c r="O1685" s="55" t="str">
        <f t="shared" si="148"/>
        <v>NON</v>
      </c>
      <c r="P1685" s="55" t="str">
        <f t="shared" si="149"/>
        <v>OUI</v>
      </c>
      <c r="Q1685" s="55" t="str">
        <f t="shared" si="150"/>
        <v>OUI</v>
      </c>
    </row>
    <row r="1686" spans="1:17" ht="15" customHeight="1">
      <c r="A1686" s="2">
        <v>130000024</v>
      </c>
      <c r="B1686" s="55" t="s">
        <v>99</v>
      </c>
      <c r="C1686" s="3">
        <v>43001522</v>
      </c>
      <c r="D1686" s="55" t="s">
        <v>100</v>
      </c>
      <c r="E1686" s="53" t="s">
        <v>101</v>
      </c>
      <c r="F1686" s="84">
        <v>43770</v>
      </c>
      <c r="G1686" s="84">
        <v>45413</v>
      </c>
      <c r="H1686" s="82">
        <f t="shared" si="146"/>
        <v>5</v>
      </c>
      <c r="I1686" s="55" t="s">
        <v>16</v>
      </c>
      <c r="J1686" s="55" t="s">
        <v>44</v>
      </c>
      <c r="K1686" s="55" t="s">
        <v>95</v>
      </c>
      <c r="L1686" s="55" t="s">
        <v>96</v>
      </c>
      <c r="M1686" s="55" t="s">
        <v>2146</v>
      </c>
      <c r="N1686" s="55" t="str">
        <f t="shared" si="147"/>
        <v>NON</v>
      </c>
      <c r="O1686" s="55" t="str">
        <f t="shared" si="148"/>
        <v>NON</v>
      </c>
      <c r="P1686" s="55" t="str">
        <f t="shared" si="149"/>
        <v>OUI</v>
      </c>
      <c r="Q1686" s="55" t="str">
        <f t="shared" si="150"/>
        <v>NON</v>
      </c>
    </row>
    <row r="1687" spans="1:17" ht="15" customHeight="1">
      <c r="A1687" s="2">
        <v>130000024</v>
      </c>
      <c r="B1687" s="55" t="s">
        <v>99</v>
      </c>
      <c r="C1687" s="3">
        <v>43001522</v>
      </c>
      <c r="D1687" s="55" t="s">
        <v>100</v>
      </c>
      <c r="E1687" s="53" t="s">
        <v>101</v>
      </c>
      <c r="F1687" s="84">
        <v>43770</v>
      </c>
      <c r="G1687" s="84">
        <v>45413</v>
      </c>
      <c r="H1687" s="82">
        <f t="shared" si="146"/>
        <v>5</v>
      </c>
      <c r="I1687" s="55" t="s">
        <v>16</v>
      </c>
      <c r="J1687" s="55" t="s">
        <v>44</v>
      </c>
      <c r="K1687" s="55" t="s">
        <v>95</v>
      </c>
      <c r="L1687" s="55" t="s">
        <v>96</v>
      </c>
      <c r="M1687" s="55" t="s">
        <v>1320</v>
      </c>
      <c r="N1687" s="55" t="str">
        <f t="shared" si="147"/>
        <v>NON</v>
      </c>
      <c r="O1687" s="55" t="str">
        <f t="shared" si="148"/>
        <v>NON</v>
      </c>
      <c r="P1687" s="55" t="str">
        <f t="shared" si="149"/>
        <v>OUI</v>
      </c>
      <c r="Q1687" s="55" t="str">
        <f t="shared" si="150"/>
        <v>NON</v>
      </c>
    </row>
    <row r="1688" spans="1:17" ht="15" customHeight="1">
      <c r="A1688" s="2">
        <v>130000024</v>
      </c>
      <c r="B1688" s="55" t="s">
        <v>99</v>
      </c>
      <c r="C1688" s="3">
        <v>43001522</v>
      </c>
      <c r="D1688" s="55" t="s">
        <v>100</v>
      </c>
      <c r="E1688" s="53" t="s">
        <v>101</v>
      </c>
      <c r="F1688" s="84">
        <v>43770</v>
      </c>
      <c r="G1688" s="84">
        <v>45413</v>
      </c>
      <c r="H1688" s="82">
        <f t="shared" si="146"/>
        <v>5</v>
      </c>
      <c r="I1688" s="55" t="s">
        <v>16</v>
      </c>
      <c r="J1688" s="55" t="s">
        <v>1800</v>
      </c>
      <c r="K1688" s="55"/>
      <c r="L1688" s="55"/>
      <c r="M1688" s="79"/>
      <c r="N1688" s="55" t="str">
        <f t="shared" si="147"/>
        <v>OUI</v>
      </c>
      <c r="O1688" s="55" t="str">
        <f t="shared" si="148"/>
        <v>NON</v>
      </c>
      <c r="P1688" s="55" t="str">
        <f t="shared" si="149"/>
        <v>NON</v>
      </c>
      <c r="Q1688" s="55" t="str">
        <f t="shared" si="150"/>
        <v>NON</v>
      </c>
    </row>
    <row r="1689" spans="1:17" ht="15" customHeight="1">
      <c r="A1689" s="2">
        <v>130000024</v>
      </c>
      <c r="B1689" s="55" t="s">
        <v>99</v>
      </c>
      <c r="C1689" s="3">
        <v>43001522</v>
      </c>
      <c r="D1689" s="55" t="s">
        <v>100</v>
      </c>
      <c r="E1689" s="53" t="s">
        <v>101</v>
      </c>
      <c r="F1689" s="84">
        <v>43770</v>
      </c>
      <c r="G1689" s="84">
        <v>45413</v>
      </c>
      <c r="H1689" s="82">
        <f t="shared" si="146"/>
        <v>5</v>
      </c>
      <c r="I1689" s="55" t="s">
        <v>16</v>
      </c>
      <c r="J1689" s="55" t="s">
        <v>1800</v>
      </c>
      <c r="K1689" s="55"/>
      <c r="L1689" s="55"/>
      <c r="M1689" s="79"/>
      <c r="N1689" s="55" t="str">
        <f t="shared" si="147"/>
        <v>OUI</v>
      </c>
      <c r="O1689" s="55" t="str">
        <f t="shared" si="148"/>
        <v>NON</v>
      </c>
      <c r="P1689" s="55" t="str">
        <f t="shared" si="149"/>
        <v>NON</v>
      </c>
      <c r="Q1689" s="55" t="str">
        <f t="shared" si="150"/>
        <v>NON</v>
      </c>
    </row>
    <row r="1690" spans="1:17" ht="15" customHeight="1">
      <c r="A1690" s="2">
        <v>130000024</v>
      </c>
      <c r="B1690" s="55" t="s">
        <v>99</v>
      </c>
      <c r="C1690" s="3">
        <v>43001522</v>
      </c>
      <c r="D1690" s="55" t="s">
        <v>100</v>
      </c>
      <c r="E1690" s="53" t="s">
        <v>101</v>
      </c>
      <c r="F1690" s="84">
        <v>43770</v>
      </c>
      <c r="G1690" s="84">
        <v>45413</v>
      </c>
      <c r="H1690" s="82">
        <f t="shared" si="146"/>
        <v>5</v>
      </c>
      <c r="I1690" s="55" t="s">
        <v>16</v>
      </c>
      <c r="J1690" s="55" t="s">
        <v>1429</v>
      </c>
      <c r="K1690" s="55" t="s">
        <v>102</v>
      </c>
      <c r="L1690" s="55"/>
      <c r="M1690" s="79"/>
      <c r="N1690" s="55" t="str">
        <f t="shared" si="147"/>
        <v>OUI</v>
      </c>
      <c r="O1690" s="55" t="str">
        <f t="shared" si="148"/>
        <v>NON</v>
      </c>
      <c r="P1690" s="55" t="str">
        <f t="shared" si="149"/>
        <v>NON</v>
      </c>
      <c r="Q1690" s="55" t="str">
        <f t="shared" si="150"/>
        <v>NON</v>
      </c>
    </row>
    <row r="1691" spans="1:17" ht="15" customHeight="1">
      <c r="A1691" s="2">
        <v>130000024</v>
      </c>
      <c r="B1691" s="55" t="s">
        <v>99</v>
      </c>
      <c r="C1691" s="3">
        <v>43001522</v>
      </c>
      <c r="D1691" s="55" t="s">
        <v>100</v>
      </c>
      <c r="E1691" s="53" t="s">
        <v>101</v>
      </c>
      <c r="F1691" s="84">
        <v>44136</v>
      </c>
      <c r="G1691" s="84">
        <v>45778</v>
      </c>
      <c r="H1691" s="82">
        <f t="shared" si="146"/>
        <v>5</v>
      </c>
      <c r="I1691" s="55" t="s">
        <v>16</v>
      </c>
      <c r="J1691" s="55" t="s">
        <v>1429</v>
      </c>
      <c r="K1691" s="55" t="s">
        <v>103</v>
      </c>
      <c r="L1691" s="55"/>
      <c r="M1691" s="79"/>
      <c r="N1691" s="55" t="str">
        <f t="shared" si="147"/>
        <v>OUI</v>
      </c>
      <c r="O1691" s="55" t="str">
        <f t="shared" si="148"/>
        <v>NON</v>
      </c>
      <c r="P1691" s="55" t="str">
        <f t="shared" si="149"/>
        <v>NON</v>
      </c>
      <c r="Q1691" s="55" t="str">
        <f t="shared" si="150"/>
        <v>NON</v>
      </c>
    </row>
    <row r="1692" spans="1:17" ht="15" customHeight="1">
      <c r="A1692" s="2">
        <v>130000024</v>
      </c>
      <c r="B1692" s="55" t="s">
        <v>99</v>
      </c>
      <c r="C1692" s="3">
        <v>43001522</v>
      </c>
      <c r="D1692" s="55" t="s">
        <v>100</v>
      </c>
      <c r="E1692" s="53" t="s">
        <v>101</v>
      </c>
      <c r="F1692" s="84">
        <v>44136</v>
      </c>
      <c r="G1692" s="84">
        <v>45778</v>
      </c>
      <c r="H1692" s="82">
        <f t="shared" si="146"/>
        <v>5</v>
      </c>
      <c r="I1692" s="55" t="s">
        <v>16</v>
      </c>
      <c r="J1692" s="55" t="s">
        <v>1429</v>
      </c>
      <c r="K1692" s="55" t="s">
        <v>104</v>
      </c>
      <c r="L1692" s="55" t="s">
        <v>105</v>
      </c>
      <c r="M1692" s="79"/>
      <c r="N1692" s="55" t="str">
        <f t="shared" si="147"/>
        <v>OUI</v>
      </c>
      <c r="O1692" s="55" t="str">
        <f t="shared" si="148"/>
        <v>NON</v>
      </c>
      <c r="P1692" s="55" t="str">
        <f t="shared" si="149"/>
        <v>NON</v>
      </c>
      <c r="Q1692" s="55" t="str">
        <f t="shared" si="150"/>
        <v>NON</v>
      </c>
    </row>
    <row r="1693" spans="1:17" ht="15" customHeight="1">
      <c r="A1693" s="3">
        <v>130001647</v>
      </c>
      <c r="B1693" s="55" t="s">
        <v>1676</v>
      </c>
      <c r="C1693" s="3">
        <v>43001908</v>
      </c>
      <c r="D1693" s="55" t="s">
        <v>1706</v>
      </c>
      <c r="E1693" s="53" t="s">
        <v>101</v>
      </c>
      <c r="F1693" s="84">
        <v>43770</v>
      </c>
      <c r="G1693" s="84">
        <v>45413</v>
      </c>
      <c r="H1693" s="82">
        <f t="shared" si="146"/>
        <v>5</v>
      </c>
      <c r="I1693" s="55" t="s">
        <v>83</v>
      </c>
      <c r="J1693" s="55" t="s">
        <v>1429</v>
      </c>
      <c r="K1693" s="55" t="s">
        <v>292</v>
      </c>
      <c r="L1693" s="55" t="s">
        <v>95</v>
      </c>
      <c r="M1693" s="79"/>
      <c r="N1693" s="55" t="str">
        <f t="shared" si="147"/>
        <v>OUI</v>
      </c>
      <c r="O1693" s="55" t="str">
        <f t="shared" si="148"/>
        <v>NON</v>
      </c>
      <c r="P1693" s="55" t="str">
        <f t="shared" si="149"/>
        <v>NON</v>
      </c>
      <c r="Q1693" s="55" t="str">
        <f t="shared" si="150"/>
        <v>NON</v>
      </c>
    </row>
    <row r="1694" spans="1:17" ht="15" customHeight="1">
      <c r="A1694" s="3">
        <v>130001647</v>
      </c>
      <c r="B1694" s="55" t="s">
        <v>1676</v>
      </c>
      <c r="C1694" s="3">
        <v>43001908</v>
      </c>
      <c r="D1694" s="55" t="s">
        <v>1706</v>
      </c>
      <c r="E1694" s="53" t="s">
        <v>101</v>
      </c>
      <c r="F1694" s="84">
        <v>44136</v>
      </c>
      <c r="G1694" s="84">
        <v>45778</v>
      </c>
      <c r="H1694" s="82">
        <f t="shared" si="146"/>
        <v>5</v>
      </c>
      <c r="I1694" s="55" t="s">
        <v>83</v>
      </c>
      <c r="J1694" s="55" t="s">
        <v>1429</v>
      </c>
      <c r="K1694" s="55" t="s">
        <v>102</v>
      </c>
      <c r="L1694" s="55"/>
      <c r="M1694" s="79"/>
      <c r="N1694" s="55" t="str">
        <f t="shared" si="147"/>
        <v>OUI</v>
      </c>
      <c r="O1694" s="55" t="str">
        <f t="shared" si="148"/>
        <v>NON</v>
      </c>
      <c r="P1694" s="55" t="str">
        <f t="shared" si="149"/>
        <v>NON</v>
      </c>
      <c r="Q1694" s="55" t="str">
        <f t="shared" si="150"/>
        <v>NON</v>
      </c>
    </row>
    <row r="1695" spans="1:17" ht="15" customHeight="1">
      <c r="A1695" s="2">
        <v>130784051</v>
      </c>
      <c r="B1695" s="55" t="s">
        <v>1627</v>
      </c>
      <c r="C1695" s="3">
        <v>93000184</v>
      </c>
      <c r="D1695" s="55" t="s">
        <v>1628</v>
      </c>
      <c r="E1695" s="53" t="s">
        <v>1629</v>
      </c>
      <c r="F1695" s="84">
        <v>43770</v>
      </c>
      <c r="G1695" s="84">
        <v>45413</v>
      </c>
      <c r="H1695" s="82">
        <f t="shared" si="146"/>
        <v>5</v>
      </c>
      <c r="I1695" s="55" t="s">
        <v>83</v>
      </c>
      <c r="J1695" s="55" t="s">
        <v>1429</v>
      </c>
      <c r="K1695" s="55" t="s">
        <v>232</v>
      </c>
      <c r="L1695" s="55" t="s">
        <v>123</v>
      </c>
      <c r="M1695" s="79"/>
      <c r="N1695" s="55" t="str">
        <f t="shared" si="147"/>
        <v>OUI</v>
      </c>
      <c r="O1695" s="55" t="str">
        <f t="shared" si="148"/>
        <v>NON</v>
      </c>
      <c r="P1695" s="55" t="str">
        <f t="shared" si="149"/>
        <v>NON</v>
      </c>
      <c r="Q1695" s="55" t="str">
        <f t="shared" si="150"/>
        <v>NON</v>
      </c>
    </row>
    <row r="1696" spans="1:17" ht="15" customHeight="1">
      <c r="A1696" s="2">
        <v>840000541</v>
      </c>
      <c r="B1696" s="55" t="s">
        <v>595</v>
      </c>
      <c r="C1696" s="3">
        <v>93000555</v>
      </c>
      <c r="D1696" s="55" t="s">
        <v>621</v>
      </c>
      <c r="E1696" s="53" t="s">
        <v>622</v>
      </c>
      <c r="F1696" s="84">
        <v>44501</v>
      </c>
      <c r="G1696" s="84">
        <v>46143</v>
      </c>
      <c r="H1696" s="82">
        <f t="shared" si="146"/>
        <v>5</v>
      </c>
      <c r="I1696" s="55" t="s">
        <v>83</v>
      </c>
      <c r="J1696" s="55" t="s">
        <v>44</v>
      </c>
      <c r="K1696" s="55" t="s">
        <v>129</v>
      </c>
      <c r="L1696" s="55" t="s">
        <v>128</v>
      </c>
      <c r="M1696" s="55" t="s">
        <v>313</v>
      </c>
      <c r="N1696" s="55" t="str">
        <f t="shared" si="147"/>
        <v>NON</v>
      </c>
      <c r="O1696" s="55" t="str">
        <f t="shared" si="148"/>
        <v>NON</v>
      </c>
      <c r="P1696" s="55" t="str">
        <f t="shared" si="149"/>
        <v>NON</v>
      </c>
      <c r="Q1696" s="55" t="str">
        <f t="shared" si="150"/>
        <v>OUI</v>
      </c>
    </row>
    <row r="1697" spans="1:17" ht="15" customHeight="1">
      <c r="A1697" s="2">
        <v>840000541</v>
      </c>
      <c r="B1697" s="55" t="s">
        <v>595</v>
      </c>
      <c r="C1697" s="3">
        <v>93000555</v>
      </c>
      <c r="D1697" s="55" t="s">
        <v>621</v>
      </c>
      <c r="E1697" s="53" t="s">
        <v>622</v>
      </c>
      <c r="F1697" s="84">
        <v>44136</v>
      </c>
      <c r="G1697" s="84">
        <v>45778</v>
      </c>
      <c r="H1697" s="82">
        <f t="shared" si="146"/>
        <v>5</v>
      </c>
      <c r="I1697" s="55" t="s">
        <v>83</v>
      </c>
      <c r="J1697" s="55" t="s">
        <v>1429</v>
      </c>
      <c r="K1697" s="55" t="s">
        <v>128</v>
      </c>
      <c r="L1697" s="55" t="s">
        <v>129</v>
      </c>
      <c r="M1697" s="79"/>
      <c r="N1697" s="55" t="str">
        <f t="shared" si="147"/>
        <v>OUI</v>
      </c>
      <c r="O1697" s="55" t="str">
        <f t="shared" si="148"/>
        <v>NON</v>
      </c>
      <c r="P1697" s="55" t="str">
        <f t="shared" si="149"/>
        <v>NON</v>
      </c>
      <c r="Q1697" s="55" t="str">
        <f t="shared" si="150"/>
        <v>NON</v>
      </c>
    </row>
    <row r="1698" spans="1:17" ht="15" customHeight="1">
      <c r="A1698" s="2">
        <v>130000001</v>
      </c>
      <c r="B1698" s="55" t="s">
        <v>1056</v>
      </c>
      <c r="C1698" s="3">
        <v>43000766</v>
      </c>
      <c r="D1698" s="55" t="s">
        <v>1536</v>
      </c>
      <c r="E1698" s="53" t="s">
        <v>1537</v>
      </c>
      <c r="F1698" s="84">
        <v>44136</v>
      </c>
      <c r="G1698" s="84">
        <v>45778</v>
      </c>
      <c r="H1698" s="82">
        <f t="shared" si="146"/>
        <v>5</v>
      </c>
      <c r="I1698" s="55" t="s">
        <v>16</v>
      </c>
      <c r="J1698" s="55" t="s">
        <v>1795</v>
      </c>
      <c r="K1698" s="55"/>
      <c r="L1698" s="55"/>
      <c r="M1698" s="55" t="s">
        <v>1803</v>
      </c>
      <c r="N1698" s="55" t="str">
        <f t="shared" si="147"/>
        <v>NON</v>
      </c>
      <c r="O1698" s="55" t="str">
        <f t="shared" si="148"/>
        <v>NON</v>
      </c>
      <c r="P1698" s="55" t="str">
        <f t="shared" si="149"/>
        <v>OUI</v>
      </c>
      <c r="Q1698" s="55" t="str">
        <f t="shared" si="150"/>
        <v>NON</v>
      </c>
    </row>
    <row r="1699" spans="1:17" ht="15" customHeight="1">
      <c r="A1699" s="2">
        <v>130000001</v>
      </c>
      <c r="B1699" s="55" t="s">
        <v>1056</v>
      </c>
      <c r="C1699" s="3">
        <v>43000766</v>
      </c>
      <c r="D1699" s="55" t="s">
        <v>1536</v>
      </c>
      <c r="E1699" s="53" t="s">
        <v>1537</v>
      </c>
      <c r="F1699" s="84">
        <v>43770</v>
      </c>
      <c r="G1699" s="84">
        <v>45413</v>
      </c>
      <c r="H1699" s="82">
        <f t="shared" si="146"/>
        <v>5</v>
      </c>
      <c r="I1699" s="55" t="s">
        <v>16</v>
      </c>
      <c r="J1699" s="55" t="s">
        <v>1795</v>
      </c>
      <c r="K1699" s="55"/>
      <c r="L1699" s="55"/>
      <c r="M1699" s="55" t="s">
        <v>2147</v>
      </c>
      <c r="N1699" s="55" t="str">
        <f t="shared" si="147"/>
        <v>NON</v>
      </c>
      <c r="O1699" s="55" t="str">
        <f t="shared" si="148"/>
        <v>NON</v>
      </c>
      <c r="P1699" s="55" t="str">
        <f t="shared" si="149"/>
        <v>OUI</v>
      </c>
      <c r="Q1699" s="55" t="str">
        <f t="shared" si="150"/>
        <v>NON</v>
      </c>
    </row>
    <row r="1700" spans="1:17" ht="15" customHeight="1">
      <c r="A1700" s="2">
        <v>130000001</v>
      </c>
      <c r="B1700" s="55" t="s">
        <v>1056</v>
      </c>
      <c r="C1700" s="3">
        <v>43000766</v>
      </c>
      <c r="D1700" s="55" t="s">
        <v>1536</v>
      </c>
      <c r="E1700" s="53" t="s">
        <v>1537</v>
      </c>
      <c r="F1700" s="84">
        <v>43770</v>
      </c>
      <c r="G1700" s="84">
        <v>45413</v>
      </c>
      <c r="H1700" s="82">
        <f t="shared" si="146"/>
        <v>5</v>
      </c>
      <c r="I1700" s="55" t="s">
        <v>16</v>
      </c>
      <c r="J1700" s="55" t="s">
        <v>1795</v>
      </c>
      <c r="K1700" s="55"/>
      <c r="L1700" s="55"/>
      <c r="M1700" s="55" t="s">
        <v>1845</v>
      </c>
      <c r="N1700" s="55" t="str">
        <f t="shared" si="147"/>
        <v>NON</v>
      </c>
      <c r="O1700" s="55" t="str">
        <f t="shared" si="148"/>
        <v>OUI</v>
      </c>
      <c r="P1700" s="55" t="str">
        <f t="shared" si="149"/>
        <v>OUI</v>
      </c>
      <c r="Q1700" s="55" t="str">
        <f t="shared" si="150"/>
        <v>OUI</v>
      </c>
    </row>
    <row r="1701" spans="1:17" ht="15" customHeight="1">
      <c r="A1701" s="2">
        <v>130000001</v>
      </c>
      <c r="B1701" s="55" t="s">
        <v>1056</v>
      </c>
      <c r="C1701" s="3">
        <v>43000766</v>
      </c>
      <c r="D1701" s="55" t="s">
        <v>1536</v>
      </c>
      <c r="E1701" s="53" t="s">
        <v>1537</v>
      </c>
      <c r="F1701" s="84">
        <v>43770</v>
      </c>
      <c r="G1701" s="84">
        <v>45413</v>
      </c>
      <c r="H1701" s="82">
        <f t="shared" si="146"/>
        <v>5</v>
      </c>
      <c r="I1701" s="55" t="s">
        <v>16</v>
      </c>
      <c r="J1701" s="55" t="s">
        <v>1795</v>
      </c>
      <c r="K1701" s="92" t="s">
        <v>972</v>
      </c>
      <c r="L1701" s="20" t="s">
        <v>260</v>
      </c>
      <c r="M1701" s="92" t="s">
        <v>2415</v>
      </c>
      <c r="N1701" s="55" t="str">
        <f t="shared" si="147"/>
        <v>NON</v>
      </c>
      <c r="O1701" s="55" t="str">
        <f t="shared" si="148"/>
        <v>NON</v>
      </c>
      <c r="P1701" s="55" t="str">
        <f t="shared" si="149"/>
        <v>OUI</v>
      </c>
      <c r="Q1701" s="55" t="str">
        <f t="shared" si="150"/>
        <v>OUI</v>
      </c>
    </row>
    <row r="1702" spans="1:17" ht="15" customHeight="1">
      <c r="A1702" s="2">
        <v>130000001</v>
      </c>
      <c r="B1702" s="55" t="s">
        <v>1056</v>
      </c>
      <c r="C1702" s="3">
        <v>43000766</v>
      </c>
      <c r="D1702" s="55" t="s">
        <v>1536</v>
      </c>
      <c r="E1702" s="53" t="s">
        <v>1537</v>
      </c>
      <c r="F1702" s="84">
        <v>43770</v>
      </c>
      <c r="G1702" s="84">
        <v>45413</v>
      </c>
      <c r="H1702" s="82">
        <f t="shared" si="146"/>
        <v>5</v>
      </c>
      <c r="I1702" s="55" t="s">
        <v>16</v>
      </c>
      <c r="J1702" s="55" t="s">
        <v>1800</v>
      </c>
      <c r="K1702" s="55"/>
      <c r="L1702" s="55"/>
      <c r="M1702" s="79"/>
      <c r="N1702" s="55" t="str">
        <f t="shared" si="147"/>
        <v>OUI</v>
      </c>
      <c r="O1702" s="55" t="str">
        <f t="shared" si="148"/>
        <v>NON</v>
      </c>
      <c r="P1702" s="55" t="str">
        <f t="shared" si="149"/>
        <v>NON</v>
      </c>
      <c r="Q1702" s="55" t="str">
        <f t="shared" si="150"/>
        <v>NON</v>
      </c>
    </row>
    <row r="1703" spans="1:17" ht="15" customHeight="1">
      <c r="A1703" s="2">
        <v>130000001</v>
      </c>
      <c r="B1703" s="55" t="s">
        <v>1056</v>
      </c>
      <c r="C1703" s="3">
        <v>43000766</v>
      </c>
      <c r="D1703" s="55" t="s">
        <v>1536</v>
      </c>
      <c r="E1703" s="53" t="s">
        <v>1537</v>
      </c>
      <c r="F1703" s="84">
        <v>43770</v>
      </c>
      <c r="G1703" s="84">
        <v>45413</v>
      </c>
      <c r="H1703" s="82">
        <f t="shared" si="146"/>
        <v>5</v>
      </c>
      <c r="I1703" s="55" t="s">
        <v>16</v>
      </c>
      <c r="J1703" s="55" t="s">
        <v>1429</v>
      </c>
      <c r="K1703" s="55" t="s">
        <v>102</v>
      </c>
      <c r="L1703" s="55"/>
      <c r="M1703" s="79"/>
      <c r="N1703" s="55" t="str">
        <f t="shared" si="147"/>
        <v>OUI</v>
      </c>
      <c r="O1703" s="55" t="str">
        <f t="shared" si="148"/>
        <v>NON</v>
      </c>
      <c r="P1703" s="55" t="str">
        <f t="shared" si="149"/>
        <v>NON</v>
      </c>
      <c r="Q1703" s="55" t="str">
        <f t="shared" si="150"/>
        <v>NON</v>
      </c>
    </row>
    <row r="1704" spans="1:17" ht="15" customHeight="1">
      <c r="A1704" s="3">
        <v>130780521</v>
      </c>
      <c r="B1704" s="55" t="s">
        <v>1056</v>
      </c>
      <c r="C1704" s="3">
        <v>43000992</v>
      </c>
      <c r="D1704" s="55" t="s">
        <v>200</v>
      </c>
      <c r="E1704" s="53" t="s">
        <v>1087</v>
      </c>
      <c r="F1704" s="84">
        <v>44136</v>
      </c>
      <c r="G1704" s="84">
        <v>45778</v>
      </c>
      <c r="H1704" s="82">
        <f t="shared" si="146"/>
        <v>5</v>
      </c>
      <c r="I1704" s="55" t="s">
        <v>83</v>
      </c>
      <c r="J1704" s="55" t="s">
        <v>44</v>
      </c>
      <c r="K1704" s="55" t="s">
        <v>1051</v>
      </c>
      <c r="L1704" s="55" t="s">
        <v>260</v>
      </c>
      <c r="M1704" s="54" t="s">
        <v>2428</v>
      </c>
      <c r="N1704" s="55" t="str">
        <f t="shared" si="147"/>
        <v>NON</v>
      </c>
      <c r="O1704" s="55" t="str">
        <f t="shared" si="148"/>
        <v>NON</v>
      </c>
      <c r="P1704" s="55" t="str">
        <f t="shared" si="149"/>
        <v>OUI</v>
      </c>
      <c r="Q1704" s="55" t="str">
        <f t="shared" si="150"/>
        <v>OUI</v>
      </c>
    </row>
    <row r="1705" spans="1:17" ht="15" customHeight="1">
      <c r="A1705" s="3">
        <v>130780521</v>
      </c>
      <c r="B1705" s="55" t="s">
        <v>1056</v>
      </c>
      <c r="C1705" s="3">
        <v>43000992</v>
      </c>
      <c r="D1705" s="55" t="s">
        <v>200</v>
      </c>
      <c r="E1705" s="53" t="s">
        <v>1087</v>
      </c>
      <c r="F1705" s="84">
        <v>44136</v>
      </c>
      <c r="G1705" s="84">
        <v>45778</v>
      </c>
      <c r="H1705" s="82">
        <f t="shared" si="146"/>
        <v>5</v>
      </c>
      <c r="I1705" s="55" t="s">
        <v>83</v>
      </c>
      <c r="J1705" s="55" t="s">
        <v>44</v>
      </c>
      <c r="K1705" s="55" t="s">
        <v>444</v>
      </c>
      <c r="L1705" s="55" t="s">
        <v>86</v>
      </c>
      <c r="M1705" s="54" t="s">
        <v>833</v>
      </c>
      <c r="N1705" s="55" t="str">
        <f t="shared" si="147"/>
        <v>NON</v>
      </c>
      <c r="O1705" s="55" t="str">
        <f t="shared" si="148"/>
        <v>NON</v>
      </c>
      <c r="P1705" s="55" t="str">
        <f t="shared" si="149"/>
        <v>OUI</v>
      </c>
      <c r="Q1705" s="55" t="str">
        <f t="shared" si="150"/>
        <v>OUI</v>
      </c>
    </row>
    <row r="1706" spans="1:17" ht="15" customHeight="1">
      <c r="A1706" s="3">
        <v>130780521</v>
      </c>
      <c r="B1706" s="55" t="s">
        <v>1056</v>
      </c>
      <c r="C1706" s="3">
        <v>43000992</v>
      </c>
      <c r="D1706" s="55" t="s">
        <v>200</v>
      </c>
      <c r="E1706" s="53" t="s">
        <v>1087</v>
      </c>
      <c r="F1706" s="84">
        <v>44136</v>
      </c>
      <c r="G1706" s="84">
        <v>45778</v>
      </c>
      <c r="H1706" s="82">
        <f t="shared" si="146"/>
        <v>5</v>
      </c>
      <c r="I1706" s="55" t="s">
        <v>83</v>
      </c>
      <c r="J1706" s="55" t="s">
        <v>44</v>
      </c>
      <c r="K1706" s="55" t="s">
        <v>442</v>
      </c>
      <c r="L1706" s="55" t="s">
        <v>86</v>
      </c>
      <c r="M1706" s="54" t="s">
        <v>833</v>
      </c>
      <c r="N1706" s="55" t="str">
        <f t="shared" si="147"/>
        <v>NON</v>
      </c>
      <c r="O1706" s="55" t="str">
        <f t="shared" si="148"/>
        <v>NON</v>
      </c>
      <c r="P1706" s="55" t="str">
        <f t="shared" si="149"/>
        <v>OUI</v>
      </c>
      <c r="Q1706" s="55" t="str">
        <f t="shared" si="150"/>
        <v>OUI</v>
      </c>
    </row>
    <row r="1707" spans="1:17" ht="15" customHeight="1">
      <c r="A1707" s="3">
        <v>130780521</v>
      </c>
      <c r="B1707" s="55" t="s">
        <v>1056</v>
      </c>
      <c r="C1707" s="3">
        <v>43000992</v>
      </c>
      <c r="D1707" s="55" t="s">
        <v>200</v>
      </c>
      <c r="E1707" s="53" t="s">
        <v>1087</v>
      </c>
      <c r="F1707" s="84">
        <v>44136</v>
      </c>
      <c r="G1707" s="84">
        <v>45778</v>
      </c>
      <c r="H1707" s="82">
        <f t="shared" si="146"/>
        <v>5</v>
      </c>
      <c r="I1707" s="55" t="s">
        <v>83</v>
      </c>
      <c r="J1707" s="55" t="s">
        <v>44</v>
      </c>
      <c r="K1707" s="55" t="s">
        <v>445</v>
      </c>
      <c r="L1707" s="55" t="s">
        <v>86</v>
      </c>
      <c r="M1707" s="54" t="s">
        <v>833</v>
      </c>
      <c r="N1707" s="55" t="str">
        <f t="shared" si="147"/>
        <v>NON</v>
      </c>
      <c r="O1707" s="55" t="str">
        <f t="shared" si="148"/>
        <v>NON</v>
      </c>
      <c r="P1707" s="55" t="str">
        <f t="shared" si="149"/>
        <v>OUI</v>
      </c>
      <c r="Q1707" s="55" t="str">
        <f t="shared" si="150"/>
        <v>OUI</v>
      </c>
    </row>
    <row r="1708" spans="1:17" ht="15" customHeight="1">
      <c r="A1708" s="3">
        <v>130780521</v>
      </c>
      <c r="B1708" s="55" t="s">
        <v>1056</v>
      </c>
      <c r="C1708" s="3">
        <v>43000992</v>
      </c>
      <c r="D1708" s="55" t="s">
        <v>200</v>
      </c>
      <c r="E1708" s="53" t="s">
        <v>1087</v>
      </c>
      <c r="F1708" s="84">
        <v>44501</v>
      </c>
      <c r="G1708" s="84">
        <v>46143</v>
      </c>
      <c r="H1708" s="82">
        <f t="shared" si="146"/>
        <v>5</v>
      </c>
      <c r="I1708" s="55" t="s">
        <v>83</v>
      </c>
      <c r="J1708" s="55" t="s">
        <v>44</v>
      </c>
      <c r="K1708" s="55" t="s">
        <v>1135</v>
      </c>
      <c r="L1708" s="55"/>
      <c r="M1708" s="54" t="s">
        <v>1136</v>
      </c>
      <c r="N1708" s="55" t="str">
        <f t="shared" si="147"/>
        <v>NON</v>
      </c>
      <c r="O1708" s="55" t="str">
        <f t="shared" si="148"/>
        <v>NON</v>
      </c>
      <c r="P1708" s="55" t="str">
        <f t="shared" si="149"/>
        <v>NON</v>
      </c>
      <c r="Q1708" s="55" t="str">
        <f t="shared" si="150"/>
        <v>OUI</v>
      </c>
    </row>
    <row r="1709" spans="1:17" ht="15" customHeight="1">
      <c r="A1709" s="3">
        <v>130780521</v>
      </c>
      <c r="B1709" s="55" t="s">
        <v>1056</v>
      </c>
      <c r="C1709" s="3">
        <v>43000992</v>
      </c>
      <c r="D1709" s="55" t="s">
        <v>200</v>
      </c>
      <c r="E1709" s="53" t="s">
        <v>1087</v>
      </c>
      <c r="F1709" s="84">
        <v>44501</v>
      </c>
      <c r="G1709" s="84">
        <v>46143</v>
      </c>
      <c r="H1709" s="82">
        <f t="shared" si="146"/>
        <v>5</v>
      </c>
      <c r="I1709" s="55" t="s">
        <v>83</v>
      </c>
      <c r="J1709" s="55" t="s">
        <v>44</v>
      </c>
      <c r="K1709" s="55" t="s">
        <v>85</v>
      </c>
      <c r="L1709" s="55" t="s">
        <v>86</v>
      </c>
      <c r="M1709" s="54" t="s">
        <v>2106</v>
      </c>
      <c r="N1709" s="55" t="str">
        <f t="shared" si="147"/>
        <v>NON</v>
      </c>
      <c r="O1709" s="55" t="str">
        <f t="shared" si="148"/>
        <v>OUI</v>
      </c>
      <c r="P1709" s="55" t="str">
        <f t="shared" si="149"/>
        <v>OUI</v>
      </c>
      <c r="Q1709" s="55" t="str">
        <f t="shared" si="150"/>
        <v>NON</v>
      </c>
    </row>
    <row r="1710" spans="1:17" ht="15" customHeight="1">
      <c r="A1710" s="3">
        <v>130780521</v>
      </c>
      <c r="B1710" s="55" t="s">
        <v>1056</v>
      </c>
      <c r="C1710" s="3">
        <v>43000992</v>
      </c>
      <c r="D1710" s="55" t="s">
        <v>200</v>
      </c>
      <c r="E1710" s="53" t="s">
        <v>1087</v>
      </c>
      <c r="F1710" s="84">
        <v>44501</v>
      </c>
      <c r="G1710" s="84">
        <v>46143</v>
      </c>
      <c r="H1710" s="82">
        <f t="shared" si="146"/>
        <v>5</v>
      </c>
      <c r="I1710" s="55" t="s">
        <v>83</v>
      </c>
      <c r="J1710" s="55" t="s">
        <v>44</v>
      </c>
      <c r="K1710" s="55" t="s">
        <v>85</v>
      </c>
      <c r="L1710" s="55" t="s">
        <v>86</v>
      </c>
      <c r="M1710" s="54" t="s">
        <v>1952</v>
      </c>
      <c r="N1710" s="55" t="str">
        <f t="shared" si="147"/>
        <v>NON</v>
      </c>
      <c r="O1710" s="55" t="str">
        <f t="shared" si="148"/>
        <v>NON</v>
      </c>
      <c r="P1710" s="55" t="str">
        <f t="shared" si="149"/>
        <v>OUI</v>
      </c>
      <c r="Q1710" s="55" t="str">
        <f t="shared" si="150"/>
        <v>NON</v>
      </c>
    </row>
    <row r="1711" spans="1:17" ht="15" customHeight="1">
      <c r="A1711" s="3">
        <v>130780521</v>
      </c>
      <c r="B1711" s="55" t="s">
        <v>1056</v>
      </c>
      <c r="C1711" s="3">
        <v>43000992</v>
      </c>
      <c r="D1711" s="55" t="s">
        <v>200</v>
      </c>
      <c r="E1711" s="53" t="s">
        <v>1087</v>
      </c>
      <c r="F1711" s="84">
        <v>44501</v>
      </c>
      <c r="G1711" s="84">
        <v>46143</v>
      </c>
      <c r="H1711" s="82">
        <f t="shared" ref="H1711:H1774" si="151">DATEDIF(F1711,G1711,"y")+1</f>
        <v>5</v>
      </c>
      <c r="I1711" s="55" t="s">
        <v>83</v>
      </c>
      <c r="J1711" s="55" t="s">
        <v>44</v>
      </c>
      <c r="K1711" s="55" t="s">
        <v>85</v>
      </c>
      <c r="L1711" s="55" t="s">
        <v>86</v>
      </c>
      <c r="M1711" s="54" t="s">
        <v>2030</v>
      </c>
      <c r="N1711" s="55" t="str">
        <f t="shared" si="147"/>
        <v>NON</v>
      </c>
      <c r="O1711" s="55" t="str">
        <f t="shared" si="148"/>
        <v>NON</v>
      </c>
      <c r="P1711" s="55" t="str">
        <f t="shared" si="149"/>
        <v>OUI</v>
      </c>
      <c r="Q1711" s="55" t="str">
        <f t="shared" si="150"/>
        <v>NON</v>
      </c>
    </row>
    <row r="1712" spans="1:17" ht="15" customHeight="1">
      <c r="A1712" s="3">
        <v>130780521</v>
      </c>
      <c r="B1712" s="55" t="s">
        <v>1056</v>
      </c>
      <c r="C1712" s="3">
        <v>43000992</v>
      </c>
      <c r="D1712" s="55" t="s">
        <v>200</v>
      </c>
      <c r="E1712" s="53" t="s">
        <v>1087</v>
      </c>
      <c r="F1712" s="84">
        <v>44501</v>
      </c>
      <c r="G1712" s="84">
        <v>46143</v>
      </c>
      <c r="H1712" s="82">
        <f t="shared" si="151"/>
        <v>5</v>
      </c>
      <c r="I1712" s="55" t="s">
        <v>83</v>
      </c>
      <c r="J1712" s="55" t="s">
        <v>44</v>
      </c>
      <c r="K1712" s="55" t="s">
        <v>85</v>
      </c>
      <c r="L1712" s="55" t="s">
        <v>86</v>
      </c>
      <c r="M1712" s="54" t="s">
        <v>26</v>
      </c>
      <c r="N1712" s="55" t="str">
        <f t="shared" si="147"/>
        <v>NON</v>
      </c>
      <c r="O1712" s="55" t="str">
        <f t="shared" si="148"/>
        <v>NON</v>
      </c>
      <c r="P1712" s="55" t="str">
        <f t="shared" si="149"/>
        <v>OUI</v>
      </c>
      <c r="Q1712" s="55" t="str">
        <f t="shared" si="150"/>
        <v>NON</v>
      </c>
    </row>
    <row r="1713" spans="1:16384" ht="15" customHeight="1">
      <c r="A1713" s="3">
        <v>130780521</v>
      </c>
      <c r="B1713" s="55" t="s">
        <v>1056</v>
      </c>
      <c r="C1713" s="3">
        <v>43000992</v>
      </c>
      <c r="D1713" s="55" t="s">
        <v>200</v>
      </c>
      <c r="E1713" s="53" t="s">
        <v>1087</v>
      </c>
      <c r="F1713" s="84">
        <v>44501</v>
      </c>
      <c r="G1713" s="84">
        <v>46143</v>
      </c>
      <c r="H1713" s="82">
        <f t="shared" si="151"/>
        <v>5</v>
      </c>
      <c r="I1713" s="55" t="s">
        <v>83</v>
      </c>
      <c r="J1713" s="55" t="s">
        <v>44</v>
      </c>
      <c r="K1713" s="55" t="s">
        <v>85</v>
      </c>
      <c r="L1713" s="55" t="s">
        <v>86</v>
      </c>
      <c r="M1713" s="54" t="s">
        <v>2005</v>
      </c>
      <c r="N1713" s="55" t="str">
        <f t="shared" si="147"/>
        <v>NON</v>
      </c>
      <c r="O1713" s="55" t="str">
        <f t="shared" si="148"/>
        <v>NON</v>
      </c>
      <c r="P1713" s="55" t="str">
        <f t="shared" si="149"/>
        <v>OUI</v>
      </c>
      <c r="Q1713" s="55" t="str">
        <f t="shared" si="150"/>
        <v>NON</v>
      </c>
    </row>
    <row r="1714" spans="1:16384" ht="15" customHeight="1">
      <c r="A1714" s="3">
        <v>130780521</v>
      </c>
      <c r="B1714" s="55" t="s">
        <v>1056</v>
      </c>
      <c r="C1714" s="3">
        <v>43000992</v>
      </c>
      <c r="D1714" s="55" t="s">
        <v>200</v>
      </c>
      <c r="E1714" s="53" t="s">
        <v>1087</v>
      </c>
      <c r="F1714" s="84">
        <v>44501</v>
      </c>
      <c r="G1714" s="84">
        <v>46143</v>
      </c>
      <c r="H1714" s="82">
        <f t="shared" si="151"/>
        <v>5</v>
      </c>
      <c r="I1714" s="55" t="s">
        <v>83</v>
      </c>
      <c r="J1714" s="55" t="s">
        <v>44</v>
      </c>
      <c r="K1714" s="55" t="s">
        <v>85</v>
      </c>
      <c r="L1714" s="55" t="s">
        <v>86</v>
      </c>
      <c r="M1714" s="54" t="s">
        <v>832</v>
      </c>
      <c r="N1714" s="55" t="str">
        <f t="shared" si="147"/>
        <v>NON</v>
      </c>
      <c r="O1714" s="55" t="str">
        <f t="shared" si="148"/>
        <v>NON</v>
      </c>
      <c r="P1714" s="55" t="str">
        <f t="shared" si="149"/>
        <v>OUI</v>
      </c>
      <c r="Q1714" s="55" t="str">
        <f t="shared" si="150"/>
        <v>NON</v>
      </c>
    </row>
    <row r="1715" spans="1:16384" ht="15" customHeight="1">
      <c r="A1715" s="3">
        <v>130780521</v>
      </c>
      <c r="B1715" s="55" t="s">
        <v>1056</v>
      </c>
      <c r="C1715" s="3">
        <v>43000992</v>
      </c>
      <c r="D1715" s="55" t="s">
        <v>200</v>
      </c>
      <c r="E1715" s="53" t="s">
        <v>1087</v>
      </c>
      <c r="F1715" s="84">
        <v>44501</v>
      </c>
      <c r="G1715" s="84">
        <v>46143</v>
      </c>
      <c r="H1715" s="82">
        <f t="shared" si="151"/>
        <v>5</v>
      </c>
      <c r="I1715" s="55" t="s">
        <v>83</v>
      </c>
      <c r="J1715" s="55" t="s">
        <v>44</v>
      </c>
      <c r="K1715" s="55" t="s">
        <v>85</v>
      </c>
      <c r="L1715" s="55" t="s">
        <v>86</v>
      </c>
      <c r="M1715" s="54" t="s">
        <v>87</v>
      </c>
      <c r="N1715" s="55" t="str">
        <f t="shared" si="147"/>
        <v>NON</v>
      </c>
      <c r="O1715" s="55" t="str">
        <f t="shared" si="148"/>
        <v>NON</v>
      </c>
      <c r="P1715" s="55" t="str">
        <f t="shared" si="149"/>
        <v>OUI</v>
      </c>
      <c r="Q1715" s="55" t="str">
        <f t="shared" si="150"/>
        <v>NON</v>
      </c>
    </row>
    <row r="1716" spans="1:16384" ht="15" customHeight="1">
      <c r="A1716" s="3">
        <v>130780521</v>
      </c>
      <c r="B1716" s="55" t="s">
        <v>1056</v>
      </c>
      <c r="C1716" s="3">
        <v>43000992</v>
      </c>
      <c r="D1716" s="55" t="s">
        <v>200</v>
      </c>
      <c r="E1716" s="116" t="s">
        <v>1087</v>
      </c>
      <c r="F1716" s="84">
        <v>44501</v>
      </c>
      <c r="G1716" s="84">
        <v>46143</v>
      </c>
      <c r="H1716" s="82">
        <f t="shared" si="151"/>
        <v>5</v>
      </c>
      <c r="I1716" s="55" t="s">
        <v>83</v>
      </c>
      <c r="J1716" s="55" t="s">
        <v>44</v>
      </c>
      <c r="K1716" s="55" t="s">
        <v>85</v>
      </c>
      <c r="L1716" s="55" t="s">
        <v>86</v>
      </c>
      <c r="M1716" s="54" t="s">
        <v>356</v>
      </c>
      <c r="N1716" s="55" t="str">
        <f t="shared" si="147"/>
        <v>NON</v>
      </c>
      <c r="O1716" s="55" t="str">
        <f t="shared" si="148"/>
        <v>NON</v>
      </c>
      <c r="P1716" s="55" t="str">
        <f t="shared" si="149"/>
        <v>OUI</v>
      </c>
      <c r="Q1716" s="55" t="str">
        <f t="shared" si="150"/>
        <v>NON</v>
      </c>
    </row>
    <row r="1717" spans="1:16384" ht="15" customHeight="1">
      <c r="A1717" s="3">
        <v>130780521</v>
      </c>
      <c r="B1717" s="55" t="s">
        <v>1056</v>
      </c>
      <c r="C1717" s="3">
        <v>43000992</v>
      </c>
      <c r="D1717" s="55" t="s">
        <v>200</v>
      </c>
      <c r="E1717" s="116" t="s">
        <v>1087</v>
      </c>
      <c r="F1717" s="84">
        <v>44501</v>
      </c>
      <c r="G1717" s="84">
        <v>46143</v>
      </c>
      <c r="H1717" s="82">
        <f t="shared" si="151"/>
        <v>5</v>
      </c>
      <c r="I1717" s="55" t="s">
        <v>83</v>
      </c>
      <c r="J1717" s="55" t="s">
        <v>44</v>
      </c>
      <c r="K1717" s="55" t="s">
        <v>85</v>
      </c>
      <c r="L1717" s="55" t="s">
        <v>86</v>
      </c>
      <c r="M1717" s="54" t="s">
        <v>443</v>
      </c>
      <c r="N1717" s="55" t="str">
        <f t="shared" si="147"/>
        <v>NON</v>
      </c>
      <c r="O1717" s="55" t="str">
        <f t="shared" si="148"/>
        <v>OUI</v>
      </c>
      <c r="P1717" s="55" t="str">
        <f t="shared" si="149"/>
        <v>OUI</v>
      </c>
      <c r="Q1717" s="55" t="str">
        <f t="shared" si="150"/>
        <v>OUI</v>
      </c>
    </row>
    <row r="1718" spans="1:16384" s="8" customFormat="1" ht="15" customHeight="1">
      <c r="A1718" s="3">
        <v>130780521</v>
      </c>
      <c r="B1718" s="55" t="s">
        <v>1056</v>
      </c>
      <c r="C1718" s="3">
        <v>43000992</v>
      </c>
      <c r="D1718" s="55" t="s">
        <v>200</v>
      </c>
      <c r="E1718" s="116" t="s">
        <v>1087</v>
      </c>
      <c r="F1718" s="84">
        <v>43770</v>
      </c>
      <c r="G1718" s="84">
        <v>45413</v>
      </c>
      <c r="H1718" s="82">
        <f t="shared" si="151"/>
        <v>5</v>
      </c>
      <c r="I1718" s="55" t="s">
        <v>83</v>
      </c>
      <c r="J1718" s="55" t="s">
        <v>1429</v>
      </c>
      <c r="K1718" s="55" t="s">
        <v>24</v>
      </c>
      <c r="L1718" s="55" t="s">
        <v>90</v>
      </c>
      <c r="M1718" s="79"/>
      <c r="N1718" s="55" t="str">
        <f t="shared" si="147"/>
        <v>OUI</v>
      </c>
      <c r="O1718" s="55" t="str">
        <f t="shared" si="148"/>
        <v>NON</v>
      </c>
      <c r="P1718" s="55" t="str">
        <f t="shared" si="149"/>
        <v>NON</v>
      </c>
      <c r="Q1718" s="55" t="str">
        <f t="shared" si="150"/>
        <v>NON</v>
      </c>
      <c r="R1718" s="93"/>
      <c r="S1718" s="93"/>
      <c r="T1718" s="93"/>
      <c r="U1718" s="93"/>
      <c r="V1718" s="93"/>
      <c r="W1718" s="93"/>
      <c r="X1718" s="93"/>
      <c r="Y1718" s="93"/>
      <c r="Z1718" s="93"/>
      <c r="AA1718" s="93"/>
      <c r="AB1718" s="93"/>
      <c r="AC1718" s="93"/>
      <c r="AD1718" s="93"/>
      <c r="AE1718" s="93"/>
      <c r="AF1718" s="93"/>
      <c r="AG1718" s="93"/>
      <c r="AH1718" s="93"/>
      <c r="AI1718" s="93"/>
      <c r="AJ1718" s="93"/>
      <c r="AK1718" s="93"/>
      <c r="AL1718" s="93"/>
      <c r="AM1718" s="93"/>
      <c r="AN1718" s="93"/>
      <c r="AO1718" s="93"/>
      <c r="AP1718" s="93"/>
      <c r="AQ1718" s="93"/>
      <c r="AR1718" s="93"/>
      <c r="AS1718" s="93"/>
      <c r="AT1718" s="93"/>
      <c r="AU1718" s="93"/>
      <c r="AV1718" s="93"/>
      <c r="AW1718" s="93"/>
      <c r="AX1718" s="93"/>
      <c r="AY1718" s="93"/>
      <c r="AZ1718" s="93"/>
      <c r="BA1718" s="93"/>
      <c r="BB1718" s="93"/>
      <c r="BC1718" s="93"/>
      <c r="BD1718" s="93"/>
      <c r="BE1718" s="93"/>
      <c r="BF1718" s="93"/>
      <c r="BG1718" s="93"/>
      <c r="BH1718" s="93"/>
      <c r="BI1718" s="93"/>
      <c r="BJ1718" s="93"/>
      <c r="BK1718" s="93"/>
      <c r="BL1718" s="93"/>
      <c r="BM1718" s="93"/>
      <c r="BN1718" s="93"/>
      <c r="BO1718" s="93"/>
      <c r="BP1718" s="93"/>
      <c r="BQ1718" s="93"/>
      <c r="BR1718" s="93"/>
      <c r="BS1718" s="93"/>
      <c r="BT1718" s="93"/>
      <c r="BU1718" s="93"/>
      <c r="BV1718" s="93"/>
      <c r="BW1718" s="93"/>
      <c r="BX1718" s="93"/>
      <c r="BY1718" s="93"/>
      <c r="BZ1718" s="93"/>
      <c r="CA1718" s="93"/>
      <c r="CB1718" s="93"/>
      <c r="CC1718" s="93"/>
      <c r="CD1718" s="93"/>
      <c r="CE1718" s="93"/>
      <c r="CF1718" s="93"/>
      <c r="CG1718" s="93"/>
      <c r="CH1718" s="93"/>
      <c r="CI1718" s="93"/>
      <c r="CJ1718" s="93"/>
      <c r="CK1718" s="93"/>
      <c r="CL1718" s="93"/>
      <c r="CM1718" s="93"/>
      <c r="CN1718" s="93"/>
      <c r="CO1718" s="93"/>
      <c r="CP1718" s="93"/>
      <c r="CQ1718" s="93"/>
      <c r="CR1718" s="93"/>
      <c r="CS1718" s="93"/>
      <c r="CT1718" s="93"/>
      <c r="CU1718" s="93"/>
      <c r="CV1718" s="93"/>
      <c r="CW1718" s="93"/>
      <c r="CX1718" s="93"/>
      <c r="CY1718" s="93"/>
      <c r="CZ1718" s="93"/>
      <c r="DA1718" s="93"/>
      <c r="DB1718" s="93"/>
      <c r="DC1718" s="93"/>
      <c r="DD1718" s="93"/>
      <c r="DE1718" s="93"/>
      <c r="DF1718" s="93"/>
      <c r="DG1718" s="93"/>
      <c r="DH1718" s="93"/>
      <c r="DI1718" s="93"/>
      <c r="DJ1718" s="93"/>
      <c r="DK1718" s="93"/>
      <c r="DL1718" s="93"/>
      <c r="DM1718" s="93"/>
      <c r="DN1718" s="93"/>
      <c r="DO1718" s="93"/>
      <c r="DP1718" s="93"/>
      <c r="DQ1718" s="93"/>
      <c r="DR1718" s="93"/>
      <c r="DS1718" s="93"/>
      <c r="DT1718" s="93"/>
      <c r="DU1718" s="93"/>
      <c r="DV1718" s="93"/>
      <c r="DW1718" s="93"/>
      <c r="DX1718" s="93"/>
      <c r="DY1718" s="93"/>
      <c r="DZ1718" s="93"/>
      <c r="EA1718" s="93"/>
      <c r="EB1718" s="93"/>
      <c r="EC1718" s="93"/>
      <c r="ED1718" s="93"/>
      <c r="EE1718" s="93"/>
      <c r="EF1718" s="93"/>
      <c r="EG1718" s="93"/>
      <c r="EH1718" s="93"/>
      <c r="EI1718" s="93"/>
      <c r="EJ1718" s="93"/>
      <c r="EK1718" s="93"/>
      <c r="EL1718" s="93"/>
      <c r="EM1718" s="93"/>
      <c r="EN1718" s="93"/>
      <c r="EO1718" s="93"/>
      <c r="EP1718" s="93"/>
      <c r="EQ1718" s="93"/>
      <c r="ER1718" s="93"/>
      <c r="ES1718" s="93"/>
      <c r="ET1718" s="93"/>
      <c r="EU1718" s="93"/>
      <c r="EV1718" s="93"/>
      <c r="EW1718" s="93"/>
      <c r="EX1718" s="93"/>
      <c r="EY1718" s="93"/>
      <c r="EZ1718" s="93"/>
      <c r="FA1718" s="93"/>
      <c r="FB1718" s="93"/>
      <c r="FC1718" s="93"/>
      <c r="FD1718" s="93"/>
      <c r="FE1718" s="93"/>
      <c r="FF1718" s="93"/>
      <c r="FG1718" s="93"/>
      <c r="FH1718" s="93"/>
      <c r="FI1718" s="93"/>
      <c r="FJ1718" s="93"/>
      <c r="FK1718" s="93"/>
      <c r="FL1718" s="93"/>
      <c r="FM1718" s="93"/>
      <c r="FN1718" s="93"/>
      <c r="FO1718" s="93"/>
      <c r="FP1718" s="93"/>
      <c r="FQ1718" s="93"/>
      <c r="FR1718" s="93"/>
      <c r="FS1718" s="93"/>
      <c r="FT1718" s="93"/>
      <c r="FU1718" s="93"/>
      <c r="FV1718" s="93"/>
      <c r="FW1718" s="93"/>
      <c r="FX1718" s="93"/>
      <c r="FY1718" s="93"/>
      <c r="FZ1718" s="93"/>
      <c r="GA1718" s="93"/>
      <c r="GB1718" s="93"/>
      <c r="GC1718" s="93"/>
      <c r="GD1718" s="93"/>
      <c r="GE1718" s="93"/>
      <c r="GF1718" s="93"/>
      <c r="GG1718" s="93"/>
      <c r="GH1718" s="93"/>
      <c r="GI1718" s="93"/>
      <c r="GJ1718" s="93"/>
      <c r="GK1718" s="93"/>
      <c r="GL1718" s="93"/>
      <c r="GM1718" s="93"/>
      <c r="GN1718" s="93"/>
      <c r="GO1718" s="93"/>
      <c r="GP1718" s="93"/>
      <c r="GQ1718" s="93"/>
      <c r="GR1718" s="93"/>
      <c r="GS1718" s="93"/>
      <c r="GT1718" s="93"/>
      <c r="GU1718" s="93"/>
      <c r="GV1718" s="93"/>
      <c r="GW1718" s="93"/>
      <c r="GX1718" s="93"/>
      <c r="GY1718" s="93"/>
      <c r="GZ1718" s="93"/>
      <c r="HA1718" s="93"/>
      <c r="HB1718" s="93"/>
      <c r="HC1718" s="93"/>
      <c r="HD1718" s="93"/>
      <c r="HE1718" s="93"/>
      <c r="HF1718" s="93"/>
      <c r="HG1718" s="93"/>
      <c r="HH1718" s="93"/>
      <c r="HI1718" s="93"/>
      <c r="HJ1718" s="93"/>
      <c r="HK1718" s="93"/>
      <c r="HL1718" s="93"/>
      <c r="HM1718" s="93"/>
      <c r="HN1718" s="93"/>
      <c r="HO1718" s="93"/>
      <c r="HP1718" s="93"/>
      <c r="HQ1718" s="93"/>
      <c r="HR1718" s="93"/>
      <c r="HS1718" s="93"/>
      <c r="HT1718" s="93"/>
      <c r="HU1718" s="93"/>
      <c r="HV1718" s="93"/>
      <c r="HW1718" s="93"/>
      <c r="HX1718" s="93"/>
      <c r="HY1718" s="93"/>
      <c r="HZ1718" s="93"/>
      <c r="IA1718" s="93"/>
      <c r="IB1718" s="93"/>
      <c r="IC1718" s="93"/>
      <c r="ID1718" s="93"/>
      <c r="IE1718" s="93"/>
      <c r="IF1718" s="93"/>
      <c r="IG1718" s="93"/>
      <c r="IH1718" s="93"/>
      <c r="II1718" s="93"/>
      <c r="IJ1718" s="93"/>
      <c r="IK1718" s="93"/>
      <c r="IL1718" s="93"/>
      <c r="IM1718" s="93"/>
      <c r="IN1718" s="93"/>
      <c r="IO1718" s="93"/>
      <c r="IP1718" s="93"/>
      <c r="IQ1718" s="93"/>
      <c r="IR1718" s="93"/>
      <c r="IS1718" s="93"/>
      <c r="IT1718" s="93"/>
      <c r="IU1718" s="93"/>
      <c r="IV1718" s="93"/>
      <c r="IW1718" s="93"/>
      <c r="IX1718" s="93"/>
      <c r="IY1718" s="93"/>
      <c r="IZ1718" s="93"/>
      <c r="JA1718" s="93"/>
      <c r="JB1718" s="93"/>
      <c r="JC1718" s="93"/>
      <c r="JD1718" s="93"/>
      <c r="JE1718" s="93"/>
      <c r="JF1718" s="93"/>
      <c r="JG1718" s="93"/>
      <c r="JH1718" s="93"/>
      <c r="JI1718" s="93"/>
      <c r="JJ1718" s="93"/>
      <c r="JK1718" s="93"/>
      <c r="JL1718" s="93"/>
      <c r="JM1718" s="93"/>
      <c r="JN1718" s="93"/>
      <c r="JO1718" s="93"/>
      <c r="JP1718" s="93"/>
      <c r="JQ1718" s="93"/>
      <c r="JR1718" s="93"/>
      <c r="JS1718" s="93"/>
      <c r="JT1718" s="93"/>
      <c r="JU1718" s="93"/>
      <c r="JV1718" s="93"/>
      <c r="JW1718" s="93"/>
      <c r="JX1718" s="93"/>
      <c r="JY1718" s="93"/>
      <c r="JZ1718" s="93"/>
      <c r="KA1718" s="93"/>
      <c r="KB1718" s="93"/>
      <c r="KC1718" s="93"/>
      <c r="KD1718" s="93"/>
      <c r="KE1718" s="93"/>
      <c r="KF1718" s="93"/>
      <c r="KG1718" s="93"/>
      <c r="KH1718" s="93"/>
      <c r="KI1718" s="93"/>
      <c r="KJ1718" s="93"/>
      <c r="KK1718" s="93"/>
      <c r="KL1718" s="93"/>
      <c r="KM1718" s="93"/>
      <c r="KN1718" s="93"/>
      <c r="KO1718" s="93"/>
      <c r="KP1718" s="93"/>
      <c r="KQ1718" s="93"/>
      <c r="KR1718" s="93"/>
      <c r="KS1718" s="93"/>
      <c r="KT1718" s="93"/>
      <c r="KU1718" s="93"/>
      <c r="KV1718" s="93"/>
      <c r="KW1718" s="93"/>
      <c r="KX1718" s="93"/>
      <c r="KY1718" s="93"/>
      <c r="KZ1718" s="93"/>
      <c r="LA1718" s="93"/>
      <c r="LB1718" s="93"/>
      <c r="LC1718" s="93"/>
      <c r="LD1718" s="93"/>
      <c r="LE1718" s="93"/>
      <c r="LF1718" s="93"/>
      <c r="LG1718" s="93"/>
      <c r="LH1718" s="93"/>
      <c r="LI1718" s="93"/>
      <c r="LJ1718" s="93"/>
      <c r="LK1718" s="93"/>
      <c r="LL1718" s="93"/>
      <c r="LM1718" s="93"/>
      <c r="LN1718" s="93"/>
      <c r="LO1718" s="93"/>
      <c r="LP1718" s="93"/>
      <c r="LQ1718" s="93"/>
      <c r="LR1718" s="93"/>
      <c r="LS1718" s="93"/>
      <c r="LT1718" s="93"/>
      <c r="LU1718" s="93"/>
      <c r="LV1718" s="93"/>
      <c r="LW1718" s="93"/>
      <c r="LX1718" s="93"/>
      <c r="LY1718" s="93"/>
      <c r="LZ1718" s="93"/>
      <c r="MA1718" s="93"/>
      <c r="MB1718" s="93"/>
      <c r="MC1718" s="93"/>
      <c r="MD1718" s="93"/>
      <c r="ME1718" s="93"/>
      <c r="MF1718" s="93"/>
      <c r="MG1718" s="93"/>
      <c r="MH1718" s="93"/>
      <c r="MI1718" s="93"/>
      <c r="MJ1718" s="93"/>
      <c r="MK1718" s="93"/>
      <c r="ML1718" s="93"/>
      <c r="MM1718" s="93"/>
      <c r="MN1718" s="93"/>
      <c r="MO1718" s="93"/>
      <c r="MP1718" s="93"/>
      <c r="MQ1718" s="93"/>
      <c r="MR1718" s="93"/>
      <c r="MS1718" s="93"/>
      <c r="MT1718" s="93"/>
      <c r="MU1718" s="93"/>
      <c r="MV1718" s="93"/>
      <c r="MW1718" s="93"/>
      <c r="MX1718" s="93"/>
      <c r="MY1718" s="93"/>
      <c r="MZ1718" s="93"/>
      <c r="NA1718" s="93"/>
      <c r="NB1718" s="93"/>
      <c r="NC1718" s="93"/>
      <c r="ND1718" s="93"/>
      <c r="NE1718" s="93"/>
      <c r="NF1718" s="93"/>
      <c r="NG1718" s="93"/>
      <c r="NH1718" s="93"/>
      <c r="NI1718" s="93"/>
      <c r="NJ1718" s="93"/>
      <c r="NK1718" s="93"/>
      <c r="NL1718" s="93"/>
      <c r="NM1718" s="93"/>
      <c r="NN1718" s="93"/>
      <c r="NO1718" s="93"/>
      <c r="NP1718" s="93"/>
      <c r="NQ1718" s="93"/>
      <c r="NR1718" s="93"/>
      <c r="NS1718" s="93"/>
      <c r="NT1718" s="93"/>
      <c r="NU1718" s="93"/>
      <c r="NV1718" s="93"/>
      <c r="NW1718" s="93"/>
      <c r="NX1718" s="93"/>
      <c r="NY1718" s="93"/>
      <c r="NZ1718" s="93"/>
      <c r="OA1718" s="93"/>
      <c r="OB1718" s="93"/>
      <c r="OC1718" s="93"/>
      <c r="OD1718" s="93"/>
      <c r="OE1718" s="93"/>
      <c r="OF1718" s="93"/>
      <c r="OG1718" s="93"/>
      <c r="OH1718" s="93"/>
      <c r="OI1718" s="93"/>
      <c r="OJ1718" s="93"/>
      <c r="OK1718" s="93"/>
      <c r="OL1718" s="93"/>
      <c r="OM1718" s="93"/>
      <c r="ON1718" s="93"/>
      <c r="OO1718" s="93"/>
      <c r="OP1718" s="93"/>
      <c r="OQ1718" s="93"/>
      <c r="OR1718" s="93"/>
      <c r="OS1718" s="93"/>
      <c r="OT1718" s="93"/>
      <c r="OU1718" s="93"/>
      <c r="OV1718" s="93"/>
      <c r="OW1718" s="93"/>
      <c r="OX1718" s="93"/>
      <c r="OY1718" s="93"/>
      <c r="OZ1718" s="93"/>
      <c r="PA1718" s="93"/>
      <c r="PB1718" s="93"/>
      <c r="PC1718" s="93"/>
      <c r="PD1718" s="93"/>
      <c r="PE1718" s="93"/>
      <c r="PF1718" s="93"/>
      <c r="PG1718" s="93"/>
      <c r="PH1718" s="93"/>
      <c r="PI1718" s="93"/>
      <c r="PJ1718" s="93"/>
      <c r="PK1718" s="93"/>
      <c r="PL1718" s="93"/>
      <c r="PM1718" s="93"/>
      <c r="PN1718" s="93"/>
      <c r="PO1718" s="93"/>
      <c r="PP1718" s="93"/>
      <c r="PQ1718" s="93"/>
      <c r="PR1718" s="93"/>
      <c r="PS1718" s="93"/>
      <c r="PT1718" s="93"/>
      <c r="PU1718" s="93"/>
      <c r="PV1718" s="93"/>
      <c r="PW1718" s="93"/>
      <c r="PX1718" s="93"/>
      <c r="PY1718" s="93"/>
      <c r="PZ1718" s="93"/>
      <c r="QA1718" s="93"/>
      <c r="QB1718" s="93"/>
      <c r="QC1718" s="93"/>
      <c r="QD1718" s="93"/>
      <c r="QE1718" s="93"/>
      <c r="QF1718" s="93"/>
      <c r="QG1718" s="93"/>
      <c r="QH1718" s="93"/>
      <c r="QI1718" s="93"/>
      <c r="QJ1718" s="93"/>
      <c r="QK1718" s="93"/>
      <c r="QL1718" s="93"/>
      <c r="QM1718" s="93"/>
      <c r="QN1718" s="93"/>
      <c r="QO1718" s="93"/>
      <c r="QP1718" s="93"/>
      <c r="QQ1718" s="93"/>
      <c r="QR1718" s="93"/>
      <c r="QS1718" s="93"/>
      <c r="QT1718" s="93"/>
      <c r="QU1718" s="93"/>
      <c r="QV1718" s="93"/>
      <c r="QW1718" s="93"/>
      <c r="QX1718" s="93"/>
      <c r="QY1718" s="93"/>
      <c r="QZ1718" s="93"/>
      <c r="RA1718" s="93"/>
      <c r="RB1718" s="93"/>
      <c r="RC1718" s="93"/>
      <c r="RD1718" s="93"/>
      <c r="RE1718" s="93"/>
      <c r="RF1718" s="93"/>
      <c r="RG1718" s="93"/>
      <c r="RH1718" s="93"/>
      <c r="RI1718" s="93"/>
      <c r="RJ1718" s="93"/>
      <c r="RK1718" s="93"/>
      <c r="RL1718" s="93"/>
      <c r="RM1718" s="93"/>
      <c r="RN1718" s="93"/>
      <c r="RO1718" s="93"/>
      <c r="RP1718" s="93"/>
      <c r="RQ1718" s="93"/>
      <c r="RR1718" s="93"/>
      <c r="RS1718" s="93"/>
      <c r="RT1718" s="93"/>
      <c r="RU1718" s="93"/>
      <c r="RV1718" s="93"/>
      <c r="RW1718" s="93"/>
      <c r="RX1718" s="93"/>
      <c r="RY1718" s="93"/>
      <c r="RZ1718" s="93"/>
      <c r="SA1718" s="93"/>
      <c r="SB1718" s="93"/>
      <c r="SC1718" s="93"/>
      <c r="SD1718" s="93"/>
      <c r="SE1718" s="93"/>
      <c r="SF1718" s="93"/>
      <c r="SG1718" s="93"/>
      <c r="SH1718" s="93"/>
      <c r="SI1718" s="93"/>
      <c r="SJ1718" s="93"/>
      <c r="SK1718" s="93"/>
      <c r="SL1718" s="93"/>
      <c r="SM1718" s="93"/>
      <c r="SN1718" s="93"/>
      <c r="SO1718" s="93"/>
      <c r="SP1718" s="93"/>
      <c r="SQ1718" s="93"/>
      <c r="SR1718" s="93"/>
      <c r="SS1718" s="93"/>
      <c r="ST1718" s="93"/>
      <c r="SU1718" s="93"/>
      <c r="SV1718" s="93"/>
      <c r="SW1718" s="93"/>
      <c r="SX1718" s="93"/>
      <c r="SY1718" s="93"/>
      <c r="SZ1718" s="93"/>
      <c r="TA1718" s="93"/>
      <c r="TB1718" s="93"/>
      <c r="TC1718" s="93"/>
      <c r="TD1718" s="93"/>
      <c r="TE1718" s="93"/>
      <c r="TF1718" s="93"/>
      <c r="TG1718" s="93"/>
      <c r="TH1718" s="93"/>
      <c r="TI1718" s="93"/>
      <c r="TJ1718" s="93"/>
      <c r="TK1718" s="93"/>
      <c r="TL1718" s="93"/>
      <c r="TM1718" s="93"/>
      <c r="TN1718" s="93"/>
      <c r="TO1718" s="93"/>
      <c r="TP1718" s="93"/>
      <c r="TQ1718" s="93"/>
      <c r="TR1718" s="93"/>
      <c r="TS1718" s="93"/>
      <c r="TT1718" s="93"/>
      <c r="TU1718" s="93"/>
      <c r="TV1718" s="93"/>
      <c r="TW1718" s="93"/>
      <c r="TX1718" s="93"/>
      <c r="TY1718" s="93"/>
      <c r="TZ1718" s="93"/>
      <c r="UA1718" s="93"/>
      <c r="UB1718" s="93"/>
      <c r="UC1718" s="93"/>
      <c r="UD1718" s="93"/>
      <c r="UE1718" s="93"/>
      <c r="UF1718" s="93"/>
      <c r="UG1718" s="93"/>
      <c r="UH1718" s="93"/>
      <c r="UI1718" s="93"/>
      <c r="UJ1718" s="93"/>
      <c r="UK1718" s="93"/>
      <c r="UL1718" s="93"/>
      <c r="UM1718" s="93"/>
      <c r="UN1718" s="93"/>
      <c r="UO1718" s="93"/>
      <c r="UP1718" s="93"/>
      <c r="UQ1718" s="93"/>
      <c r="UR1718" s="93"/>
      <c r="US1718" s="93"/>
      <c r="UT1718" s="93"/>
      <c r="UU1718" s="93"/>
      <c r="UV1718" s="93"/>
      <c r="UW1718" s="93"/>
      <c r="UX1718" s="93"/>
      <c r="UY1718" s="93"/>
      <c r="UZ1718" s="93"/>
      <c r="VA1718" s="93"/>
      <c r="VB1718" s="93"/>
      <c r="VC1718" s="93"/>
      <c r="VD1718" s="93"/>
      <c r="VE1718" s="93"/>
      <c r="VF1718" s="93"/>
      <c r="VG1718" s="93"/>
      <c r="VH1718" s="93"/>
      <c r="VI1718" s="93"/>
      <c r="VJ1718" s="93"/>
      <c r="VK1718" s="93"/>
      <c r="VL1718" s="93"/>
      <c r="VM1718" s="93"/>
      <c r="VN1718" s="93"/>
      <c r="VO1718" s="93"/>
      <c r="VP1718" s="93"/>
      <c r="VQ1718" s="93"/>
      <c r="VR1718" s="93"/>
      <c r="VS1718" s="93"/>
      <c r="VT1718" s="93"/>
      <c r="VU1718" s="93"/>
      <c r="VV1718" s="93"/>
      <c r="VW1718" s="93"/>
      <c r="VX1718" s="93"/>
      <c r="VY1718" s="93"/>
      <c r="VZ1718" s="93"/>
      <c r="WA1718" s="93"/>
      <c r="WB1718" s="93"/>
      <c r="WC1718" s="93"/>
      <c r="WD1718" s="93"/>
      <c r="WE1718" s="93"/>
      <c r="WF1718" s="93"/>
      <c r="WG1718" s="93"/>
      <c r="WH1718" s="93"/>
      <c r="WI1718" s="93"/>
      <c r="WJ1718" s="93"/>
      <c r="WK1718" s="93"/>
      <c r="WL1718" s="93"/>
      <c r="WM1718" s="93"/>
      <c r="WN1718" s="93"/>
      <c r="WO1718" s="93"/>
      <c r="WP1718" s="93"/>
      <c r="WQ1718" s="93"/>
      <c r="WR1718" s="93"/>
      <c r="WS1718" s="93"/>
      <c r="WT1718" s="93"/>
      <c r="WU1718" s="93"/>
      <c r="WV1718" s="93"/>
      <c r="WW1718" s="93"/>
      <c r="WX1718" s="93"/>
      <c r="WY1718" s="93"/>
      <c r="WZ1718" s="93"/>
      <c r="XA1718" s="93"/>
      <c r="XB1718" s="93"/>
      <c r="XC1718" s="93"/>
      <c r="XD1718" s="93"/>
      <c r="XE1718" s="93"/>
      <c r="XF1718" s="93"/>
      <c r="XG1718" s="93"/>
      <c r="XH1718" s="93"/>
      <c r="XI1718" s="93"/>
      <c r="XJ1718" s="93"/>
      <c r="XK1718" s="93"/>
      <c r="XL1718" s="93"/>
      <c r="XM1718" s="93"/>
      <c r="XN1718" s="93"/>
      <c r="XO1718" s="93"/>
      <c r="XP1718" s="93"/>
      <c r="XQ1718" s="93"/>
      <c r="XR1718" s="93"/>
      <c r="XS1718" s="93"/>
      <c r="XT1718" s="93"/>
      <c r="XU1718" s="93"/>
      <c r="XV1718" s="93"/>
      <c r="XW1718" s="93"/>
      <c r="XX1718" s="93"/>
      <c r="XY1718" s="93"/>
      <c r="XZ1718" s="93"/>
      <c r="YA1718" s="93"/>
      <c r="YB1718" s="93"/>
      <c r="YC1718" s="93"/>
      <c r="YD1718" s="93"/>
      <c r="YE1718" s="93"/>
      <c r="YF1718" s="93"/>
      <c r="YG1718" s="93"/>
      <c r="YH1718" s="93"/>
      <c r="YI1718" s="93"/>
      <c r="YJ1718" s="93"/>
      <c r="YK1718" s="93"/>
      <c r="YL1718" s="93"/>
      <c r="YM1718" s="93"/>
      <c r="YN1718" s="93"/>
      <c r="YO1718" s="93"/>
      <c r="YP1718" s="93"/>
      <c r="YQ1718" s="93"/>
      <c r="YR1718" s="93"/>
      <c r="YS1718" s="93"/>
      <c r="YT1718" s="93"/>
      <c r="YU1718" s="93"/>
      <c r="YV1718" s="93"/>
      <c r="YW1718" s="93"/>
      <c r="YX1718" s="93"/>
      <c r="YY1718" s="93"/>
      <c r="YZ1718" s="93"/>
      <c r="ZA1718" s="93"/>
      <c r="ZB1718" s="93"/>
      <c r="ZC1718" s="93"/>
      <c r="ZD1718" s="93"/>
      <c r="ZE1718" s="93"/>
      <c r="ZF1718" s="93"/>
      <c r="ZG1718" s="93"/>
      <c r="ZH1718" s="93"/>
      <c r="ZI1718" s="93"/>
      <c r="ZJ1718" s="93"/>
      <c r="ZK1718" s="93"/>
      <c r="ZL1718" s="93"/>
      <c r="ZM1718" s="93"/>
      <c r="ZN1718" s="93"/>
      <c r="ZO1718" s="93"/>
      <c r="ZP1718" s="93"/>
      <c r="ZQ1718" s="93"/>
      <c r="ZR1718" s="93"/>
      <c r="ZS1718" s="93"/>
      <c r="ZT1718" s="93"/>
      <c r="ZU1718" s="93"/>
      <c r="ZV1718" s="93"/>
      <c r="ZW1718" s="93"/>
      <c r="ZX1718" s="93"/>
      <c r="ZY1718" s="93"/>
      <c r="ZZ1718" s="93"/>
      <c r="AAA1718" s="93"/>
      <c r="AAB1718" s="93"/>
      <c r="AAC1718" s="93"/>
      <c r="AAD1718" s="93"/>
      <c r="AAE1718" s="93"/>
      <c r="AAF1718" s="93"/>
      <c r="AAG1718" s="93"/>
      <c r="AAH1718" s="93"/>
      <c r="AAI1718" s="93"/>
      <c r="AAJ1718" s="93"/>
      <c r="AAK1718" s="93"/>
      <c r="AAL1718" s="93"/>
      <c r="AAM1718" s="93"/>
      <c r="AAN1718" s="93"/>
      <c r="AAO1718" s="93"/>
      <c r="AAP1718" s="93"/>
      <c r="AAQ1718" s="93"/>
      <c r="AAR1718" s="93"/>
      <c r="AAS1718" s="93"/>
      <c r="AAT1718" s="93"/>
      <c r="AAU1718" s="93"/>
      <c r="AAV1718" s="93"/>
      <c r="AAW1718" s="93"/>
      <c r="AAX1718" s="93"/>
      <c r="AAY1718" s="93"/>
      <c r="AAZ1718" s="93"/>
      <c r="ABA1718" s="93"/>
      <c r="ABB1718" s="93"/>
      <c r="ABC1718" s="93"/>
      <c r="ABD1718" s="93"/>
      <c r="ABE1718" s="93"/>
      <c r="ABF1718" s="93"/>
      <c r="ABG1718" s="93"/>
      <c r="ABH1718" s="93"/>
      <c r="ABI1718" s="93"/>
      <c r="ABJ1718" s="93"/>
      <c r="ABK1718" s="93"/>
      <c r="ABL1718" s="93"/>
      <c r="ABM1718" s="93"/>
      <c r="ABN1718" s="93"/>
      <c r="ABO1718" s="93"/>
      <c r="ABP1718" s="93"/>
      <c r="ABQ1718" s="93"/>
      <c r="ABR1718" s="93"/>
      <c r="ABS1718" s="93"/>
      <c r="ABT1718" s="93"/>
      <c r="ABU1718" s="93"/>
      <c r="ABV1718" s="93"/>
      <c r="ABW1718" s="93"/>
      <c r="ABX1718" s="93"/>
      <c r="ABY1718" s="93"/>
      <c r="ABZ1718" s="93"/>
      <c r="ACA1718" s="93"/>
      <c r="ACB1718" s="93"/>
      <c r="ACC1718" s="93"/>
      <c r="ACD1718" s="93"/>
      <c r="ACE1718" s="93"/>
      <c r="ACF1718" s="93"/>
      <c r="ACG1718" s="93"/>
      <c r="ACH1718" s="93"/>
      <c r="ACI1718" s="93"/>
      <c r="ACJ1718" s="93"/>
      <c r="ACK1718" s="93"/>
      <c r="ACL1718" s="93"/>
      <c r="ACM1718" s="93"/>
      <c r="ACN1718" s="93"/>
      <c r="ACO1718" s="93"/>
      <c r="ACP1718" s="93"/>
      <c r="ACQ1718" s="93"/>
      <c r="ACR1718" s="93"/>
      <c r="ACS1718" s="93"/>
      <c r="ACT1718" s="93"/>
      <c r="ACU1718" s="93"/>
      <c r="ACV1718" s="93"/>
      <c r="ACW1718" s="93"/>
      <c r="ACX1718" s="93"/>
      <c r="ACY1718" s="93"/>
      <c r="ACZ1718" s="93"/>
      <c r="ADA1718" s="93"/>
      <c r="ADB1718" s="93"/>
      <c r="ADC1718" s="93"/>
      <c r="ADD1718" s="93"/>
      <c r="ADE1718" s="93"/>
      <c r="ADF1718" s="93"/>
      <c r="ADG1718" s="93"/>
      <c r="ADH1718" s="93"/>
      <c r="ADI1718" s="93"/>
      <c r="ADJ1718" s="93"/>
      <c r="ADK1718" s="93"/>
      <c r="ADL1718" s="93"/>
      <c r="ADM1718" s="93"/>
      <c r="ADN1718" s="93"/>
      <c r="ADO1718" s="93"/>
      <c r="ADP1718" s="93"/>
      <c r="ADQ1718" s="93"/>
      <c r="ADR1718" s="93"/>
      <c r="ADS1718" s="93"/>
      <c r="ADT1718" s="93"/>
      <c r="ADU1718" s="93"/>
      <c r="ADV1718" s="93"/>
      <c r="ADW1718" s="93"/>
      <c r="ADX1718" s="93"/>
      <c r="ADY1718" s="93"/>
      <c r="ADZ1718" s="93"/>
      <c r="AEA1718" s="93"/>
      <c r="AEB1718" s="93"/>
      <c r="AEC1718" s="93"/>
      <c r="AED1718" s="93"/>
      <c r="AEE1718" s="93"/>
      <c r="AEF1718" s="93"/>
      <c r="AEG1718" s="93"/>
      <c r="AEH1718" s="93"/>
      <c r="AEI1718" s="93"/>
      <c r="AEJ1718" s="93"/>
      <c r="AEK1718" s="93"/>
      <c r="AEL1718" s="93"/>
      <c r="AEM1718" s="93"/>
      <c r="AEN1718" s="93"/>
      <c r="AEO1718" s="93"/>
      <c r="AEP1718" s="93"/>
      <c r="AEQ1718" s="93"/>
      <c r="AER1718" s="93"/>
      <c r="AES1718" s="93"/>
      <c r="AET1718" s="93"/>
      <c r="AEU1718" s="93"/>
      <c r="AEV1718" s="93"/>
      <c r="AEW1718" s="93"/>
      <c r="AEX1718" s="93"/>
      <c r="AEY1718" s="93"/>
      <c r="AEZ1718" s="93"/>
      <c r="AFA1718" s="93"/>
      <c r="AFB1718" s="93"/>
      <c r="AFC1718" s="93"/>
      <c r="AFD1718" s="93"/>
      <c r="AFE1718" s="93"/>
      <c r="AFF1718" s="93"/>
      <c r="AFG1718" s="93"/>
      <c r="AFH1718" s="93"/>
      <c r="AFI1718" s="93"/>
      <c r="AFJ1718" s="93"/>
      <c r="AFK1718" s="93"/>
      <c r="AFL1718" s="93"/>
      <c r="AFM1718" s="93"/>
      <c r="AFN1718" s="93"/>
      <c r="AFO1718" s="93"/>
      <c r="AFP1718" s="93"/>
      <c r="AFQ1718" s="93"/>
      <c r="AFR1718" s="93"/>
      <c r="AFS1718" s="93"/>
      <c r="AFT1718" s="93"/>
      <c r="AFU1718" s="93"/>
      <c r="AFV1718" s="93"/>
      <c r="AFW1718" s="93"/>
      <c r="AFX1718" s="93"/>
      <c r="AFY1718" s="93"/>
      <c r="AFZ1718" s="93"/>
      <c r="AGA1718" s="93"/>
      <c r="AGB1718" s="93"/>
      <c r="AGC1718" s="93"/>
      <c r="AGD1718" s="93"/>
      <c r="AGE1718" s="93"/>
      <c r="AGF1718" s="93"/>
      <c r="AGG1718" s="93"/>
      <c r="AGH1718" s="93"/>
      <c r="AGI1718" s="93"/>
      <c r="AGJ1718" s="93"/>
      <c r="AGK1718" s="93"/>
      <c r="AGL1718" s="93"/>
      <c r="AGM1718" s="93"/>
      <c r="AGN1718" s="93"/>
      <c r="AGO1718" s="93"/>
      <c r="AGP1718" s="93"/>
      <c r="AGQ1718" s="93"/>
      <c r="AGR1718" s="93"/>
      <c r="AGS1718" s="93"/>
      <c r="AGT1718" s="93"/>
      <c r="AGU1718" s="93"/>
      <c r="AGV1718" s="93"/>
      <c r="AGW1718" s="93"/>
      <c r="AGX1718" s="93"/>
      <c r="AGY1718" s="93"/>
      <c r="AGZ1718" s="93"/>
      <c r="AHA1718" s="93"/>
      <c r="AHB1718" s="93"/>
      <c r="AHC1718" s="93"/>
      <c r="AHD1718" s="93"/>
      <c r="AHE1718" s="93"/>
      <c r="AHF1718" s="93"/>
      <c r="AHG1718" s="93"/>
      <c r="AHH1718" s="93"/>
      <c r="AHI1718" s="93"/>
      <c r="AHJ1718" s="93"/>
      <c r="AHK1718" s="93"/>
      <c r="AHL1718" s="93"/>
      <c r="AHM1718" s="93"/>
      <c r="AHN1718" s="93"/>
      <c r="AHO1718" s="93"/>
      <c r="AHP1718" s="93"/>
      <c r="AHQ1718" s="93"/>
      <c r="AHR1718" s="93"/>
      <c r="AHS1718" s="93"/>
      <c r="AHT1718" s="93"/>
      <c r="AHU1718" s="93"/>
      <c r="AHV1718" s="93"/>
      <c r="AHW1718" s="93"/>
      <c r="AHX1718" s="93"/>
      <c r="AHY1718" s="93"/>
      <c r="AHZ1718" s="93"/>
      <c r="AIA1718" s="93"/>
      <c r="AIB1718" s="93"/>
      <c r="AIC1718" s="93"/>
      <c r="AID1718" s="93"/>
      <c r="AIE1718" s="93"/>
      <c r="AIF1718" s="93"/>
      <c r="AIG1718" s="93"/>
      <c r="AIH1718" s="93"/>
      <c r="AII1718" s="93"/>
      <c r="AIJ1718" s="93"/>
      <c r="AIK1718" s="93"/>
      <c r="AIL1718" s="93"/>
      <c r="AIM1718" s="93"/>
      <c r="AIN1718" s="93"/>
      <c r="AIO1718" s="93"/>
      <c r="AIP1718" s="93"/>
      <c r="AIQ1718" s="93"/>
      <c r="AIR1718" s="93"/>
      <c r="AIS1718" s="93"/>
      <c r="AIT1718" s="93"/>
      <c r="AIU1718" s="93"/>
      <c r="AIV1718" s="93"/>
      <c r="AIW1718" s="93"/>
      <c r="AIX1718" s="93"/>
      <c r="AIY1718" s="93"/>
      <c r="AIZ1718" s="93"/>
      <c r="AJA1718" s="93"/>
      <c r="AJB1718" s="93"/>
      <c r="AJC1718" s="93"/>
      <c r="AJD1718" s="93"/>
      <c r="AJE1718" s="93"/>
      <c r="AJF1718" s="93"/>
      <c r="AJG1718" s="93"/>
      <c r="AJH1718" s="93"/>
      <c r="AJI1718" s="93"/>
      <c r="AJJ1718" s="93"/>
      <c r="AJK1718" s="93"/>
      <c r="AJL1718" s="93"/>
      <c r="AJM1718" s="93"/>
      <c r="AJN1718" s="93"/>
      <c r="AJO1718" s="93"/>
      <c r="AJP1718" s="93"/>
      <c r="AJQ1718" s="93"/>
      <c r="AJR1718" s="93"/>
      <c r="AJS1718" s="93"/>
      <c r="AJT1718" s="93"/>
      <c r="AJU1718" s="93"/>
      <c r="AJV1718" s="93"/>
      <c r="AJW1718" s="93"/>
      <c r="AJX1718" s="93"/>
      <c r="AJY1718" s="93"/>
      <c r="AJZ1718" s="93"/>
      <c r="AKA1718" s="93"/>
      <c r="AKB1718" s="93"/>
      <c r="AKC1718" s="93"/>
      <c r="AKD1718" s="93"/>
      <c r="AKE1718" s="93"/>
      <c r="AKF1718" s="93"/>
      <c r="AKG1718" s="93"/>
      <c r="AKH1718" s="93"/>
      <c r="AKI1718" s="93"/>
      <c r="AKJ1718" s="93"/>
      <c r="AKK1718" s="93"/>
      <c r="AKL1718" s="93"/>
      <c r="AKM1718" s="93"/>
      <c r="AKN1718" s="93"/>
      <c r="AKO1718" s="93"/>
      <c r="AKP1718" s="93"/>
      <c r="AKQ1718" s="93"/>
      <c r="AKR1718" s="93"/>
      <c r="AKS1718" s="93"/>
      <c r="AKT1718" s="93"/>
      <c r="AKU1718" s="93"/>
      <c r="AKV1718" s="93"/>
      <c r="AKW1718" s="93"/>
      <c r="AKX1718" s="93"/>
      <c r="AKY1718" s="93"/>
      <c r="AKZ1718" s="93"/>
      <c r="ALA1718" s="93"/>
      <c r="ALB1718" s="93"/>
      <c r="ALC1718" s="93"/>
      <c r="ALD1718" s="93"/>
      <c r="ALE1718" s="93"/>
      <c r="ALF1718" s="93"/>
      <c r="ALG1718" s="93"/>
      <c r="ALH1718" s="93"/>
      <c r="ALI1718" s="93"/>
      <c r="ALJ1718" s="93"/>
      <c r="ALK1718" s="93"/>
      <c r="ALL1718" s="93"/>
      <c r="ALM1718" s="93"/>
      <c r="ALN1718" s="93"/>
      <c r="ALO1718" s="93"/>
      <c r="ALP1718" s="93"/>
      <c r="ALQ1718" s="93"/>
      <c r="ALR1718" s="93"/>
      <c r="ALS1718" s="93"/>
      <c r="ALT1718" s="93"/>
      <c r="ALU1718" s="93"/>
      <c r="ALV1718" s="93"/>
      <c r="ALW1718" s="93"/>
      <c r="ALX1718" s="93"/>
      <c r="ALY1718" s="93"/>
      <c r="ALZ1718" s="93"/>
      <c r="AMA1718" s="93"/>
      <c r="AMB1718" s="93"/>
      <c r="AMC1718" s="93"/>
      <c r="AMD1718" s="93"/>
      <c r="AME1718" s="93"/>
      <c r="AMF1718" s="93"/>
      <c r="AMG1718" s="93"/>
      <c r="AMH1718" s="93"/>
      <c r="AMI1718" s="93"/>
      <c r="AMJ1718" s="93"/>
      <c r="AMK1718" s="93"/>
      <c r="AML1718" s="93"/>
      <c r="AMM1718" s="93"/>
      <c r="AMN1718" s="93"/>
      <c r="AMO1718" s="93"/>
      <c r="AMP1718" s="93"/>
      <c r="AMQ1718" s="93"/>
      <c r="AMR1718" s="93"/>
      <c r="AMS1718" s="93"/>
      <c r="AMT1718" s="93"/>
      <c r="AMU1718" s="93"/>
      <c r="AMV1718" s="93"/>
      <c r="AMW1718" s="93"/>
      <c r="AMX1718" s="93"/>
      <c r="AMY1718" s="93"/>
      <c r="AMZ1718" s="93"/>
      <c r="ANA1718" s="93"/>
      <c r="ANB1718" s="93"/>
      <c r="ANC1718" s="93"/>
      <c r="AND1718" s="93"/>
      <c r="ANE1718" s="93"/>
      <c r="ANF1718" s="93"/>
      <c r="ANG1718" s="93"/>
      <c r="ANH1718" s="93"/>
      <c r="ANI1718" s="93"/>
      <c r="ANJ1718" s="93"/>
      <c r="ANK1718" s="93"/>
      <c r="ANL1718" s="93"/>
      <c r="ANM1718" s="93"/>
      <c r="ANN1718" s="93"/>
      <c r="ANO1718" s="93"/>
      <c r="ANP1718" s="93"/>
      <c r="ANQ1718" s="93"/>
      <c r="ANR1718" s="93"/>
      <c r="ANS1718" s="93"/>
      <c r="ANT1718" s="93"/>
      <c r="ANU1718" s="93"/>
      <c r="ANV1718" s="93"/>
      <c r="ANW1718" s="93"/>
      <c r="ANX1718" s="93"/>
      <c r="ANY1718" s="93"/>
      <c r="ANZ1718" s="93"/>
      <c r="AOA1718" s="93"/>
      <c r="AOB1718" s="93"/>
      <c r="AOC1718" s="93"/>
      <c r="AOD1718" s="93"/>
      <c r="AOE1718" s="93"/>
      <c r="AOF1718" s="93"/>
      <c r="AOG1718" s="93"/>
      <c r="AOH1718" s="93"/>
      <c r="AOI1718" s="93"/>
      <c r="AOJ1718" s="93"/>
      <c r="AOK1718" s="93"/>
      <c r="AOL1718" s="93"/>
      <c r="AOM1718" s="93"/>
      <c r="AON1718" s="93"/>
      <c r="AOO1718" s="93"/>
      <c r="AOP1718" s="93"/>
      <c r="AOQ1718" s="93"/>
      <c r="AOR1718" s="93"/>
      <c r="AOS1718" s="93"/>
      <c r="AOT1718" s="93"/>
      <c r="AOU1718" s="93"/>
      <c r="AOV1718" s="93"/>
      <c r="AOW1718" s="93"/>
      <c r="AOX1718" s="93"/>
      <c r="AOY1718" s="93"/>
      <c r="AOZ1718" s="93"/>
      <c r="APA1718" s="93"/>
      <c r="APB1718" s="93"/>
      <c r="APC1718" s="93"/>
      <c r="APD1718" s="93"/>
      <c r="APE1718" s="93"/>
      <c r="APF1718" s="93"/>
      <c r="APG1718" s="93"/>
      <c r="APH1718" s="93"/>
      <c r="API1718" s="93"/>
      <c r="APJ1718" s="93"/>
      <c r="APK1718" s="93"/>
      <c r="APL1718" s="93"/>
      <c r="APM1718" s="93"/>
      <c r="APN1718" s="93"/>
      <c r="APO1718" s="93"/>
      <c r="APP1718" s="93"/>
      <c r="APQ1718" s="93"/>
      <c r="APR1718" s="93"/>
      <c r="APS1718" s="93"/>
      <c r="APT1718" s="93"/>
      <c r="APU1718" s="93"/>
      <c r="APV1718" s="93"/>
      <c r="APW1718" s="93"/>
      <c r="APX1718" s="93"/>
      <c r="APY1718" s="93"/>
      <c r="APZ1718" s="93"/>
      <c r="AQA1718" s="93"/>
      <c r="AQB1718" s="93"/>
      <c r="AQC1718" s="93"/>
      <c r="AQD1718" s="93"/>
      <c r="AQE1718" s="93"/>
      <c r="AQF1718" s="93"/>
      <c r="AQG1718" s="93"/>
      <c r="AQH1718" s="93"/>
      <c r="AQI1718" s="93"/>
      <c r="AQJ1718" s="93"/>
      <c r="AQK1718" s="93"/>
      <c r="AQL1718" s="93"/>
      <c r="AQM1718" s="93"/>
      <c r="AQN1718" s="93"/>
      <c r="AQO1718" s="93"/>
      <c r="AQP1718" s="93"/>
      <c r="AQQ1718" s="93"/>
      <c r="AQR1718" s="93"/>
      <c r="AQS1718" s="93"/>
      <c r="AQT1718" s="93"/>
      <c r="AQU1718" s="93"/>
      <c r="AQV1718" s="93"/>
      <c r="AQW1718" s="93"/>
      <c r="AQX1718" s="93"/>
      <c r="AQY1718" s="93"/>
      <c r="AQZ1718" s="93"/>
      <c r="ARA1718" s="93"/>
      <c r="ARB1718" s="93"/>
      <c r="ARC1718" s="93"/>
      <c r="ARD1718" s="93"/>
      <c r="ARE1718" s="93"/>
      <c r="ARF1718" s="93"/>
      <c r="ARG1718" s="93"/>
      <c r="ARH1718" s="93"/>
      <c r="ARI1718" s="93"/>
      <c r="ARJ1718" s="93"/>
      <c r="ARK1718" s="93"/>
      <c r="ARL1718" s="93"/>
      <c r="ARM1718" s="93"/>
      <c r="ARN1718" s="93"/>
      <c r="ARO1718" s="93"/>
      <c r="ARP1718" s="93"/>
      <c r="ARQ1718" s="93"/>
      <c r="ARR1718" s="93"/>
      <c r="ARS1718" s="93"/>
      <c r="ART1718" s="93"/>
      <c r="ARU1718" s="93"/>
      <c r="ARV1718" s="93"/>
      <c r="ARW1718" s="93"/>
      <c r="ARX1718" s="93"/>
      <c r="ARY1718" s="93"/>
      <c r="ARZ1718" s="93"/>
      <c r="ASA1718" s="93"/>
      <c r="ASB1718" s="93"/>
      <c r="ASC1718" s="93"/>
      <c r="ASD1718" s="93"/>
      <c r="ASE1718" s="93"/>
      <c r="ASF1718" s="93"/>
      <c r="ASG1718" s="93"/>
      <c r="ASH1718" s="93"/>
      <c r="ASI1718" s="93"/>
      <c r="ASJ1718" s="93"/>
      <c r="ASK1718" s="93"/>
      <c r="ASL1718" s="93"/>
      <c r="ASM1718" s="93"/>
      <c r="ASN1718" s="93"/>
      <c r="ASO1718" s="93"/>
      <c r="ASP1718" s="93"/>
      <c r="ASQ1718" s="93"/>
      <c r="ASR1718" s="93"/>
      <c r="ASS1718" s="93"/>
      <c r="AST1718" s="93"/>
      <c r="ASU1718" s="93"/>
      <c r="ASV1718" s="93"/>
      <c r="ASW1718" s="93"/>
      <c r="ASX1718" s="93"/>
      <c r="ASY1718" s="93"/>
      <c r="ASZ1718" s="93"/>
      <c r="ATA1718" s="93"/>
      <c r="ATB1718" s="93"/>
      <c r="ATC1718" s="93"/>
      <c r="ATD1718" s="93"/>
      <c r="ATE1718" s="93"/>
      <c r="ATF1718" s="93"/>
      <c r="ATG1718" s="93"/>
      <c r="ATH1718" s="93"/>
      <c r="ATI1718" s="93"/>
      <c r="ATJ1718" s="93"/>
      <c r="ATK1718" s="93"/>
      <c r="ATL1718" s="93"/>
      <c r="ATM1718" s="93"/>
      <c r="ATN1718" s="93"/>
      <c r="ATO1718" s="93"/>
      <c r="ATP1718" s="93"/>
      <c r="ATQ1718" s="93"/>
      <c r="ATR1718" s="93"/>
      <c r="ATS1718" s="93"/>
      <c r="ATT1718" s="93"/>
      <c r="ATU1718" s="93"/>
      <c r="ATV1718" s="93"/>
      <c r="ATW1718" s="93"/>
      <c r="ATX1718" s="93"/>
      <c r="ATY1718" s="93"/>
      <c r="ATZ1718" s="93"/>
      <c r="AUA1718" s="93"/>
      <c r="AUB1718" s="93"/>
      <c r="AUC1718" s="93"/>
      <c r="AUD1718" s="93"/>
      <c r="AUE1718" s="93"/>
      <c r="AUF1718" s="93"/>
      <c r="AUG1718" s="93"/>
      <c r="AUH1718" s="93"/>
      <c r="AUI1718" s="93"/>
      <c r="AUJ1718" s="93"/>
      <c r="AUK1718" s="93"/>
      <c r="AUL1718" s="93"/>
      <c r="AUM1718" s="93"/>
      <c r="AUN1718" s="93"/>
      <c r="AUO1718" s="93"/>
      <c r="AUP1718" s="93"/>
      <c r="AUQ1718" s="93"/>
      <c r="AUR1718" s="93"/>
      <c r="AUS1718" s="93"/>
      <c r="AUT1718" s="93"/>
      <c r="AUU1718" s="93"/>
      <c r="AUV1718" s="93"/>
      <c r="AUW1718" s="93"/>
      <c r="AUX1718" s="93"/>
      <c r="AUY1718" s="93"/>
      <c r="AUZ1718" s="93"/>
      <c r="AVA1718" s="93"/>
      <c r="AVB1718" s="93"/>
      <c r="AVC1718" s="93"/>
      <c r="AVD1718" s="93"/>
      <c r="AVE1718" s="93"/>
      <c r="AVF1718" s="93"/>
      <c r="AVG1718" s="93"/>
      <c r="AVH1718" s="93"/>
      <c r="AVI1718" s="93"/>
      <c r="AVJ1718" s="93"/>
      <c r="AVK1718" s="93"/>
      <c r="AVL1718" s="93"/>
      <c r="AVM1718" s="93"/>
      <c r="AVN1718" s="93"/>
      <c r="AVO1718" s="93"/>
      <c r="AVP1718" s="93"/>
      <c r="AVQ1718" s="93"/>
      <c r="AVR1718" s="93"/>
      <c r="AVS1718" s="93"/>
      <c r="AVT1718" s="93"/>
      <c r="AVU1718" s="93"/>
      <c r="AVV1718" s="93"/>
      <c r="AVW1718" s="93"/>
      <c r="AVX1718" s="93"/>
      <c r="AVY1718" s="93"/>
      <c r="AVZ1718" s="93"/>
      <c r="AWA1718" s="93"/>
      <c r="AWB1718" s="93"/>
      <c r="AWC1718" s="93"/>
      <c r="AWD1718" s="93"/>
      <c r="AWE1718" s="93"/>
      <c r="AWF1718" s="93"/>
      <c r="AWG1718" s="93"/>
      <c r="AWH1718" s="93"/>
      <c r="AWI1718" s="93"/>
      <c r="AWJ1718" s="93"/>
      <c r="AWK1718" s="93"/>
      <c r="AWL1718" s="93"/>
      <c r="AWM1718" s="93"/>
      <c r="AWN1718" s="93"/>
      <c r="AWO1718" s="93"/>
      <c r="AWP1718" s="93"/>
      <c r="AWQ1718" s="93"/>
      <c r="AWR1718" s="93"/>
      <c r="AWS1718" s="93"/>
      <c r="AWT1718" s="93"/>
      <c r="AWU1718" s="93"/>
      <c r="AWV1718" s="93"/>
      <c r="AWW1718" s="93"/>
      <c r="AWX1718" s="93"/>
      <c r="AWY1718" s="93"/>
      <c r="AWZ1718" s="93"/>
      <c r="AXA1718" s="93"/>
      <c r="AXB1718" s="93"/>
      <c r="AXC1718" s="93"/>
      <c r="AXD1718" s="93"/>
      <c r="AXE1718" s="93"/>
      <c r="AXF1718" s="93"/>
      <c r="AXG1718" s="93"/>
      <c r="AXH1718" s="93"/>
      <c r="AXI1718" s="93"/>
      <c r="AXJ1718" s="93"/>
      <c r="AXK1718" s="93"/>
      <c r="AXL1718" s="93"/>
      <c r="AXM1718" s="93"/>
      <c r="AXN1718" s="93"/>
      <c r="AXO1718" s="93"/>
      <c r="AXP1718" s="93"/>
      <c r="AXQ1718" s="93"/>
      <c r="AXR1718" s="93"/>
      <c r="AXS1718" s="93"/>
      <c r="AXT1718" s="93"/>
      <c r="AXU1718" s="93"/>
      <c r="AXV1718" s="93"/>
      <c r="AXW1718" s="93"/>
      <c r="AXX1718" s="93"/>
      <c r="AXY1718" s="93"/>
      <c r="AXZ1718" s="93"/>
      <c r="AYA1718" s="93"/>
      <c r="AYB1718" s="93"/>
      <c r="AYC1718" s="93"/>
      <c r="AYD1718" s="93"/>
      <c r="AYE1718" s="93"/>
      <c r="AYF1718" s="93"/>
      <c r="AYG1718" s="93"/>
      <c r="AYH1718" s="93"/>
      <c r="AYI1718" s="93"/>
      <c r="AYJ1718" s="93"/>
      <c r="AYK1718" s="93"/>
      <c r="AYL1718" s="93"/>
      <c r="AYM1718" s="93"/>
      <c r="AYN1718" s="93"/>
      <c r="AYO1718" s="93"/>
      <c r="AYP1718" s="93"/>
      <c r="AYQ1718" s="93"/>
      <c r="AYR1718" s="93"/>
      <c r="AYS1718" s="93"/>
      <c r="AYT1718" s="93"/>
      <c r="AYU1718" s="93"/>
      <c r="AYV1718" s="93"/>
      <c r="AYW1718" s="93"/>
      <c r="AYX1718" s="93"/>
      <c r="AYY1718" s="93"/>
      <c r="AYZ1718" s="93"/>
      <c r="AZA1718" s="93"/>
      <c r="AZB1718" s="93"/>
      <c r="AZC1718" s="93"/>
      <c r="AZD1718" s="93"/>
      <c r="AZE1718" s="93"/>
      <c r="AZF1718" s="93"/>
      <c r="AZG1718" s="93"/>
      <c r="AZH1718" s="93"/>
      <c r="AZI1718" s="93"/>
      <c r="AZJ1718" s="93"/>
      <c r="AZK1718" s="93"/>
      <c r="AZL1718" s="93"/>
      <c r="AZM1718" s="93"/>
      <c r="AZN1718" s="93"/>
      <c r="AZO1718" s="93"/>
      <c r="AZP1718" s="93"/>
      <c r="AZQ1718" s="93"/>
      <c r="AZR1718" s="93"/>
      <c r="AZS1718" s="93"/>
      <c r="AZT1718" s="93"/>
      <c r="AZU1718" s="93"/>
      <c r="AZV1718" s="93"/>
      <c r="AZW1718" s="93"/>
      <c r="AZX1718" s="93"/>
      <c r="AZY1718" s="93"/>
      <c r="AZZ1718" s="93"/>
      <c r="BAA1718" s="93"/>
      <c r="BAB1718" s="93"/>
      <c r="BAC1718" s="93"/>
      <c r="BAD1718" s="93"/>
      <c r="BAE1718" s="93"/>
      <c r="BAF1718" s="93"/>
      <c r="BAG1718" s="93"/>
      <c r="BAH1718" s="93"/>
      <c r="BAI1718" s="93"/>
      <c r="BAJ1718" s="93"/>
      <c r="BAK1718" s="93"/>
      <c r="BAL1718" s="93"/>
      <c r="BAM1718" s="93"/>
      <c r="BAN1718" s="93"/>
      <c r="BAO1718" s="93"/>
      <c r="BAP1718" s="93"/>
      <c r="BAQ1718" s="93"/>
      <c r="BAR1718" s="93"/>
      <c r="BAS1718" s="93"/>
      <c r="BAT1718" s="93"/>
      <c r="BAU1718" s="93"/>
      <c r="BAV1718" s="93"/>
      <c r="BAW1718" s="93"/>
      <c r="BAX1718" s="93"/>
      <c r="BAY1718" s="93"/>
      <c r="BAZ1718" s="93"/>
      <c r="BBA1718" s="93"/>
      <c r="BBB1718" s="93"/>
      <c r="BBC1718" s="93"/>
      <c r="BBD1718" s="93"/>
      <c r="BBE1718" s="93"/>
      <c r="BBF1718" s="93"/>
      <c r="BBG1718" s="93"/>
      <c r="BBH1718" s="93"/>
      <c r="BBI1718" s="93"/>
      <c r="BBJ1718" s="93"/>
      <c r="BBK1718" s="93"/>
      <c r="BBL1718" s="93"/>
      <c r="BBM1718" s="93"/>
      <c r="BBN1718" s="93"/>
      <c r="BBO1718" s="93"/>
      <c r="BBP1718" s="93"/>
      <c r="BBQ1718" s="93"/>
      <c r="BBR1718" s="93"/>
      <c r="BBS1718" s="93"/>
      <c r="BBT1718" s="93"/>
      <c r="BBU1718" s="93"/>
      <c r="BBV1718" s="93"/>
      <c r="BBW1718" s="93"/>
      <c r="BBX1718" s="93"/>
      <c r="BBY1718" s="93"/>
      <c r="BBZ1718" s="93"/>
      <c r="BCA1718" s="93"/>
      <c r="BCB1718" s="93"/>
      <c r="BCC1718" s="93"/>
      <c r="BCD1718" s="93"/>
      <c r="BCE1718" s="93"/>
      <c r="BCF1718" s="93"/>
      <c r="BCG1718" s="93"/>
      <c r="BCH1718" s="93"/>
      <c r="BCI1718" s="93"/>
      <c r="BCJ1718" s="93"/>
      <c r="BCK1718" s="93"/>
      <c r="BCL1718" s="93"/>
      <c r="BCM1718" s="93"/>
      <c r="BCN1718" s="93"/>
      <c r="BCO1718" s="93"/>
      <c r="BCP1718" s="93"/>
      <c r="BCQ1718" s="93"/>
      <c r="BCR1718" s="93"/>
      <c r="BCS1718" s="93"/>
      <c r="BCT1718" s="93"/>
      <c r="BCU1718" s="93"/>
      <c r="BCV1718" s="93"/>
      <c r="BCW1718" s="93"/>
      <c r="BCX1718" s="93"/>
      <c r="BCY1718" s="93"/>
      <c r="BCZ1718" s="93"/>
      <c r="BDA1718" s="93"/>
      <c r="BDB1718" s="93"/>
      <c r="BDC1718" s="93"/>
      <c r="BDD1718" s="93"/>
      <c r="BDE1718" s="93"/>
      <c r="BDF1718" s="93"/>
      <c r="BDG1718" s="93"/>
      <c r="BDH1718" s="93"/>
      <c r="BDI1718" s="93"/>
      <c r="BDJ1718" s="93"/>
      <c r="BDK1718" s="93"/>
      <c r="BDL1718" s="93"/>
      <c r="BDM1718" s="93"/>
      <c r="BDN1718" s="93"/>
      <c r="BDO1718" s="93"/>
      <c r="BDP1718" s="93"/>
      <c r="BDQ1718" s="93"/>
      <c r="BDR1718" s="93"/>
      <c r="BDS1718" s="93"/>
      <c r="BDT1718" s="93"/>
      <c r="BDU1718" s="93"/>
      <c r="BDV1718" s="93"/>
      <c r="BDW1718" s="93"/>
      <c r="BDX1718" s="93"/>
      <c r="BDY1718" s="93"/>
      <c r="BDZ1718" s="93"/>
      <c r="BEA1718" s="93"/>
      <c r="BEB1718" s="93"/>
      <c r="BEC1718" s="93"/>
      <c r="BED1718" s="93"/>
      <c r="BEE1718" s="93"/>
      <c r="BEF1718" s="93"/>
      <c r="BEG1718" s="93"/>
      <c r="BEH1718" s="93"/>
      <c r="BEI1718" s="93"/>
      <c r="BEJ1718" s="93"/>
      <c r="BEK1718" s="93"/>
      <c r="BEL1718" s="93"/>
      <c r="BEM1718" s="93"/>
      <c r="BEN1718" s="93"/>
      <c r="BEO1718" s="93"/>
      <c r="BEP1718" s="93"/>
      <c r="BEQ1718" s="93"/>
      <c r="BER1718" s="93"/>
      <c r="BES1718" s="93"/>
      <c r="BET1718" s="93"/>
      <c r="BEU1718" s="93"/>
      <c r="BEV1718" s="93"/>
      <c r="BEW1718" s="93"/>
      <c r="BEX1718" s="93"/>
      <c r="BEY1718" s="93"/>
      <c r="BEZ1718" s="93"/>
      <c r="BFA1718" s="93"/>
      <c r="BFB1718" s="93"/>
      <c r="BFC1718" s="93"/>
      <c r="BFD1718" s="93"/>
      <c r="BFE1718" s="93"/>
      <c r="BFF1718" s="93"/>
      <c r="BFG1718" s="93"/>
      <c r="BFH1718" s="93"/>
      <c r="BFI1718" s="93"/>
      <c r="BFJ1718" s="93"/>
      <c r="BFK1718" s="93"/>
      <c r="BFL1718" s="93"/>
      <c r="BFM1718" s="93"/>
      <c r="BFN1718" s="93"/>
      <c r="BFO1718" s="93"/>
      <c r="BFP1718" s="93"/>
      <c r="BFQ1718" s="93"/>
      <c r="BFR1718" s="93"/>
      <c r="BFS1718" s="93"/>
      <c r="BFT1718" s="93"/>
      <c r="BFU1718" s="93"/>
      <c r="BFV1718" s="93"/>
      <c r="BFW1718" s="93"/>
      <c r="BFX1718" s="93"/>
      <c r="BFY1718" s="93"/>
      <c r="BFZ1718" s="93"/>
      <c r="BGA1718" s="93"/>
      <c r="BGB1718" s="93"/>
      <c r="BGC1718" s="93"/>
      <c r="BGD1718" s="93"/>
      <c r="BGE1718" s="93"/>
      <c r="BGF1718" s="93"/>
      <c r="BGG1718" s="93"/>
      <c r="BGH1718" s="93"/>
      <c r="BGI1718" s="93"/>
      <c r="BGJ1718" s="93"/>
      <c r="BGK1718" s="93"/>
      <c r="BGL1718" s="93"/>
      <c r="BGM1718" s="93"/>
      <c r="BGN1718" s="93"/>
      <c r="BGO1718" s="93"/>
      <c r="BGP1718" s="93"/>
      <c r="BGQ1718" s="93"/>
      <c r="BGR1718" s="93"/>
      <c r="BGS1718" s="93"/>
      <c r="BGT1718" s="93"/>
      <c r="BGU1718" s="93"/>
      <c r="BGV1718" s="93"/>
      <c r="BGW1718" s="93"/>
      <c r="BGX1718" s="93"/>
      <c r="BGY1718" s="93"/>
      <c r="BGZ1718" s="93"/>
      <c r="BHA1718" s="93"/>
      <c r="BHB1718" s="93"/>
      <c r="BHC1718" s="93"/>
      <c r="BHD1718" s="93"/>
      <c r="BHE1718" s="93"/>
      <c r="BHF1718" s="93"/>
      <c r="BHG1718" s="93"/>
      <c r="BHH1718" s="93"/>
      <c r="BHI1718" s="93"/>
      <c r="BHJ1718" s="93"/>
      <c r="BHK1718" s="93"/>
      <c r="BHL1718" s="93"/>
      <c r="BHM1718" s="93"/>
      <c r="BHN1718" s="93"/>
      <c r="BHO1718" s="93"/>
      <c r="BHP1718" s="93"/>
      <c r="BHQ1718" s="93"/>
      <c r="BHR1718" s="93"/>
      <c r="BHS1718" s="93"/>
      <c r="BHT1718" s="93"/>
      <c r="BHU1718" s="93"/>
      <c r="BHV1718" s="93"/>
      <c r="BHW1718" s="93"/>
      <c r="BHX1718" s="93"/>
      <c r="BHY1718" s="93"/>
      <c r="BHZ1718" s="93"/>
      <c r="BIA1718" s="93"/>
      <c r="BIB1718" s="93"/>
      <c r="BIC1718" s="93"/>
      <c r="BID1718" s="93"/>
      <c r="BIE1718" s="93"/>
      <c r="BIF1718" s="93"/>
      <c r="BIG1718" s="93"/>
      <c r="BIH1718" s="93"/>
      <c r="BII1718" s="93"/>
      <c r="BIJ1718" s="93"/>
      <c r="BIK1718" s="93"/>
      <c r="BIL1718" s="93"/>
      <c r="BIM1718" s="93"/>
      <c r="BIN1718" s="93"/>
      <c r="BIO1718" s="93"/>
      <c r="BIP1718" s="93"/>
      <c r="BIQ1718" s="93"/>
      <c r="BIR1718" s="93"/>
      <c r="BIS1718" s="93"/>
      <c r="BIT1718" s="93"/>
      <c r="BIU1718" s="93"/>
      <c r="BIV1718" s="93"/>
      <c r="BIW1718" s="93"/>
      <c r="BIX1718" s="93"/>
      <c r="BIY1718" s="93"/>
      <c r="BIZ1718" s="93"/>
      <c r="BJA1718" s="93"/>
      <c r="BJB1718" s="93"/>
      <c r="BJC1718" s="93"/>
      <c r="BJD1718" s="93"/>
      <c r="BJE1718" s="93"/>
      <c r="BJF1718" s="93"/>
      <c r="BJG1718" s="93"/>
      <c r="BJH1718" s="93"/>
      <c r="BJI1718" s="93"/>
      <c r="BJJ1718" s="93"/>
      <c r="BJK1718" s="93"/>
      <c r="BJL1718" s="93"/>
      <c r="BJM1718" s="93"/>
      <c r="BJN1718" s="93"/>
      <c r="BJO1718" s="93"/>
      <c r="BJP1718" s="93"/>
      <c r="BJQ1718" s="93"/>
      <c r="BJR1718" s="93"/>
      <c r="BJS1718" s="93"/>
      <c r="BJT1718" s="93"/>
      <c r="BJU1718" s="93"/>
      <c r="BJV1718" s="93"/>
      <c r="BJW1718" s="93"/>
      <c r="BJX1718" s="93"/>
      <c r="BJY1718" s="93"/>
      <c r="BJZ1718" s="93"/>
      <c r="BKA1718" s="93"/>
      <c r="BKB1718" s="93"/>
      <c r="BKC1718" s="93"/>
      <c r="BKD1718" s="93"/>
      <c r="BKE1718" s="93"/>
      <c r="BKF1718" s="93"/>
      <c r="BKG1718" s="93"/>
      <c r="BKH1718" s="93"/>
      <c r="BKI1718" s="93"/>
      <c r="BKJ1718" s="93"/>
      <c r="BKK1718" s="93"/>
      <c r="BKL1718" s="93"/>
      <c r="BKM1718" s="93"/>
      <c r="BKN1718" s="93"/>
      <c r="BKO1718" s="93"/>
      <c r="BKP1718" s="93"/>
      <c r="BKQ1718" s="93"/>
      <c r="BKR1718" s="93"/>
      <c r="BKS1718" s="93"/>
      <c r="BKT1718" s="93"/>
      <c r="BKU1718" s="93"/>
      <c r="BKV1718" s="93"/>
      <c r="BKW1718" s="93"/>
      <c r="BKX1718" s="93"/>
      <c r="BKY1718" s="93"/>
      <c r="BKZ1718" s="93"/>
      <c r="BLA1718" s="93"/>
      <c r="BLB1718" s="93"/>
      <c r="BLC1718" s="93"/>
      <c r="BLD1718" s="93"/>
      <c r="BLE1718" s="93"/>
      <c r="BLF1718" s="93"/>
      <c r="BLG1718" s="93"/>
      <c r="BLH1718" s="93"/>
      <c r="BLI1718" s="93"/>
      <c r="BLJ1718" s="93"/>
      <c r="BLK1718" s="93"/>
      <c r="BLL1718" s="93"/>
      <c r="BLM1718" s="93"/>
      <c r="BLN1718" s="93"/>
      <c r="BLO1718" s="93"/>
      <c r="BLP1718" s="93"/>
      <c r="BLQ1718" s="93"/>
      <c r="BLR1718" s="93"/>
      <c r="BLS1718" s="93"/>
      <c r="BLT1718" s="93"/>
      <c r="BLU1718" s="93"/>
      <c r="BLV1718" s="93"/>
      <c r="BLW1718" s="93"/>
      <c r="BLX1718" s="93"/>
      <c r="BLY1718" s="93"/>
      <c r="BLZ1718" s="93"/>
      <c r="BMA1718" s="93"/>
      <c r="BMB1718" s="93"/>
      <c r="BMC1718" s="93"/>
      <c r="BMD1718" s="93"/>
      <c r="BME1718" s="93"/>
      <c r="BMF1718" s="93"/>
      <c r="BMG1718" s="93"/>
      <c r="BMH1718" s="93"/>
      <c r="BMI1718" s="93"/>
      <c r="BMJ1718" s="93"/>
      <c r="BMK1718" s="93"/>
      <c r="BML1718" s="93"/>
      <c r="BMM1718" s="93"/>
      <c r="BMN1718" s="93"/>
      <c r="BMO1718" s="93"/>
      <c r="BMP1718" s="93"/>
      <c r="BMQ1718" s="93"/>
      <c r="BMR1718" s="93"/>
      <c r="BMS1718" s="93"/>
      <c r="BMT1718" s="93"/>
      <c r="BMU1718" s="93"/>
      <c r="BMV1718" s="93"/>
      <c r="BMW1718" s="93"/>
      <c r="BMX1718" s="93"/>
      <c r="BMY1718" s="93"/>
      <c r="BMZ1718" s="93"/>
      <c r="BNA1718" s="93"/>
      <c r="BNB1718" s="93"/>
      <c r="BNC1718" s="93"/>
      <c r="BND1718" s="93"/>
      <c r="BNE1718" s="93"/>
      <c r="BNF1718" s="93"/>
      <c r="BNG1718" s="93"/>
      <c r="BNH1718" s="93"/>
      <c r="BNI1718" s="93"/>
      <c r="BNJ1718" s="93"/>
      <c r="BNK1718" s="93"/>
      <c r="BNL1718" s="93"/>
      <c r="BNM1718" s="93"/>
      <c r="BNN1718" s="93"/>
      <c r="BNO1718" s="93"/>
      <c r="BNP1718" s="93"/>
      <c r="BNQ1718" s="93"/>
      <c r="BNR1718" s="93"/>
      <c r="BNS1718" s="93"/>
      <c r="BNT1718" s="93"/>
      <c r="BNU1718" s="93"/>
      <c r="BNV1718" s="93"/>
      <c r="BNW1718" s="93"/>
      <c r="BNX1718" s="93"/>
      <c r="BNY1718" s="93"/>
      <c r="BNZ1718" s="93"/>
      <c r="BOA1718" s="93"/>
      <c r="BOB1718" s="93"/>
      <c r="BOC1718" s="93"/>
      <c r="BOD1718" s="93"/>
      <c r="BOE1718" s="93"/>
      <c r="BOF1718" s="93"/>
      <c r="BOG1718" s="93"/>
      <c r="BOH1718" s="93"/>
      <c r="BOI1718" s="93"/>
      <c r="BOJ1718" s="93"/>
      <c r="BOK1718" s="93"/>
      <c r="BOL1718" s="93"/>
      <c r="BOM1718" s="93"/>
      <c r="BON1718" s="93"/>
      <c r="BOO1718" s="93"/>
      <c r="BOP1718" s="93"/>
      <c r="BOQ1718" s="93"/>
      <c r="BOR1718" s="93"/>
      <c r="BOS1718" s="93"/>
      <c r="BOT1718" s="93"/>
      <c r="BOU1718" s="93"/>
      <c r="BOV1718" s="93"/>
      <c r="BOW1718" s="93"/>
      <c r="BOX1718" s="93"/>
      <c r="BOY1718" s="93"/>
      <c r="BOZ1718" s="93"/>
      <c r="BPA1718" s="93"/>
      <c r="BPB1718" s="93"/>
      <c r="BPC1718" s="93"/>
      <c r="BPD1718" s="93"/>
      <c r="BPE1718" s="93"/>
      <c r="BPF1718" s="93"/>
      <c r="BPG1718" s="93"/>
      <c r="BPH1718" s="93"/>
      <c r="BPI1718" s="93"/>
      <c r="BPJ1718" s="93"/>
      <c r="BPK1718" s="93"/>
      <c r="BPL1718" s="93"/>
      <c r="BPM1718" s="93"/>
      <c r="BPN1718" s="93"/>
      <c r="BPO1718" s="93"/>
      <c r="BPP1718" s="93"/>
      <c r="BPQ1718" s="93"/>
      <c r="BPR1718" s="93"/>
      <c r="BPS1718" s="93"/>
      <c r="BPT1718" s="93"/>
      <c r="BPU1718" s="93"/>
      <c r="BPV1718" s="93"/>
      <c r="BPW1718" s="93"/>
      <c r="BPX1718" s="93"/>
      <c r="BPY1718" s="93"/>
      <c r="BPZ1718" s="93"/>
      <c r="BQA1718" s="93"/>
      <c r="BQB1718" s="93"/>
      <c r="BQC1718" s="93"/>
      <c r="BQD1718" s="93"/>
      <c r="BQE1718" s="93"/>
      <c r="BQF1718" s="93"/>
      <c r="BQG1718" s="93"/>
      <c r="BQH1718" s="93"/>
      <c r="BQI1718" s="93"/>
      <c r="BQJ1718" s="93"/>
      <c r="BQK1718" s="93"/>
      <c r="BQL1718" s="93"/>
      <c r="BQM1718" s="93"/>
      <c r="BQN1718" s="93"/>
      <c r="BQO1718" s="93"/>
      <c r="BQP1718" s="93"/>
      <c r="BQQ1718" s="93"/>
      <c r="BQR1718" s="93"/>
      <c r="BQS1718" s="93"/>
      <c r="BQT1718" s="93"/>
      <c r="BQU1718" s="93"/>
      <c r="BQV1718" s="93"/>
      <c r="BQW1718" s="93"/>
      <c r="BQX1718" s="93"/>
      <c r="BQY1718" s="93"/>
      <c r="BQZ1718" s="93"/>
      <c r="BRA1718" s="93"/>
      <c r="BRB1718" s="93"/>
      <c r="BRC1718" s="93"/>
      <c r="BRD1718" s="93"/>
      <c r="BRE1718" s="93"/>
      <c r="BRF1718" s="93"/>
      <c r="BRG1718" s="93"/>
      <c r="BRH1718" s="93"/>
      <c r="BRI1718" s="93"/>
      <c r="BRJ1718" s="93"/>
      <c r="BRK1718" s="93"/>
      <c r="BRL1718" s="93"/>
      <c r="BRM1718" s="93"/>
      <c r="BRN1718" s="93"/>
      <c r="BRO1718" s="93"/>
      <c r="BRP1718" s="93"/>
      <c r="BRQ1718" s="93"/>
      <c r="BRR1718" s="93"/>
      <c r="BRS1718" s="93"/>
      <c r="BRT1718" s="93"/>
      <c r="BRU1718" s="93"/>
      <c r="BRV1718" s="93"/>
      <c r="BRW1718" s="93"/>
      <c r="BRX1718" s="93"/>
      <c r="BRY1718" s="93"/>
      <c r="BRZ1718" s="93"/>
      <c r="BSA1718" s="93"/>
      <c r="BSB1718" s="93"/>
      <c r="BSC1718" s="93"/>
      <c r="BSD1718" s="93"/>
      <c r="BSE1718" s="93"/>
      <c r="BSF1718" s="93"/>
      <c r="BSG1718" s="93"/>
      <c r="BSH1718" s="93"/>
      <c r="BSI1718" s="93"/>
      <c r="BSJ1718" s="93"/>
      <c r="BSK1718" s="93"/>
      <c r="BSL1718" s="93"/>
      <c r="BSM1718" s="93"/>
      <c r="BSN1718" s="93"/>
      <c r="BSO1718" s="93"/>
      <c r="BSP1718" s="93"/>
      <c r="BSQ1718" s="93"/>
      <c r="BSR1718" s="93"/>
      <c r="BSS1718" s="93"/>
      <c r="BST1718" s="93"/>
      <c r="BSU1718" s="93"/>
      <c r="BSV1718" s="93"/>
      <c r="BSW1718" s="93"/>
      <c r="BSX1718" s="93"/>
      <c r="BSY1718" s="93"/>
      <c r="BSZ1718" s="93"/>
      <c r="BTA1718" s="93"/>
      <c r="BTB1718" s="93"/>
      <c r="BTC1718" s="93"/>
      <c r="BTD1718" s="93"/>
      <c r="BTE1718" s="93"/>
      <c r="BTF1718" s="93"/>
      <c r="BTG1718" s="93"/>
      <c r="BTH1718" s="93"/>
      <c r="BTI1718" s="93"/>
      <c r="BTJ1718" s="93"/>
      <c r="BTK1718" s="93"/>
      <c r="BTL1718" s="93"/>
      <c r="BTM1718" s="93"/>
      <c r="BTN1718" s="93"/>
      <c r="BTO1718" s="93"/>
      <c r="BTP1718" s="93"/>
      <c r="BTQ1718" s="93"/>
      <c r="BTR1718" s="93"/>
      <c r="BTS1718" s="93"/>
      <c r="BTT1718" s="93"/>
      <c r="BTU1718" s="93"/>
      <c r="BTV1718" s="93"/>
      <c r="BTW1718" s="93"/>
      <c r="BTX1718" s="93"/>
      <c r="BTY1718" s="93"/>
      <c r="BTZ1718" s="93"/>
      <c r="BUA1718" s="93"/>
      <c r="BUB1718" s="93"/>
      <c r="BUC1718" s="93"/>
      <c r="BUD1718" s="93"/>
      <c r="BUE1718" s="93"/>
      <c r="BUF1718" s="93"/>
      <c r="BUG1718" s="93"/>
      <c r="BUH1718" s="93"/>
      <c r="BUI1718" s="93"/>
      <c r="BUJ1718" s="93"/>
      <c r="BUK1718" s="93"/>
      <c r="BUL1718" s="93"/>
      <c r="BUM1718" s="93"/>
      <c r="BUN1718" s="93"/>
      <c r="BUO1718" s="93"/>
      <c r="BUP1718" s="93"/>
      <c r="BUQ1718" s="93"/>
      <c r="BUR1718" s="93"/>
      <c r="BUS1718" s="93"/>
      <c r="BUT1718" s="93"/>
      <c r="BUU1718" s="93"/>
      <c r="BUV1718" s="93"/>
      <c r="BUW1718" s="93"/>
      <c r="BUX1718" s="93"/>
      <c r="BUY1718" s="93"/>
      <c r="BUZ1718" s="93"/>
      <c r="BVA1718" s="93"/>
      <c r="BVB1718" s="93"/>
      <c r="BVC1718" s="93"/>
      <c r="BVD1718" s="93"/>
      <c r="BVE1718" s="93"/>
      <c r="BVF1718" s="93"/>
      <c r="BVG1718" s="93"/>
      <c r="BVH1718" s="93"/>
      <c r="BVI1718" s="93"/>
      <c r="BVJ1718" s="93"/>
      <c r="BVK1718" s="93"/>
      <c r="BVL1718" s="93"/>
      <c r="BVM1718" s="93"/>
      <c r="BVN1718" s="93"/>
      <c r="BVO1718" s="93"/>
      <c r="BVP1718" s="93"/>
      <c r="BVQ1718" s="93"/>
      <c r="BVR1718" s="93"/>
      <c r="BVS1718" s="93"/>
      <c r="BVT1718" s="93"/>
      <c r="BVU1718" s="93"/>
      <c r="BVV1718" s="93"/>
      <c r="BVW1718" s="93"/>
      <c r="BVX1718" s="93"/>
      <c r="BVY1718" s="93"/>
      <c r="BVZ1718" s="93"/>
      <c r="BWA1718" s="93"/>
      <c r="BWB1718" s="93"/>
      <c r="BWC1718" s="93"/>
      <c r="BWD1718" s="93"/>
      <c r="BWE1718" s="93"/>
      <c r="BWF1718" s="93"/>
      <c r="BWG1718" s="93"/>
      <c r="BWH1718" s="93"/>
      <c r="BWI1718" s="93"/>
      <c r="BWJ1718" s="93"/>
      <c r="BWK1718" s="93"/>
      <c r="BWL1718" s="93"/>
      <c r="BWM1718" s="93"/>
      <c r="BWN1718" s="93"/>
      <c r="BWO1718" s="93"/>
      <c r="BWP1718" s="93"/>
      <c r="BWQ1718" s="93"/>
      <c r="BWR1718" s="93"/>
      <c r="BWS1718" s="93"/>
      <c r="BWT1718" s="93"/>
      <c r="BWU1718" s="93"/>
      <c r="BWV1718" s="93"/>
      <c r="BWW1718" s="93"/>
      <c r="BWX1718" s="93"/>
      <c r="BWY1718" s="93"/>
      <c r="BWZ1718" s="93"/>
      <c r="BXA1718" s="93"/>
      <c r="BXB1718" s="93"/>
      <c r="BXC1718" s="93"/>
      <c r="BXD1718" s="93"/>
      <c r="BXE1718" s="93"/>
      <c r="BXF1718" s="93"/>
      <c r="BXG1718" s="93"/>
      <c r="BXH1718" s="93"/>
      <c r="BXI1718" s="93"/>
      <c r="BXJ1718" s="93"/>
      <c r="BXK1718" s="93"/>
      <c r="BXL1718" s="93"/>
      <c r="BXM1718" s="93"/>
      <c r="BXN1718" s="93"/>
      <c r="BXO1718" s="93"/>
      <c r="BXP1718" s="93"/>
      <c r="BXQ1718" s="93"/>
      <c r="BXR1718" s="93"/>
      <c r="BXS1718" s="93"/>
      <c r="BXT1718" s="93"/>
      <c r="BXU1718" s="93"/>
      <c r="BXV1718" s="93"/>
      <c r="BXW1718" s="93"/>
      <c r="BXX1718" s="93"/>
      <c r="BXY1718" s="93"/>
      <c r="BXZ1718" s="93"/>
      <c r="BYA1718" s="93"/>
      <c r="BYB1718" s="93"/>
      <c r="BYC1718" s="93"/>
      <c r="BYD1718" s="93"/>
      <c r="BYE1718" s="93"/>
      <c r="BYF1718" s="93"/>
      <c r="BYG1718" s="93"/>
      <c r="BYH1718" s="93"/>
      <c r="BYI1718" s="93"/>
      <c r="BYJ1718" s="93"/>
      <c r="BYK1718" s="93"/>
      <c r="BYL1718" s="93"/>
      <c r="BYM1718" s="93"/>
      <c r="BYN1718" s="93"/>
      <c r="BYO1718" s="93"/>
      <c r="BYP1718" s="93"/>
      <c r="BYQ1718" s="93"/>
      <c r="BYR1718" s="93"/>
      <c r="BYS1718" s="93"/>
      <c r="BYT1718" s="93"/>
      <c r="BYU1718" s="93"/>
      <c r="BYV1718" s="93"/>
      <c r="BYW1718" s="93"/>
      <c r="BYX1718" s="93"/>
      <c r="BYY1718" s="93"/>
      <c r="BYZ1718" s="93"/>
      <c r="BZA1718" s="93"/>
      <c r="BZB1718" s="93"/>
      <c r="BZC1718" s="93"/>
      <c r="BZD1718" s="93"/>
      <c r="BZE1718" s="93"/>
      <c r="BZF1718" s="93"/>
      <c r="BZG1718" s="93"/>
      <c r="BZH1718" s="93"/>
      <c r="BZI1718" s="93"/>
      <c r="BZJ1718" s="93"/>
      <c r="BZK1718" s="93"/>
      <c r="BZL1718" s="93"/>
      <c r="BZM1718" s="93"/>
      <c r="BZN1718" s="93"/>
      <c r="BZO1718" s="93"/>
      <c r="BZP1718" s="93"/>
      <c r="BZQ1718" s="93"/>
      <c r="BZR1718" s="93"/>
      <c r="BZS1718" s="93"/>
      <c r="BZT1718" s="93"/>
      <c r="BZU1718" s="93"/>
      <c r="BZV1718" s="93"/>
      <c r="BZW1718" s="93"/>
      <c r="BZX1718" s="93"/>
      <c r="BZY1718" s="93"/>
      <c r="BZZ1718" s="93"/>
      <c r="CAA1718" s="93"/>
      <c r="CAB1718" s="93"/>
      <c r="CAC1718" s="93"/>
      <c r="CAD1718" s="93"/>
      <c r="CAE1718" s="93"/>
      <c r="CAF1718" s="93"/>
      <c r="CAG1718" s="93"/>
      <c r="CAH1718" s="93"/>
      <c r="CAI1718" s="93"/>
      <c r="CAJ1718" s="93"/>
      <c r="CAK1718" s="93"/>
      <c r="CAL1718" s="93"/>
      <c r="CAM1718" s="93"/>
      <c r="CAN1718" s="93"/>
      <c r="CAO1718" s="93"/>
      <c r="CAP1718" s="93"/>
      <c r="CAQ1718" s="93"/>
      <c r="CAR1718" s="93"/>
      <c r="CAS1718" s="93"/>
      <c r="CAT1718" s="93"/>
      <c r="CAU1718" s="93"/>
      <c r="CAV1718" s="93"/>
      <c r="CAW1718" s="93"/>
      <c r="CAX1718" s="93"/>
      <c r="CAY1718" s="93"/>
      <c r="CAZ1718" s="93"/>
      <c r="CBA1718" s="93"/>
      <c r="CBB1718" s="93"/>
      <c r="CBC1718" s="93"/>
      <c r="CBD1718" s="93"/>
      <c r="CBE1718" s="93"/>
      <c r="CBF1718" s="93"/>
      <c r="CBG1718" s="93"/>
      <c r="CBH1718" s="93"/>
      <c r="CBI1718" s="93"/>
      <c r="CBJ1718" s="93"/>
      <c r="CBK1718" s="93"/>
      <c r="CBL1718" s="93"/>
      <c r="CBM1718" s="93"/>
      <c r="CBN1718" s="93"/>
      <c r="CBO1718" s="93"/>
      <c r="CBP1718" s="93"/>
      <c r="CBQ1718" s="93"/>
      <c r="CBR1718" s="93"/>
      <c r="CBS1718" s="93"/>
      <c r="CBT1718" s="93"/>
      <c r="CBU1718" s="93"/>
      <c r="CBV1718" s="93"/>
      <c r="CBW1718" s="93"/>
      <c r="CBX1718" s="93"/>
      <c r="CBY1718" s="93"/>
      <c r="CBZ1718" s="93"/>
      <c r="CCA1718" s="93"/>
      <c r="CCB1718" s="93"/>
      <c r="CCC1718" s="93"/>
      <c r="CCD1718" s="93"/>
      <c r="CCE1718" s="93"/>
      <c r="CCF1718" s="93"/>
      <c r="CCG1718" s="93"/>
      <c r="CCH1718" s="93"/>
      <c r="CCI1718" s="93"/>
      <c r="CCJ1718" s="93"/>
      <c r="CCK1718" s="93"/>
      <c r="CCL1718" s="93"/>
      <c r="CCM1718" s="93"/>
      <c r="CCN1718" s="93"/>
      <c r="CCO1718" s="93"/>
      <c r="CCP1718" s="93"/>
      <c r="CCQ1718" s="93"/>
      <c r="CCR1718" s="93"/>
      <c r="CCS1718" s="93"/>
      <c r="CCT1718" s="93"/>
      <c r="CCU1718" s="93"/>
      <c r="CCV1718" s="93"/>
      <c r="CCW1718" s="93"/>
      <c r="CCX1718" s="93"/>
      <c r="CCY1718" s="93"/>
      <c r="CCZ1718" s="93"/>
      <c r="CDA1718" s="93"/>
      <c r="CDB1718" s="93"/>
      <c r="CDC1718" s="93"/>
      <c r="CDD1718" s="93"/>
      <c r="CDE1718" s="93"/>
      <c r="CDF1718" s="93"/>
      <c r="CDG1718" s="93"/>
      <c r="CDH1718" s="93"/>
      <c r="CDI1718" s="93"/>
      <c r="CDJ1718" s="93"/>
      <c r="CDK1718" s="93"/>
      <c r="CDL1718" s="93"/>
      <c r="CDM1718" s="93"/>
      <c r="CDN1718" s="93"/>
      <c r="CDO1718" s="93"/>
      <c r="CDP1718" s="93"/>
      <c r="CDQ1718" s="93"/>
      <c r="CDR1718" s="93"/>
      <c r="CDS1718" s="93"/>
      <c r="CDT1718" s="93"/>
      <c r="CDU1718" s="93"/>
      <c r="CDV1718" s="93"/>
      <c r="CDW1718" s="93"/>
      <c r="CDX1718" s="93"/>
      <c r="CDY1718" s="93"/>
      <c r="CDZ1718" s="93"/>
      <c r="CEA1718" s="93"/>
      <c r="CEB1718" s="93"/>
      <c r="CEC1718" s="93"/>
      <c r="CED1718" s="93"/>
      <c r="CEE1718" s="93"/>
      <c r="CEF1718" s="93"/>
      <c r="CEG1718" s="93"/>
      <c r="CEH1718" s="93"/>
      <c r="CEI1718" s="93"/>
      <c r="CEJ1718" s="93"/>
      <c r="CEK1718" s="93"/>
      <c r="CEL1718" s="93"/>
      <c r="CEM1718" s="93"/>
      <c r="CEN1718" s="93"/>
      <c r="CEO1718" s="93"/>
      <c r="CEP1718" s="93"/>
      <c r="CEQ1718" s="93"/>
      <c r="CER1718" s="93"/>
      <c r="CES1718" s="93"/>
      <c r="CET1718" s="93"/>
      <c r="CEU1718" s="93"/>
      <c r="CEV1718" s="93"/>
      <c r="CEW1718" s="93"/>
      <c r="CEX1718" s="93"/>
      <c r="CEY1718" s="93"/>
      <c r="CEZ1718" s="93"/>
      <c r="CFA1718" s="93"/>
      <c r="CFB1718" s="93"/>
      <c r="CFC1718" s="93"/>
      <c r="CFD1718" s="93"/>
      <c r="CFE1718" s="93"/>
      <c r="CFF1718" s="93"/>
      <c r="CFG1718" s="93"/>
      <c r="CFH1718" s="93"/>
      <c r="CFI1718" s="93"/>
      <c r="CFJ1718" s="93"/>
      <c r="CFK1718" s="93"/>
      <c r="CFL1718" s="93"/>
      <c r="CFM1718" s="93"/>
      <c r="CFN1718" s="93"/>
      <c r="CFO1718" s="93"/>
      <c r="CFP1718" s="93"/>
      <c r="CFQ1718" s="93"/>
      <c r="CFR1718" s="93"/>
      <c r="CFS1718" s="93"/>
      <c r="CFT1718" s="93"/>
      <c r="CFU1718" s="93"/>
      <c r="CFV1718" s="93"/>
      <c r="CFW1718" s="93"/>
      <c r="CFX1718" s="93"/>
      <c r="CFY1718" s="93"/>
      <c r="CFZ1718" s="93"/>
      <c r="CGA1718" s="93"/>
      <c r="CGB1718" s="93"/>
      <c r="CGC1718" s="93"/>
      <c r="CGD1718" s="93"/>
      <c r="CGE1718" s="93"/>
      <c r="CGF1718" s="93"/>
      <c r="CGG1718" s="93"/>
      <c r="CGH1718" s="93"/>
      <c r="CGI1718" s="93"/>
      <c r="CGJ1718" s="93"/>
      <c r="CGK1718" s="93"/>
      <c r="CGL1718" s="93"/>
      <c r="CGM1718" s="93"/>
      <c r="CGN1718" s="93"/>
      <c r="CGO1718" s="93"/>
      <c r="CGP1718" s="93"/>
      <c r="CGQ1718" s="93"/>
      <c r="CGR1718" s="93"/>
      <c r="CGS1718" s="93"/>
      <c r="CGT1718" s="93"/>
      <c r="CGU1718" s="93"/>
      <c r="CGV1718" s="93"/>
      <c r="CGW1718" s="93"/>
      <c r="CGX1718" s="93"/>
      <c r="CGY1718" s="93"/>
      <c r="CGZ1718" s="93"/>
      <c r="CHA1718" s="93"/>
      <c r="CHB1718" s="93"/>
      <c r="CHC1718" s="93"/>
      <c r="CHD1718" s="93"/>
      <c r="CHE1718" s="93"/>
      <c r="CHF1718" s="93"/>
      <c r="CHG1718" s="93"/>
      <c r="CHH1718" s="93"/>
      <c r="CHI1718" s="93"/>
      <c r="CHJ1718" s="93"/>
      <c r="CHK1718" s="93"/>
      <c r="CHL1718" s="93"/>
      <c r="CHM1718" s="93"/>
      <c r="CHN1718" s="93"/>
      <c r="CHO1718" s="93"/>
      <c r="CHP1718" s="93"/>
      <c r="CHQ1718" s="93"/>
      <c r="CHR1718" s="93"/>
      <c r="CHS1718" s="93"/>
      <c r="CHT1718" s="93"/>
      <c r="CHU1718" s="93"/>
      <c r="CHV1718" s="93"/>
      <c r="CHW1718" s="93"/>
      <c r="CHX1718" s="93"/>
      <c r="CHY1718" s="93"/>
      <c r="CHZ1718" s="93"/>
      <c r="CIA1718" s="93"/>
      <c r="CIB1718" s="93"/>
      <c r="CIC1718" s="93"/>
      <c r="CID1718" s="93"/>
      <c r="CIE1718" s="93"/>
      <c r="CIF1718" s="93"/>
      <c r="CIG1718" s="93"/>
      <c r="CIH1718" s="93"/>
      <c r="CII1718" s="93"/>
      <c r="CIJ1718" s="93"/>
      <c r="CIK1718" s="93"/>
      <c r="CIL1718" s="93"/>
      <c r="CIM1718" s="93"/>
      <c r="CIN1718" s="93"/>
      <c r="CIO1718" s="93"/>
      <c r="CIP1718" s="93"/>
      <c r="CIQ1718" s="93"/>
      <c r="CIR1718" s="93"/>
      <c r="CIS1718" s="93"/>
      <c r="CIT1718" s="93"/>
      <c r="CIU1718" s="93"/>
      <c r="CIV1718" s="93"/>
      <c r="CIW1718" s="93"/>
      <c r="CIX1718" s="93"/>
      <c r="CIY1718" s="93"/>
      <c r="CIZ1718" s="93"/>
      <c r="CJA1718" s="93"/>
      <c r="CJB1718" s="93"/>
      <c r="CJC1718" s="93"/>
      <c r="CJD1718" s="93"/>
      <c r="CJE1718" s="93"/>
      <c r="CJF1718" s="93"/>
      <c r="CJG1718" s="93"/>
      <c r="CJH1718" s="93"/>
      <c r="CJI1718" s="93"/>
      <c r="CJJ1718" s="93"/>
      <c r="CJK1718" s="93"/>
      <c r="CJL1718" s="93"/>
      <c r="CJM1718" s="93"/>
      <c r="CJN1718" s="93"/>
      <c r="CJO1718" s="93"/>
      <c r="CJP1718" s="93"/>
      <c r="CJQ1718" s="93"/>
      <c r="CJR1718" s="93"/>
      <c r="CJS1718" s="93"/>
      <c r="CJT1718" s="93"/>
      <c r="CJU1718" s="93"/>
      <c r="CJV1718" s="93"/>
      <c r="CJW1718" s="93"/>
      <c r="CJX1718" s="93"/>
      <c r="CJY1718" s="93"/>
      <c r="CJZ1718" s="93"/>
      <c r="CKA1718" s="93"/>
      <c r="CKB1718" s="93"/>
      <c r="CKC1718" s="93"/>
      <c r="CKD1718" s="93"/>
      <c r="CKE1718" s="93"/>
      <c r="CKF1718" s="93"/>
      <c r="CKG1718" s="93"/>
      <c r="CKH1718" s="93"/>
      <c r="CKI1718" s="93"/>
      <c r="CKJ1718" s="93"/>
      <c r="CKK1718" s="93"/>
      <c r="CKL1718" s="93"/>
      <c r="CKM1718" s="93"/>
      <c r="CKN1718" s="93"/>
      <c r="CKO1718" s="93"/>
      <c r="CKP1718" s="93"/>
      <c r="CKQ1718" s="93"/>
      <c r="CKR1718" s="93"/>
      <c r="CKS1718" s="93"/>
      <c r="CKT1718" s="93"/>
      <c r="CKU1718" s="93"/>
      <c r="CKV1718" s="93"/>
      <c r="CKW1718" s="93"/>
      <c r="CKX1718" s="93"/>
      <c r="CKY1718" s="93"/>
      <c r="CKZ1718" s="93"/>
      <c r="CLA1718" s="93"/>
      <c r="CLB1718" s="93"/>
      <c r="CLC1718" s="93"/>
      <c r="CLD1718" s="93"/>
      <c r="CLE1718" s="93"/>
      <c r="CLF1718" s="93"/>
      <c r="CLG1718" s="93"/>
      <c r="CLH1718" s="93"/>
      <c r="CLI1718" s="93"/>
      <c r="CLJ1718" s="93"/>
      <c r="CLK1718" s="93"/>
      <c r="CLL1718" s="93"/>
      <c r="CLM1718" s="93"/>
      <c r="CLN1718" s="93"/>
      <c r="CLO1718" s="93"/>
      <c r="CLP1718" s="93"/>
      <c r="CLQ1718" s="93"/>
      <c r="CLR1718" s="93"/>
      <c r="CLS1718" s="93"/>
      <c r="CLT1718" s="93"/>
      <c r="CLU1718" s="93"/>
      <c r="CLV1718" s="93"/>
      <c r="CLW1718" s="93"/>
      <c r="CLX1718" s="93"/>
      <c r="CLY1718" s="93"/>
      <c r="CLZ1718" s="93"/>
      <c r="CMA1718" s="93"/>
      <c r="CMB1718" s="93"/>
      <c r="CMC1718" s="93"/>
      <c r="CMD1718" s="93"/>
      <c r="CME1718" s="93"/>
      <c r="CMF1718" s="93"/>
      <c r="CMG1718" s="93"/>
      <c r="CMH1718" s="93"/>
      <c r="CMI1718" s="93"/>
      <c r="CMJ1718" s="93"/>
      <c r="CMK1718" s="93"/>
      <c r="CML1718" s="93"/>
      <c r="CMM1718" s="93"/>
      <c r="CMN1718" s="93"/>
      <c r="CMO1718" s="93"/>
      <c r="CMP1718" s="93"/>
      <c r="CMQ1718" s="93"/>
      <c r="CMR1718" s="93"/>
      <c r="CMS1718" s="93"/>
      <c r="CMT1718" s="93"/>
      <c r="CMU1718" s="93"/>
      <c r="CMV1718" s="93"/>
      <c r="CMW1718" s="93"/>
      <c r="CMX1718" s="93"/>
      <c r="CMY1718" s="93"/>
      <c r="CMZ1718" s="93"/>
      <c r="CNA1718" s="93"/>
      <c r="CNB1718" s="93"/>
      <c r="CNC1718" s="93"/>
      <c r="CND1718" s="93"/>
      <c r="CNE1718" s="93"/>
      <c r="CNF1718" s="93"/>
      <c r="CNG1718" s="93"/>
      <c r="CNH1718" s="93"/>
      <c r="CNI1718" s="93"/>
      <c r="CNJ1718" s="93"/>
      <c r="CNK1718" s="93"/>
      <c r="CNL1718" s="93"/>
      <c r="CNM1718" s="93"/>
      <c r="CNN1718" s="93"/>
      <c r="CNO1718" s="93"/>
      <c r="CNP1718" s="93"/>
      <c r="CNQ1718" s="93"/>
      <c r="CNR1718" s="93"/>
      <c r="CNS1718" s="93"/>
      <c r="CNT1718" s="93"/>
      <c r="CNU1718" s="93"/>
      <c r="CNV1718" s="93"/>
      <c r="CNW1718" s="93"/>
      <c r="CNX1718" s="93"/>
      <c r="CNY1718" s="93"/>
      <c r="CNZ1718" s="93"/>
      <c r="COA1718" s="93"/>
      <c r="COB1718" s="93"/>
      <c r="COC1718" s="93"/>
      <c r="COD1718" s="93"/>
      <c r="COE1718" s="93"/>
      <c r="COF1718" s="93"/>
      <c r="COG1718" s="93"/>
      <c r="COH1718" s="93"/>
      <c r="COI1718" s="93"/>
      <c r="COJ1718" s="93"/>
      <c r="COK1718" s="93"/>
      <c r="COL1718" s="93"/>
      <c r="COM1718" s="93"/>
      <c r="CON1718" s="93"/>
      <c r="COO1718" s="93"/>
      <c r="COP1718" s="93"/>
      <c r="COQ1718" s="93"/>
      <c r="COR1718" s="93"/>
      <c r="COS1718" s="93"/>
      <c r="COT1718" s="93"/>
      <c r="COU1718" s="93"/>
      <c r="COV1718" s="93"/>
      <c r="COW1718" s="93"/>
      <c r="COX1718" s="93"/>
      <c r="COY1718" s="93"/>
      <c r="COZ1718" s="93"/>
      <c r="CPA1718" s="93"/>
      <c r="CPB1718" s="93"/>
      <c r="CPC1718" s="93"/>
      <c r="CPD1718" s="93"/>
      <c r="CPE1718" s="93"/>
      <c r="CPF1718" s="93"/>
      <c r="CPG1718" s="93"/>
      <c r="CPH1718" s="93"/>
      <c r="CPI1718" s="93"/>
      <c r="CPJ1718" s="93"/>
      <c r="CPK1718" s="93"/>
      <c r="CPL1718" s="93"/>
      <c r="CPM1718" s="93"/>
      <c r="CPN1718" s="93"/>
      <c r="CPO1718" s="93"/>
      <c r="CPP1718" s="93"/>
      <c r="CPQ1718" s="93"/>
      <c r="CPR1718" s="93"/>
      <c r="CPS1718" s="93"/>
      <c r="CPT1718" s="93"/>
      <c r="CPU1718" s="93"/>
      <c r="CPV1718" s="93"/>
      <c r="CPW1718" s="93"/>
      <c r="CPX1718" s="93"/>
      <c r="CPY1718" s="93"/>
      <c r="CPZ1718" s="93"/>
      <c r="CQA1718" s="93"/>
      <c r="CQB1718" s="93"/>
      <c r="CQC1718" s="93"/>
      <c r="CQD1718" s="93"/>
      <c r="CQE1718" s="93"/>
      <c r="CQF1718" s="93"/>
      <c r="CQG1718" s="93"/>
      <c r="CQH1718" s="93"/>
      <c r="CQI1718" s="93"/>
      <c r="CQJ1718" s="93"/>
      <c r="CQK1718" s="93"/>
      <c r="CQL1718" s="93"/>
      <c r="CQM1718" s="93"/>
      <c r="CQN1718" s="93"/>
      <c r="CQO1718" s="93"/>
      <c r="CQP1718" s="93"/>
      <c r="CQQ1718" s="93"/>
      <c r="CQR1718" s="93"/>
      <c r="CQS1718" s="93"/>
      <c r="CQT1718" s="93"/>
      <c r="CQU1718" s="93"/>
      <c r="CQV1718" s="93"/>
      <c r="CQW1718" s="93"/>
      <c r="CQX1718" s="93"/>
      <c r="CQY1718" s="93"/>
      <c r="CQZ1718" s="93"/>
      <c r="CRA1718" s="93"/>
      <c r="CRB1718" s="93"/>
      <c r="CRC1718" s="93"/>
      <c r="CRD1718" s="93"/>
      <c r="CRE1718" s="93"/>
      <c r="CRF1718" s="93"/>
      <c r="CRG1718" s="93"/>
      <c r="CRH1718" s="93"/>
      <c r="CRI1718" s="93"/>
      <c r="CRJ1718" s="93"/>
      <c r="CRK1718" s="93"/>
      <c r="CRL1718" s="93"/>
      <c r="CRM1718" s="93"/>
      <c r="CRN1718" s="93"/>
      <c r="CRO1718" s="93"/>
      <c r="CRP1718" s="93"/>
      <c r="CRQ1718" s="93"/>
      <c r="CRR1718" s="93"/>
      <c r="CRS1718" s="93"/>
      <c r="CRT1718" s="93"/>
      <c r="CRU1718" s="93"/>
      <c r="CRV1718" s="93"/>
      <c r="CRW1718" s="93"/>
      <c r="CRX1718" s="93"/>
      <c r="CRY1718" s="93"/>
      <c r="CRZ1718" s="93"/>
      <c r="CSA1718" s="93"/>
      <c r="CSB1718" s="93"/>
      <c r="CSC1718" s="93"/>
      <c r="CSD1718" s="93"/>
      <c r="CSE1718" s="93"/>
      <c r="CSF1718" s="93"/>
      <c r="CSG1718" s="93"/>
      <c r="CSH1718" s="93"/>
      <c r="CSI1718" s="93"/>
      <c r="CSJ1718" s="93"/>
      <c r="CSK1718" s="93"/>
      <c r="CSL1718" s="93"/>
      <c r="CSM1718" s="93"/>
      <c r="CSN1718" s="93"/>
      <c r="CSO1718" s="93"/>
      <c r="CSP1718" s="93"/>
      <c r="CSQ1718" s="93"/>
      <c r="CSR1718" s="93"/>
      <c r="CSS1718" s="93"/>
      <c r="CST1718" s="93"/>
      <c r="CSU1718" s="93"/>
      <c r="CSV1718" s="93"/>
      <c r="CSW1718" s="93"/>
      <c r="CSX1718" s="93"/>
      <c r="CSY1718" s="93"/>
      <c r="CSZ1718" s="93"/>
      <c r="CTA1718" s="93"/>
      <c r="CTB1718" s="93"/>
      <c r="CTC1718" s="93"/>
      <c r="CTD1718" s="93"/>
      <c r="CTE1718" s="93"/>
      <c r="CTF1718" s="93"/>
      <c r="CTG1718" s="93"/>
      <c r="CTH1718" s="93"/>
      <c r="CTI1718" s="93"/>
      <c r="CTJ1718" s="93"/>
      <c r="CTK1718" s="93"/>
      <c r="CTL1718" s="93"/>
      <c r="CTM1718" s="93"/>
      <c r="CTN1718" s="93"/>
      <c r="CTO1718" s="93"/>
      <c r="CTP1718" s="93"/>
      <c r="CTQ1718" s="93"/>
      <c r="CTR1718" s="93"/>
      <c r="CTS1718" s="93"/>
      <c r="CTT1718" s="93"/>
      <c r="CTU1718" s="93"/>
      <c r="CTV1718" s="93"/>
      <c r="CTW1718" s="93"/>
      <c r="CTX1718" s="93"/>
      <c r="CTY1718" s="93"/>
      <c r="CTZ1718" s="93"/>
      <c r="CUA1718" s="93"/>
      <c r="CUB1718" s="93"/>
      <c r="CUC1718" s="93"/>
      <c r="CUD1718" s="93"/>
      <c r="CUE1718" s="93"/>
      <c r="CUF1718" s="93"/>
      <c r="CUG1718" s="93"/>
      <c r="CUH1718" s="93"/>
      <c r="CUI1718" s="93"/>
      <c r="CUJ1718" s="93"/>
      <c r="CUK1718" s="93"/>
      <c r="CUL1718" s="93"/>
      <c r="CUM1718" s="93"/>
      <c r="CUN1718" s="93"/>
      <c r="CUO1718" s="93"/>
      <c r="CUP1718" s="93"/>
      <c r="CUQ1718" s="93"/>
      <c r="CUR1718" s="93"/>
      <c r="CUS1718" s="93"/>
      <c r="CUT1718" s="93"/>
      <c r="CUU1718" s="93"/>
      <c r="CUV1718" s="93"/>
      <c r="CUW1718" s="93"/>
      <c r="CUX1718" s="93"/>
      <c r="CUY1718" s="93"/>
      <c r="CUZ1718" s="93"/>
      <c r="CVA1718" s="93"/>
      <c r="CVB1718" s="93"/>
      <c r="CVC1718" s="93"/>
      <c r="CVD1718" s="93"/>
      <c r="CVE1718" s="93"/>
      <c r="CVF1718" s="93"/>
      <c r="CVG1718" s="93"/>
      <c r="CVH1718" s="93"/>
      <c r="CVI1718" s="93"/>
      <c r="CVJ1718" s="93"/>
      <c r="CVK1718" s="93"/>
      <c r="CVL1718" s="93"/>
      <c r="CVM1718" s="93"/>
      <c r="CVN1718" s="93"/>
      <c r="CVO1718" s="93"/>
      <c r="CVP1718" s="93"/>
      <c r="CVQ1718" s="93"/>
      <c r="CVR1718" s="93"/>
      <c r="CVS1718" s="93"/>
      <c r="CVT1718" s="93"/>
      <c r="CVU1718" s="93"/>
      <c r="CVV1718" s="93"/>
      <c r="CVW1718" s="93"/>
      <c r="CVX1718" s="93"/>
      <c r="CVY1718" s="93"/>
      <c r="CVZ1718" s="93"/>
      <c r="CWA1718" s="93"/>
      <c r="CWB1718" s="93"/>
      <c r="CWC1718" s="93"/>
      <c r="CWD1718" s="93"/>
      <c r="CWE1718" s="93"/>
      <c r="CWF1718" s="93"/>
      <c r="CWG1718" s="93"/>
      <c r="CWH1718" s="93"/>
      <c r="CWI1718" s="93"/>
      <c r="CWJ1718" s="93"/>
      <c r="CWK1718" s="93"/>
      <c r="CWL1718" s="93"/>
      <c r="CWM1718" s="93"/>
      <c r="CWN1718" s="93"/>
      <c r="CWO1718" s="93"/>
      <c r="CWP1718" s="93"/>
      <c r="CWQ1718" s="93"/>
      <c r="CWR1718" s="93"/>
      <c r="CWS1718" s="93"/>
      <c r="CWT1718" s="93"/>
      <c r="CWU1718" s="93"/>
      <c r="CWV1718" s="93"/>
      <c r="CWW1718" s="93"/>
      <c r="CWX1718" s="93"/>
      <c r="CWY1718" s="93"/>
      <c r="CWZ1718" s="93"/>
      <c r="CXA1718" s="93"/>
      <c r="CXB1718" s="93"/>
      <c r="CXC1718" s="93"/>
      <c r="CXD1718" s="93"/>
      <c r="CXE1718" s="93"/>
      <c r="CXF1718" s="93"/>
      <c r="CXG1718" s="93"/>
      <c r="CXH1718" s="93"/>
      <c r="CXI1718" s="93"/>
      <c r="CXJ1718" s="93"/>
      <c r="CXK1718" s="93"/>
      <c r="CXL1718" s="93"/>
      <c r="CXM1718" s="93"/>
      <c r="CXN1718" s="93"/>
      <c r="CXO1718" s="93"/>
      <c r="CXP1718" s="93"/>
      <c r="CXQ1718" s="93"/>
      <c r="CXR1718" s="93"/>
      <c r="CXS1718" s="93"/>
      <c r="CXT1718" s="93"/>
      <c r="CXU1718" s="93"/>
      <c r="CXV1718" s="93"/>
      <c r="CXW1718" s="93"/>
      <c r="CXX1718" s="93"/>
      <c r="CXY1718" s="93"/>
      <c r="CXZ1718" s="93"/>
      <c r="CYA1718" s="93"/>
      <c r="CYB1718" s="93"/>
      <c r="CYC1718" s="93"/>
      <c r="CYD1718" s="93"/>
      <c r="CYE1718" s="93"/>
      <c r="CYF1718" s="93"/>
      <c r="CYG1718" s="93"/>
      <c r="CYH1718" s="93"/>
      <c r="CYI1718" s="93"/>
      <c r="CYJ1718" s="93"/>
      <c r="CYK1718" s="93"/>
      <c r="CYL1718" s="93"/>
      <c r="CYM1718" s="93"/>
      <c r="CYN1718" s="93"/>
      <c r="CYO1718" s="93"/>
      <c r="CYP1718" s="93"/>
      <c r="CYQ1718" s="93"/>
      <c r="CYR1718" s="93"/>
      <c r="CYS1718" s="93"/>
      <c r="CYT1718" s="93"/>
      <c r="CYU1718" s="93"/>
      <c r="CYV1718" s="93"/>
      <c r="CYW1718" s="93"/>
      <c r="CYX1718" s="93"/>
      <c r="CYY1718" s="93"/>
      <c r="CYZ1718" s="93"/>
      <c r="CZA1718" s="93"/>
      <c r="CZB1718" s="93"/>
      <c r="CZC1718" s="93"/>
      <c r="CZD1718" s="93"/>
      <c r="CZE1718" s="93"/>
      <c r="CZF1718" s="93"/>
      <c r="CZG1718" s="93"/>
      <c r="CZH1718" s="93"/>
      <c r="CZI1718" s="93"/>
      <c r="CZJ1718" s="93"/>
      <c r="CZK1718" s="93"/>
      <c r="CZL1718" s="93"/>
      <c r="CZM1718" s="93"/>
      <c r="CZN1718" s="93"/>
      <c r="CZO1718" s="93"/>
      <c r="CZP1718" s="93"/>
      <c r="CZQ1718" s="93"/>
      <c r="CZR1718" s="93"/>
      <c r="CZS1718" s="93"/>
      <c r="CZT1718" s="93"/>
      <c r="CZU1718" s="93"/>
      <c r="CZV1718" s="93"/>
      <c r="CZW1718" s="93"/>
      <c r="CZX1718" s="93"/>
      <c r="CZY1718" s="93"/>
      <c r="CZZ1718" s="93"/>
      <c r="DAA1718" s="93"/>
      <c r="DAB1718" s="93"/>
      <c r="DAC1718" s="93"/>
      <c r="DAD1718" s="93"/>
      <c r="DAE1718" s="93"/>
      <c r="DAF1718" s="93"/>
      <c r="DAG1718" s="93"/>
      <c r="DAH1718" s="93"/>
      <c r="DAI1718" s="93"/>
      <c r="DAJ1718" s="93"/>
      <c r="DAK1718" s="93"/>
      <c r="DAL1718" s="93"/>
      <c r="DAM1718" s="93"/>
      <c r="DAN1718" s="93"/>
      <c r="DAO1718" s="93"/>
      <c r="DAP1718" s="93"/>
      <c r="DAQ1718" s="93"/>
      <c r="DAR1718" s="93"/>
      <c r="DAS1718" s="93"/>
      <c r="DAT1718" s="93"/>
      <c r="DAU1718" s="93"/>
      <c r="DAV1718" s="93"/>
      <c r="DAW1718" s="93"/>
      <c r="DAX1718" s="93"/>
      <c r="DAY1718" s="93"/>
      <c r="DAZ1718" s="93"/>
      <c r="DBA1718" s="93"/>
      <c r="DBB1718" s="93"/>
      <c r="DBC1718" s="93"/>
      <c r="DBD1718" s="93"/>
      <c r="DBE1718" s="93"/>
      <c r="DBF1718" s="93"/>
      <c r="DBG1718" s="93"/>
      <c r="DBH1718" s="93"/>
      <c r="DBI1718" s="93"/>
      <c r="DBJ1718" s="93"/>
      <c r="DBK1718" s="93"/>
      <c r="DBL1718" s="93"/>
      <c r="DBM1718" s="93"/>
      <c r="DBN1718" s="93"/>
      <c r="DBO1718" s="93"/>
      <c r="DBP1718" s="93"/>
      <c r="DBQ1718" s="93"/>
      <c r="DBR1718" s="93"/>
      <c r="DBS1718" s="93"/>
      <c r="DBT1718" s="93"/>
      <c r="DBU1718" s="93"/>
      <c r="DBV1718" s="93"/>
      <c r="DBW1718" s="93"/>
      <c r="DBX1718" s="93"/>
      <c r="DBY1718" s="93"/>
      <c r="DBZ1718" s="93"/>
      <c r="DCA1718" s="93"/>
      <c r="DCB1718" s="93"/>
      <c r="DCC1718" s="93"/>
      <c r="DCD1718" s="93"/>
      <c r="DCE1718" s="93"/>
      <c r="DCF1718" s="93"/>
      <c r="DCG1718" s="93"/>
      <c r="DCH1718" s="93"/>
      <c r="DCI1718" s="93"/>
      <c r="DCJ1718" s="93"/>
      <c r="DCK1718" s="93"/>
      <c r="DCL1718" s="93"/>
      <c r="DCM1718" s="93"/>
      <c r="DCN1718" s="93"/>
      <c r="DCO1718" s="93"/>
      <c r="DCP1718" s="93"/>
      <c r="DCQ1718" s="93"/>
      <c r="DCR1718" s="93"/>
      <c r="DCS1718" s="93"/>
      <c r="DCT1718" s="93"/>
      <c r="DCU1718" s="93"/>
      <c r="DCV1718" s="93"/>
      <c r="DCW1718" s="93"/>
      <c r="DCX1718" s="93"/>
      <c r="DCY1718" s="93"/>
      <c r="DCZ1718" s="93"/>
      <c r="DDA1718" s="93"/>
      <c r="DDB1718" s="93"/>
      <c r="DDC1718" s="93"/>
      <c r="DDD1718" s="93"/>
      <c r="DDE1718" s="93"/>
      <c r="DDF1718" s="93"/>
      <c r="DDG1718" s="93"/>
      <c r="DDH1718" s="93"/>
      <c r="DDI1718" s="93"/>
      <c r="DDJ1718" s="93"/>
      <c r="DDK1718" s="93"/>
      <c r="DDL1718" s="93"/>
      <c r="DDM1718" s="93"/>
      <c r="DDN1718" s="93"/>
      <c r="DDO1718" s="93"/>
      <c r="DDP1718" s="93"/>
      <c r="DDQ1718" s="93"/>
      <c r="DDR1718" s="93"/>
      <c r="DDS1718" s="93"/>
      <c r="DDT1718" s="93"/>
      <c r="DDU1718" s="93"/>
      <c r="DDV1718" s="93"/>
      <c r="DDW1718" s="93"/>
      <c r="DDX1718" s="93"/>
      <c r="DDY1718" s="93"/>
      <c r="DDZ1718" s="93"/>
      <c r="DEA1718" s="93"/>
      <c r="DEB1718" s="93"/>
      <c r="DEC1718" s="93"/>
      <c r="DED1718" s="93"/>
      <c r="DEE1718" s="93"/>
      <c r="DEF1718" s="93"/>
      <c r="DEG1718" s="93"/>
      <c r="DEH1718" s="93"/>
      <c r="DEI1718" s="93"/>
      <c r="DEJ1718" s="93"/>
      <c r="DEK1718" s="93"/>
      <c r="DEL1718" s="93"/>
      <c r="DEM1718" s="93"/>
      <c r="DEN1718" s="93"/>
      <c r="DEO1718" s="93"/>
      <c r="DEP1718" s="93"/>
      <c r="DEQ1718" s="93"/>
      <c r="DER1718" s="93"/>
      <c r="DES1718" s="93"/>
      <c r="DET1718" s="93"/>
      <c r="DEU1718" s="93"/>
      <c r="DEV1718" s="93"/>
      <c r="DEW1718" s="93"/>
      <c r="DEX1718" s="93"/>
      <c r="DEY1718" s="93"/>
      <c r="DEZ1718" s="93"/>
      <c r="DFA1718" s="93"/>
      <c r="DFB1718" s="93"/>
      <c r="DFC1718" s="93"/>
      <c r="DFD1718" s="93"/>
      <c r="DFE1718" s="93"/>
      <c r="DFF1718" s="93"/>
      <c r="DFG1718" s="93"/>
      <c r="DFH1718" s="93"/>
      <c r="DFI1718" s="93"/>
      <c r="DFJ1718" s="93"/>
      <c r="DFK1718" s="93"/>
      <c r="DFL1718" s="93"/>
      <c r="DFM1718" s="93"/>
      <c r="DFN1718" s="93"/>
      <c r="DFO1718" s="93"/>
      <c r="DFP1718" s="93"/>
      <c r="DFQ1718" s="93"/>
      <c r="DFR1718" s="93"/>
      <c r="DFS1718" s="93"/>
      <c r="DFT1718" s="93"/>
      <c r="DFU1718" s="93"/>
      <c r="DFV1718" s="93"/>
      <c r="DFW1718" s="93"/>
      <c r="DFX1718" s="93"/>
      <c r="DFY1718" s="93"/>
      <c r="DFZ1718" s="93"/>
      <c r="DGA1718" s="93"/>
      <c r="DGB1718" s="93"/>
      <c r="DGC1718" s="93"/>
      <c r="DGD1718" s="93"/>
      <c r="DGE1718" s="93"/>
      <c r="DGF1718" s="93"/>
      <c r="DGG1718" s="93"/>
      <c r="DGH1718" s="93"/>
      <c r="DGI1718" s="93"/>
      <c r="DGJ1718" s="93"/>
      <c r="DGK1718" s="93"/>
      <c r="DGL1718" s="93"/>
      <c r="DGM1718" s="93"/>
      <c r="DGN1718" s="93"/>
      <c r="DGO1718" s="93"/>
      <c r="DGP1718" s="93"/>
      <c r="DGQ1718" s="93"/>
      <c r="DGR1718" s="93"/>
      <c r="DGS1718" s="93"/>
      <c r="DGT1718" s="93"/>
      <c r="DGU1718" s="93"/>
      <c r="DGV1718" s="93"/>
      <c r="DGW1718" s="93"/>
      <c r="DGX1718" s="93"/>
      <c r="DGY1718" s="93"/>
      <c r="DGZ1718" s="93"/>
      <c r="DHA1718" s="93"/>
      <c r="DHB1718" s="93"/>
      <c r="DHC1718" s="93"/>
      <c r="DHD1718" s="93"/>
      <c r="DHE1718" s="93"/>
      <c r="DHF1718" s="93"/>
      <c r="DHG1718" s="93"/>
      <c r="DHH1718" s="93"/>
      <c r="DHI1718" s="93"/>
      <c r="DHJ1718" s="93"/>
      <c r="DHK1718" s="93"/>
      <c r="DHL1718" s="93"/>
      <c r="DHM1718" s="93"/>
      <c r="DHN1718" s="93"/>
      <c r="DHO1718" s="93"/>
      <c r="DHP1718" s="93"/>
      <c r="DHQ1718" s="93"/>
      <c r="DHR1718" s="93"/>
      <c r="DHS1718" s="93"/>
      <c r="DHT1718" s="93"/>
      <c r="DHU1718" s="93"/>
      <c r="DHV1718" s="93"/>
      <c r="DHW1718" s="93"/>
      <c r="DHX1718" s="93"/>
      <c r="DHY1718" s="93"/>
      <c r="DHZ1718" s="93"/>
      <c r="DIA1718" s="93"/>
      <c r="DIB1718" s="93"/>
      <c r="DIC1718" s="93"/>
      <c r="DID1718" s="93"/>
      <c r="DIE1718" s="93"/>
      <c r="DIF1718" s="93"/>
      <c r="DIG1718" s="93"/>
      <c r="DIH1718" s="93"/>
      <c r="DII1718" s="93"/>
      <c r="DIJ1718" s="93"/>
      <c r="DIK1718" s="93"/>
      <c r="DIL1718" s="93"/>
      <c r="DIM1718" s="93"/>
      <c r="DIN1718" s="93"/>
      <c r="DIO1718" s="93"/>
      <c r="DIP1718" s="93"/>
      <c r="DIQ1718" s="93"/>
      <c r="DIR1718" s="93"/>
      <c r="DIS1718" s="93"/>
      <c r="DIT1718" s="93"/>
      <c r="DIU1718" s="93"/>
      <c r="DIV1718" s="93"/>
      <c r="DIW1718" s="93"/>
      <c r="DIX1718" s="93"/>
      <c r="DIY1718" s="93"/>
      <c r="DIZ1718" s="93"/>
      <c r="DJA1718" s="93"/>
      <c r="DJB1718" s="93"/>
      <c r="DJC1718" s="93"/>
      <c r="DJD1718" s="93"/>
      <c r="DJE1718" s="93"/>
      <c r="DJF1718" s="93"/>
      <c r="DJG1718" s="93"/>
      <c r="DJH1718" s="93"/>
      <c r="DJI1718" s="93"/>
      <c r="DJJ1718" s="93"/>
      <c r="DJK1718" s="93"/>
      <c r="DJL1718" s="93"/>
      <c r="DJM1718" s="93"/>
      <c r="DJN1718" s="93"/>
      <c r="DJO1718" s="93"/>
      <c r="DJP1718" s="93"/>
      <c r="DJQ1718" s="93"/>
      <c r="DJR1718" s="93"/>
      <c r="DJS1718" s="93"/>
      <c r="DJT1718" s="93"/>
      <c r="DJU1718" s="93"/>
      <c r="DJV1718" s="93"/>
      <c r="DJW1718" s="93"/>
      <c r="DJX1718" s="93"/>
      <c r="DJY1718" s="93"/>
      <c r="DJZ1718" s="93"/>
      <c r="DKA1718" s="93"/>
      <c r="DKB1718" s="93"/>
      <c r="DKC1718" s="93"/>
      <c r="DKD1718" s="93"/>
      <c r="DKE1718" s="93"/>
      <c r="DKF1718" s="93"/>
      <c r="DKG1718" s="93"/>
      <c r="DKH1718" s="93"/>
      <c r="DKI1718" s="93"/>
      <c r="DKJ1718" s="93"/>
      <c r="DKK1718" s="93"/>
      <c r="DKL1718" s="93"/>
      <c r="DKM1718" s="93"/>
      <c r="DKN1718" s="93"/>
      <c r="DKO1718" s="93"/>
      <c r="DKP1718" s="93"/>
      <c r="DKQ1718" s="93"/>
      <c r="DKR1718" s="93"/>
      <c r="DKS1718" s="93"/>
      <c r="DKT1718" s="93"/>
      <c r="DKU1718" s="93"/>
      <c r="DKV1718" s="93"/>
      <c r="DKW1718" s="93"/>
      <c r="DKX1718" s="93"/>
      <c r="DKY1718" s="93"/>
      <c r="DKZ1718" s="93"/>
      <c r="DLA1718" s="93"/>
      <c r="DLB1718" s="93"/>
      <c r="DLC1718" s="93"/>
      <c r="DLD1718" s="93"/>
      <c r="DLE1718" s="93"/>
      <c r="DLF1718" s="93"/>
      <c r="DLG1718" s="93"/>
      <c r="DLH1718" s="93"/>
      <c r="DLI1718" s="93"/>
      <c r="DLJ1718" s="93"/>
      <c r="DLK1718" s="93"/>
      <c r="DLL1718" s="93"/>
      <c r="DLM1718" s="93"/>
      <c r="DLN1718" s="93"/>
      <c r="DLO1718" s="93"/>
      <c r="DLP1718" s="93"/>
      <c r="DLQ1718" s="93"/>
      <c r="DLR1718" s="93"/>
      <c r="DLS1718" s="93"/>
      <c r="DLT1718" s="93"/>
      <c r="DLU1718" s="93"/>
      <c r="DLV1718" s="93"/>
      <c r="DLW1718" s="93"/>
      <c r="DLX1718" s="93"/>
      <c r="DLY1718" s="93"/>
      <c r="DLZ1718" s="93"/>
      <c r="DMA1718" s="93"/>
      <c r="DMB1718" s="93"/>
      <c r="DMC1718" s="93"/>
      <c r="DMD1718" s="93"/>
      <c r="DME1718" s="93"/>
      <c r="DMF1718" s="93"/>
      <c r="DMG1718" s="93"/>
      <c r="DMH1718" s="93"/>
      <c r="DMI1718" s="93"/>
      <c r="DMJ1718" s="93"/>
      <c r="DMK1718" s="93"/>
      <c r="DML1718" s="93"/>
      <c r="DMM1718" s="93"/>
      <c r="DMN1718" s="93"/>
      <c r="DMO1718" s="93"/>
      <c r="DMP1718" s="93"/>
      <c r="DMQ1718" s="93"/>
      <c r="DMR1718" s="93"/>
      <c r="DMS1718" s="93"/>
      <c r="DMT1718" s="93"/>
      <c r="DMU1718" s="93"/>
      <c r="DMV1718" s="93"/>
      <c r="DMW1718" s="93"/>
      <c r="DMX1718" s="93"/>
      <c r="DMY1718" s="93"/>
      <c r="DMZ1718" s="93"/>
      <c r="DNA1718" s="93"/>
      <c r="DNB1718" s="93"/>
      <c r="DNC1718" s="93"/>
      <c r="DND1718" s="93"/>
      <c r="DNE1718" s="93"/>
      <c r="DNF1718" s="93"/>
      <c r="DNG1718" s="93"/>
      <c r="DNH1718" s="93"/>
      <c r="DNI1718" s="93"/>
      <c r="DNJ1718" s="93"/>
      <c r="DNK1718" s="93"/>
      <c r="DNL1718" s="93"/>
      <c r="DNM1718" s="93"/>
      <c r="DNN1718" s="93"/>
      <c r="DNO1718" s="93"/>
      <c r="DNP1718" s="93"/>
      <c r="DNQ1718" s="93"/>
      <c r="DNR1718" s="93"/>
      <c r="DNS1718" s="93"/>
      <c r="DNT1718" s="93"/>
      <c r="DNU1718" s="93"/>
      <c r="DNV1718" s="93"/>
      <c r="DNW1718" s="93"/>
      <c r="DNX1718" s="93"/>
      <c r="DNY1718" s="93"/>
      <c r="DNZ1718" s="93"/>
      <c r="DOA1718" s="93"/>
      <c r="DOB1718" s="93"/>
      <c r="DOC1718" s="93"/>
      <c r="DOD1718" s="93"/>
      <c r="DOE1718" s="93"/>
      <c r="DOF1718" s="93"/>
      <c r="DOG1718" s="93"/>
      <c r="DOH1718" s="93"/>
      <c r="DOI1718" s="93"/>
      <c r="DOJ1718" s="93"/>
      <c r="DOK1718" s="93"/>
      <c r="DOL1718" s="93"/>
      <c r="DOM1718" s="93"/>
      <c r="DON1718" s="93"/>
      <c r="DOO1718" s="93"/>
      <c r="DOP1718" s="93"/>
      <c r="DOQ1718" s="93"/>
      <c r="DOR1718" s="93"/>
      <c r="DOS1718" s="93"/>
      <c r="DOT1718" s="93"/>
      <c r="DOU1718" s="93"/>
      <c r="DOV1718" s="93"/>
      <c r="DOW1718" s="93"/>
      <c r="DOX1718" s="93"/>
      <c r="DOY1718" s="93"/>
      <c r="DOZ1718" s="93"/>
      <c r="DPA1718" s="93"/>
      <c r="DPB1718" s="93"/>
      <c r="DPC1718" s="93"/>
      <c r="DPD1718" s="93"/>
      <c r="DPE1718" s="93"/>
      <c r="DPF1718" s="93"/>
      <c r="DPG1718" s="93"/>
      <c r="DPH1718" s="93"/>
      <c r="DPI1718" s="93"/>
      <c r="DPJ1718" s="93"/>
      <c r="DPK1718" s="93"/>
      <c r="DPL1718" s="93"/>
      <c r="DPM1718" s="93"/>
      <c r="DPN1718" s="93"/>
      <c r="DPO1718" s="93"/>
      <c r="DPP1718" s="93"/>
      <c r="DPQ1718" s="93"/>
      <c r="DPR1718" s="93"/>
      <c r="DPS1718" s="93"/>
      <c r="DPT1718" s="93"/>
      <c r="DPU1718" s="93"/>
      <c r="DPV1718" s="93"/>
      <c r="DPW1718" s="93"/>
      <c r="DPX1718" s="93"/>
      <c r="DPY1718" s="93"/>
      <c r="DPZ1718" s="93"/>
      <c r="DQA1718" s="93"/>
      <c r="DQB1718" s="93"/>
      <c r="DQC1718" s="93"/>
      <c r="DQD1718" s="93"/>
      <c r="DQE1718" s="93"/>
      <c r="DQF1718" s="93"/>
      <c r="DQG1718" s="93"/>
      <c r="DQH1718" s="93"/>
      <c r="DQI1718" s="93"/>
      <c r="DQJ1718" s="93"/>
      <c r="DQK1718" s="93"/>
      <c r="DQL1718" s="93"/>
      <c r="DQM1718" s="93"/>
      <c r="DQN1718" s="93"/>
      <c r="DQO1718" s="93"/>
      <c r="DQP1718" s="93"/>
      <c r="DQQ1718" s="93"/>
      <c r="DQR1718" s="93"/>
      <c r="DQS1718" s="93"/>
      <c r="DQT1718" s="93"/>
      <c r="DQU1718" s="93"/>
      <c r="DQV1718" s="93"/>
      <c r="DQW1718" s="93"/>
      <c r="DQX1718" s="93"/>
      <c r="DQY1718" s="93"/>
      <c r="DQZ1718" s="93"/>
      <c r="DRA1718" s="93"/>
      <c r="DRB1718" s="93"/>
      <c r="DRC1718" s="93"/>
      <c r="DRD1718" s="93"/>
      <c r="DRE1718" s="93"/>
      <c r="DRF1718" s="93"/>
      <c r="DRG1718" s="93"/>
      <c r="DRH1718" s="93"/>
      <c r="DRI1718" s="93"/>
      <c r="DRJ1718" s="93"/>
      <c r="DRK1718" s="93"/>
      <c r="DRL1718" s="93"/>
      <c r="DRM1718" s="93"/>
      <c r="DRN1718" s="93"/>
      <c r="DRO1718" s="93"/>
      <c r="DRP1718" s="93"/>
      <c r="DRQ1718" s="93"/>
      <c r="DRR1718" s="93"/>
      <c r="DRS1718" s="93"/>
      <c r="DRT1718" s="93"/>
      <c r="DRU1718" s="93"/>
      <c r="DRV1718" s="93"/>
      <c r="DRW1718" s="93"/>
      <c r="DRX1718" s="93"/>
      <c r="DRY1718" s="93"/>
      <c r="DRZ1718" s="93"/>
      <c r="DSA1718" s="93"/>
      <c r="DSB1718" s="93"/>
      <c r="DSC1718" s="93"/>
      <c r="DSD1718" s="93"/>
      <c r="DSE1718" s="93"/>
      <c r="DSF1718" s="93"/>
      <c r="DSG1718" s="93"/>
      <c r="DSH1718" s="93"/>
      <c r="DSI1718" s="93"/>
      <c r="DSJ1718" s="93"/>
      <c r="DSK1718" s="93"/>
      <c r="DSL1718" s="93"/>
      <c r="DSM1718" s="93"/>
      <c r="DSN1718" s="93"/>
      <c r="DSO1718" s="93"/>
      <c r="DSP1718" s="93"/>
      <c r="DSQ1718" s="93"/>
      <c r="DSR1718" s="93"/>
      <c r="DSS1718" s="93"/>
      <c r="DST1718" s="93"/>
      <c r="DSU1718" s="93"/>
      <c r="DSV1718" s="93"/>
      <c r="DSW1718" s="93"/>
      <c r="DSX1718" s="93"/>
      <c r="DSY1718" s="93"/>
      <c r="DSZ1718" s="93"/>
      <c r="DTA1718" s="93"/>
      <c r="DTB1718" s="93"/>
      <c r="DTC1718" s="93"/>
      <c r="DTD1718" s="93"/>
      <c r="DTE1718" s="93"/>
      <c r="DTF1718" s="93"/>
      <c r="DTG1718" s="93"/>
      <c r="DTH1718" s="93"/>
      <c r="DTI1718" s="93"/>
      <c r="DTJ1718" s="93"/>
      <c r="DTK1718" s="93"/>
      <c r="DTL1718" s="93"/>
      <c r="DTM1718" s="93"/>
      <c r="DTN1718" s="93"/>
      <c r="DTO1718" s="93"/>
      <c r="DTP1718" s="93"/>
      <c r="DTQ1718" s="93"/>
      <c r="DTR1718" s="93"/>
      <c r="DTS1718" s="93"/>
      <c r="DTT1718" s="93"/>
      <c r="DTU1718" s="93"/>
      <c r="DTV1718" s="93"/>
      <c r="DTW1718" s="93"/>
      <c r="DTX1718" s="93"/>
      <c r="DTY1718" s="93"/>
      <c r="DTZ1718" s="93"/>
      <c r="DUA1718" s="93"/>
      <c r="DUB1718" s="93"/>
      <c r="DUC1718" s="93"/>
      <c r="DUD1718" s="93"/>
      <c r="DUE1718" s="93"/>
      <c r="DUF1718" s="93"/>
      <c r="DUG1718" s="93"/>
      <c r="DUH1718" s="93"/>
      <c r="DUI1718" s="93"/>
      <c r="DUJ1718" s="93"/>
      <c r="DUK1718" s="93"/>
      <c r="DUL1718" s="93"/>
      <c r="DUM1718" s="93"/>
      <c r="DUN1718" s="93"/>
      <c r="DUO1718" s="93"/>
      <c r="DUP1718" s="93"/>
      <c r="DUQ1718" s="93"/>
      <c r="DUR1718" s="93"/>
      <c r="DUS1718" s="93"/>
      <c r="DUT1718" s="93"/>
      <c r="DUU1718" s="93"/>
      <c r="DUV1718" s="93"/>
      <c r="DUW1718" s="93"/>
      <c r="DUX1718" s="93"/>
      <c r="DUY1718" s="93"/>
      <c r="DUZ1718" s="93"/>
      <c r="DVA1718" s="93"/>
      <c r="DVB1718" s="93"/>
      <c r="DVC1718" s="93"/>
      <c r="DVD1718" s="93"/>
      <c r="DVE1718" s="93"/>
      <c r="DVF1718" s="93"/>
      <c r="DVG1718" s="93"/>
      <c r="DVH1718" s="93"/>
      <c r="DVI1718" s="93"/>
      <c r="DVJ1718" s="93"/>
      <c r="DVK1718" s="93"/>
      <c r="DVL1718" s="93"/>
      <c r="DVM1718" s="93"/>
      <c r="DVN1718" s="93"/>
      <c r="DVO1718" s="93"/>
      <c r="DVP1718" s="93"/>
      <c r="DVQ1718" s="93"/>
      <c r="DVR1718" s="93"/>
      <c r="DVS1718" s="93"/>
      <c r="DVT1718" s="93"/>
      <c r="DVU1718" s="93"/>
      <c r="DVV1718" s="93"/>
      <c r="DVW1718" s="93"/>
      <c r="DVX1718" s="93"/>
      <c r="DVY1718" s="93"/>
      <c r="DVZ1718" s="93"/>
      <c r="DWA1718" s="93"/>
      <c r="DWB1718" s="93"/>
      <c r="DWC1718" s="93"/>
      <c r="DWD1718" s="93"/>
      <c r="DWE1718" s="93"/>
      <c r="DWF1718" s="93"/>
      <c r="DWG1718" s="93"/>
      <c r="DWH1718" s="93"/>
      <c r="DWI1718" s="93"/>
      <c r="DWJ1718" s="93"/>
      <c r="DWK1718" s="93"/>
      <c r="DWL1718" s="93"/>
      <c r="DWM1718" s="93"/>
      <c r="DWN1718" s="93"/>
      <c r="DWO1718" s="93"/>
      <c r="DWP1718" s="93"/>
      <c r="DWQ1718" s="93"/>
      <c r="DWR1718" s="93"/>
      <c r="DWS1718" s="93"/>
      <c r="DWT1718" s="93"/>
      <c r="DWU1718" s="93"/>
      <c r="DWV1718" s="93"/>
      <c r="DWW1718" s="93"/>
      <c r="DWX1718" s="93"/>
      <c r="DWY1718" s="93"/>
      <c r="DWZ1718" s="93"/>
      <c r="DXA1718" s="93"/>
      <c r="DXB1718" s="93"/>
      <c r="DXC1718" s="93"/>
      <c r="DXD1718" s="93"/>
      <c r="DXE1718" s="93"/>
      <c r="DXF1718" s="93"/>
      <c r="DXG1718" s="93"/>
      <c r="DXH1718" s="93"/>
      <c r="DXI1718" s="93"/>
      <c r="DXJ1718" s="93"/>
      <c r="DXK1718" s="93"/>
      <c r="DXL1718" s="93"/>
      <c r="DXM1718" s="93"/>
      <c r="DXN1718" s="93"/>
      <c r="DXO1718" s="93"/>
      <c r="DXP1718" s="93"/>
      <c r="DXQ1718" s="93"/>
      <c r="DXR1718" s="93"/>
      <c r="DXS1718" s="93"/>
      <c r="DXT1718" s="93"/>
      <c r="DXU1718" s="93"/>
      <c r="DXV1718" s="93"/>
      <c r="DXW1718" s="93"/>
      <c r="DXX1718" s="93"/>
      <c r="DXY1718" s="93"/>
      <c r="DXZ1718" s="93"/>
      <c r="DYA1718" s="93"/>
      <c r="DYB1718" s="93"/>
      <c r="DYC1718" s="93"/>
      <c r="DYD1718" s="93"/>
      <c r="DYE1718" s="93"/>
      <c r="DYF1718" s="93"/>
      <c r="DYG1718" s="93"/>
      <c r="DYH1718" s="93"/>
      <c r="DYI1718" s="93"/>
      <c r="DYJ1718" s="93"/>
      <c r="DYK1718" s="93"/>
      <c r="DYL1718" s="93"/>
      <c r="DYM1718" s="93"/>
      <c r="DYN1718" s="93"/>
      <c r="DYO1718" s="93"/>
      <c r="DYP1718" s="93"/>
      <c r="DYQ1718" s="93"/>
      <c r="DYR1718" s="93"/>
      <c r="DYS1718" s="93"/>
      <c r="DYT1718" s="93"/>
      <c r="DYU1718" s="93"/>
      <c r="DYV1718" s="93"/>
      <c r="DYW1718" s="93"/>
      <c r="DYX1718" s="93"/>
      <c r="DYY1718" s="93"/>
      <c r="DYZ1718" s="93"/>
      <c r="DZA1718" s="93"/>
      <c r="DZB1718" s="93"/>
      <c r="DZC1718" s="93"/>
      <c r="DZD1718" s="93"/>
      <c r="DZE1718" s="93"/>
      <c r="DZF1718" s="93"/>
      <c r="DZG1718" s="93"/>
      <c r="DZH1718" s="93"/>
      <c r="DZI1718" s="93"/>
      <c r="DZJ1718" s="93"/>
      <c r="DZK1718" s="93"/>
      <c r="DZL1718" s="93"/>
      <c r="DZM1718" s="93"/>
      <c r="DZN1718" s="93"/>
      <c r="DZO1718" s="93"/>
      <c r="DZP1718" s="93"/>
      <c r="DZQ1718" s="93"/>
      <c r="DZR1718" s="93"/>
      <c r="DZS1718" s="93"/>
      <c r="DZT1718" s="93"/>
      <c r="DZU1718" s="93"/>
      <c r="DZV1718" s="93"/>
      <c r="DZW1718" s="93"/>
      <c r="DZX1718" s="93"/>
      <c r="DZY1718" s="93"/>
      <c r="DZZ1718" s="93"/>
      <c r="EAA1718" s="93"/>
      <c r="EAB1718" s="93"/>
      <c r="EAC1718" s="93"/>
      <c r="EAD1718" s="93"/>
      <c r="EAE1718" s="93"/>
      <c r="EAF1718" s="93"/>
      <c r="EAG1718" s="93"/>
      <c r="EAH1718" s="93"/>
      <c r="EAI1718" s="93"/>
      <c r="EAJ1718" s="93"/>
      <c r="EAK1718" s="93"/>
      <c r="EAL1718" s="93"/>
      <c r="EAM1718" s="93"/>
      <c r="EAN1718" s="93"/>
      <c r="EAO1718" s="93"/>
      <c r="EAP1718" s="93"/>
      <c r="EAQ1718" s="93"/>
      <c r="EAR1718" s="93"/>
      <c r="EAS1718" s="93"/>
      <c r="EAT1718" s="93"/>
      <c r="EAU1718" s="93"/>
      <c r="EAV1718" s="93"/>
      <c r="EAW1718" s="93"/>
      <c r="EAX1718" s="93"/>
      <c r="EAY1718" s="93"/>
      <c r="EAZ1718" s="93"/>
      <c r="EBA1718" s="93"/>
      <c r="EBB1718" s="93"/>
      <c r="EBC1718" s="93"/>
      <c r="EBD1718" s="93"/>
      <c r="EBE1718" s="93"/>
      <c r="EBF1718" s="93"/>
      <c r="EBG1718" s="93"/>
      <c r="EBH1718" s="93"/>
      <c r="EBI1718" s="93"/>
      <c r="EBJ1718" s="93"/>
      <c r="EBK1718" s="93"/>
      <c r="EBL1718" s="93"/>
      <c r="EBM1718" s="93"/>
      <c r="EBN1718" s="93"/>
      <c r="EBO1718" s="93"/>
      <c r="EBP1718" s="93"/>
      <c r="EBQ1718" s="93"/>
      <c r="EBR1718" s="93"/>
      <c r="EBS1718" s="93"/>
      <c r="EBT1718" s="93"/>
      <c r="EBU1718" s="93"/>
      <c r="EBV1718" s="93"/>
      <c r="EBW1718" s="93"/>
      <c r="EBX1718" s="93"/>
      <c r="EBY1718" s="93"/>
      <c r="EBZ1718" s="93"/>
      <c r="ECA1718" s="93"/>
      <c r="ECB1718" s="93"/>
      <c r="ECC1718" s="93"/>
      <c r="ECD1718" s="93"/>
      <c r="ECE1718" s="93"/>
      <c r="ECF1718" s="93"/>
      <c r="ECG1718" s="93"/>
      <c r="ECH1718" s="93"/>
      <c r="ECI1718" s="93"/>
      <c r="ECJ1718" s="93"/>
      <c r="ECK1718" s="93"/>
      <c r="ECL1718" s="93"/>
      <c r="ECM1718" s="93"/>
      <c r="ECN1718" s="93"/>
      <c r="ECO1718" s="93"/>
      <c r="ECP1718" s="93"/>
      <c r="ECQ1718" s="93"/>
      <c r="ECR1718" s="93"/>
      <c r="ECS1718" s="93"/>
      <c r="ECT1718" s="93"/>
      <c r="ECU1718" s="93"/>
      <c r="ECV1718" s="93"/>
      <c r="ECW1718" s="93"/>
      <c r="ECX1718" s="93"/>
      <c r="ECY1718" s="93"/>
      <c r="ECZ1718" s="93"/>
      <c r="EDA1718" s="93"/>
      <c r="EDB1718" s="93"/>
      <c r="EDC1718" s="93"/>
      <c r="EDD1718" s="93"/>
      <c r="EDE1718" s="93"/>
      <c r="EDF1718" s="93"/>
      <c r="EDG1718" s="93"/>
      <c r="EDH1718" s="93"/>
      <c r="EDI1718" s="93"/>
      <c r="EDJ1718" s="93"/>
      <c r="EDK1718" s="93"/>
      <c r="EDL1718" s="93"/>
      <c r="EDM1718" s="93"/>
      <c r="EDN1718" s="93"/>
      <c r="EDO1718" s="93"/>
      <c r="EDP1718" s="93"/>
      <c r="EDQ1718" s="93"/>
      <c r="EDR1718" s="93"/>
      <c r="EDS1718" s="93"/>
      <c r="EDT1718" s="93"/>
      <c r="EDU1718" s="93"/>
      <c r="EDV1718" s="93"/>
      <c r="EDW1718" s="93"/>
      <c r="EDX1718" s="93"/>
      <c r="EDY1718" s="93"/>
      <c r="EDZ1718" s="93"/>
      <c r="EEA1718" s="93"/>
      <c r="EEB1718" s="93"/>
      <c r="EEC1718" s="93"/>
      <c r="EED1718" s="93"/>
      <c r="EEE1718" s="93"/>
      <c r="EEF1718" s="93"/>
      <c r="EEG1718" s="93"/>
      <c r="EEH1718" s="93"/>
      <c r="EEI1718" s="93"/>
      <c r="EEJ1718" s="93"/>
      <c r="EEK1718" s="93"/>
      <c r="EEL1718" s="93"/>
      <c r="EEM1718" s="93"/>
      <c r="EEN1718" s="93"/>
      <c r="EEO1718" s="93"/>
      <c r="EEP1718" s="93"/>
      <c r="EEQ1718" s="93"/>
      <c r="EER1718" s="93"/>
      <c r="EES1718" s="93"/>
      <c r="EET1718" s="93"/>
      <c r="EEU1718" s="93"/>
      <c r="EEV1718" s="93"/>
      <c r="EEW1718" s="93"/>
      <c r="EEX1718" s="93"/>
      <c r="EEY1718" s="93"/>
      <c r="EEZ1718" s="93"/>
      <c r="EFA1718" s="93"/>
      <c r="EFB1718" s="93"/>
      <c r="EFC1718" s="93"/>
      <c r="EFD1718" s="93"/>
      <c r="EFE1718" s="93"/>
      <c r="EFF1718" s="93"/>
      <c r="EFG1718" s="93"/>
      <c r="EFH1718" s="93"/>
      <c r="EFI1718" s="93"/>
      <c r="EFJ1718" s="93"/>
      <c r="EFK1718" s="93"/>
      <c r="EFL1718" s="93"/>
      <c r="EFM1718" s="93"/>
      <c r="EFN1718" s="93"/>
      <c r="EFO1718" s="93"/>
      <c r="EFP1718" s="93"/>
      <c r="EFQ1718" s="93"/>
      <c r="EFR1718" s="93"/>
      <c r="EFS1718" s="93"/>
      <c r="EFT1718" s="93"/>
      <c r="EFU1718" s="93"/>
      <c r="EFV1718" s="93"/>
      <c r="EFW1718" s="93"/>
      <c r="EFX1718" s="93"/>
      <c r="EFY1718" s="93"/>
      <c r="EFZ1718" s="93"/>
      <c r="EGA1718" s="93"/>
      <c r="EGB1718" s="93"/>
      <c r="EGC1718" s="93"/>
      <c r="EGD1718" s="93"/>
      <c r="EGE1718" s="93"/>
      <c r="EGF1718" s="93"/>
      <c r="EGG1718" s="93"/>
      <c r="EGH1718" s="93"/>
      <c r="EGI1718" s="93"/>
      <c r="EGJ1718" s="93"/>
      <c r="EGK1718" s="93"/>
      <c r="EGL1718" s="93"/>
      <c r="EGM1718" s="93"/>
      <c r="EGN1718" s="93"/>
      <c r="EGO1718" s="93"/>
      <c r="EGP1718" s="93"/>
      <c r="EGQ1718" s="93"/>
      <c r="EGR1718" s="93"/>
      <c r="EGS1718" s="93"/>
      <c r="EGT1718" s="93"/>
      <c r="EGU1718" s="93"/>
      <c r="EGV1718" s="93"/>
      <c r="EGW1718" s="93"/>
      <c r="EGX1718" s="93"/>
      <c r="EGY1718" s="93"/>
      <c r="EGZ1718" s="93"/>
      <c r="EHA1718" s="93"/>
      <c r="EHB1718" s="93"/>
      <c r="EHC1718" s="93"/>
      <c r="EHD1718" s="93"/>
      <c r="EHE1718" s="93"/>
      <c r="EHF1718" s="93"/>
      <c r="EHG1718" s="93"/>
      <c r="EHH1718" s="93"/>
      <c r="EHI1718" s="93"/>
      <c r="EHJ1718" s="93"/>
      <c r="EHK1718" s="93"/>
      <c r="EHL1718" s="93"/>
      <c r="EHM1718" s="93"/>
      <c r="EHN1718" s="93"/>
      <c r="EHO1718" s="93"/>
      <c r="EHP1718" s="93"/>
      <c r="EHQ1718" s="93"/>
      <c r="EHR1718" s="93"/>
      <c r="EHS1718" s="93"/>
      <c r="EHT1718" s="93"/>
      <c r="EHU1718" s="93"/>
      <c r="EHV1718" s="93"/>
      <c r="EHW1718" s="93"/>
      <c r="EHX1718" s="93"/>
      <c r="EHY1718" s="93"/>
      <c r="EHZ1718" s="93"/>
      <c r="EIA1718" s="93"/>
      <c r="EIB1718" s="93"/>
      <c r="EIC1718" s="93"/>
      <c r="EID1718" s="93"/>
      <c r="EIE1718" s="93"/>
      <c r="EIF1718" s="93"/>
      <c r="EIG1718" s="93"/>
      <c r="EIH1718" s="93"/>
      <c r="EII1718" s="93"/>
      <c r="EIJ1718" s="93"/>
      <c r="EIK1718" s="93"/>
      <c r="EIL1718" s="93"/>
      <c r="EIM1718" s="93"/>
      <c r="EIN1718" s="93"/>
      <c r="EIO1718" s="93"/>
      <c r="EIP1718" s="93"/>
      <c r="EIQ1718" s="93"/>
      <c r="EIR1718" s="93"/>
      <c r="EIS1718" s="93"/>
      <c r="EIT1718" s="93"/>
      <c r="EIU1718" s="93"/>
      <c r="EIV1718" s="93"/>
      <c r="EIW1718" s="93"/>
      <c r="EIX1718" s="93"/>
      <c r="EIY1718" s="93"/>
      <c r="EIZ1718" s="93"/>
      <c r="EJA1718" s="93"/>
      <c r="EJB1718" s="93"/>
      <c r="EJC1718" s="93"/>
      <c r="EJD1718" s="93"/>
      <c r="EJE1718" s="93"/>
      <c r="EJF1718" s="93"/>
      <c r="EJG1718" s="93"/>
      <c r="EJH1718" s="93"/>
      <c r="EJI1718" s="93"/>
      <c r="EJJ1718" s="93"/>
      <c r="EJK1718" s="93"/>
      <c r="EJL1718" s="93"/>
      <c r="EJM1718" s="93"/>
      <c r="EJN1718" s="93"/>
      <c r="EJO1718" s="93"/>
      <c r="EJP1718" s="93"/>
      <c r="EJQ1718" s="93"/>
      <c r="EJR1718" s="93"/>
      <c r="EJS1718" s="93"/>
      <c r="EJT1718" s="93"/>
      <c r="EJU1718" s="93"/>
      <c r="EJV1718" s="93"/>
      <c r="EJW1718" s="93"/>
      <c r="EJX1718" s="93"/>
      <c r="EJY1718" s="93"/>
      <c r="EJZ1718" s="93"/>
      <c r="EKA1718" s="93"/>
      <c r="EKB1718" s="93"/>
      <c r="EKC1718" s="93"/>
      <c r="EKD1718" s="93"/>
      <c r="EKE1718" s="93"/>
      <c r="EKF1718" s="93"/>
      <c r="EKG1718" s="93"/>
      <c r="EKH1718" s="93"/>
      <c r="EKI1718" s="93"/>
      <c r="EKJ1718" s="93"/>
      <c r="EKK1718" s="93"/>
      <c r="EKL1718" s="93"/>
      <c r="EKM1718" s="93"/>
      <c r="EKN1718" s="93"/>
      <c r="EKO1718" s="93"/>
      <c r="EKP1718" s="93"/>
      <c r="EKQ1718" s="93"/>
      <c r="EKR1718" s="93"/>
      <c r="EKS1718" s="93"/>
      <c r="EKT1718" s="93"/>
      <c r="EKU1718" s="93"/>
      <c r="EKV1718" s="93"/>
      <c r="EKW1718" s="93"/>
      <c r="EKX1718" s="93"/>
      <c r="EKY1718" s="93"/>
      <c r="EKZ1718" s="93"/>
      <c r="ELA1718" s="93"/>
      <c r="ELB1718" s="93"/>
      <c r="ELC1718" s="93"/>
      <c r="ELD1718" s="93"/>
      <c r="ELE1718" s="93"/>
      <c r="ELF1718" s="93"/>
      <c r="ELG1718" s="93"/>
      <c r="ELH1718" s="93"/>
      <c r="ELI1718" s="93"/>
      <c r="ELJ1718" s="93"/>
      <c r="ELK1718" s="93"/>
      <c r="ELL1718" s="93"/>
      <c r="ELM1718" s="93"/>
      <c r="ELN1718" s="93"/>
      <c r="ELO1718" s="93"/>
      <c r="ELP1718" s="93"/>
      <c r="ELQ1718" s="93"/>
      <c r="ELR1718" s="93"/>
      <c r="ELS1718" s="93"/>
      <c r="ELT1718" s="93"/>
      <c r="ELU1718" s="93"/>
      <c r="ELV1718" s="93"/>
      <c r="ELW1718" s="93"/>
      <c r="ELX1718" s="93"/>
      <c r="ELY1718" s="93"/>
      <c r="ELZ1718" s="93"/>
      <c r="EMA1718" s="93"/>
      <c r="EMB1718" s="93"/>
      <c r="EMC1718" s="93"/>
      <c r="EMD1718" s="93"/>
      <c r="EME1718" s="93"/>
      <c r="EMF1718" s="93"/>
      <c r="EMG1718" s="93"/>
      <c r="EMH1718" s="93"/>
      <c r="EMI1718" s="93"/>
      <c r="EMJ1718" s="93"/>
      <c r="EMK1718" s="93"/>
      <c r="EML1718" s="93"/>
      <c r="EMM1718" s="93"/>
      <c r="EMN1718" s="93"/>
      <c r="EMO1718" s="93"/>
      <c r="EMP1718" s="93"/>
      <c r="EMQ1718" s="93"/>
      <c r="EMR1718" s="93"/>
      <c r="EMS1718" s="93"/>
      <c r="EMT1718" s="93"/>
      <c r="EMU1718" s="93"/>
      <c r="EMV1718" s="93"/>
      <c r="EMW1718" s="93"/>
      <c r="EMX1718" s="93"/>
      <c r="EMY1718" s="93"/>
      <c r="EMZ1718" s="93"/>
      <c r="ENA1718" s="93"/>
      <c r="ENB1718" s="93"/>
      <c r="ENC1718" s="93"/>
      <c r="END1718" s="93"/>
      <c r="ENE1718" s="93"/>
      <c r="ENF1718" s="93"/>
      <c r="ENG1718" s="93"/>
      <c r="ENH1718" s="93"/>
      <c r="ENI1718" s="93"/>
      <c r="ENJ1718" s="93"/>
      <c r="ENK1718" s="93"/>
      <c r="ENL1718" s="93"/>
      <c r="ENM1718" s="93"/>
      <c r="ENN1718" s="93"/>
      <c r="ENO1718" s="93"/>
      <c r="ENP1718" s="93"/>
      <c r="ENQ1718" s="93"/>
      <c r="ENR1718" s="93"/>
      <c r="ENS1718" s="93"/>
      <c r="ENT1718" s="93"/>
      <c r="ENU1718" s="93"/>
      <c r="ENV1718" s="93"/>
      <c r="ENW1718" s="93"/>
      <c r="ENX1718" s="93"/>
      <c r="ENY1718" s="93"/>
      <c r="ENZ1718" s="93"/>
      <c r="EOA1718" s="93"/>
      <c r="EOB1718" s="93"/>
      <c r="EOC1718" s="93"/>
      <c r="EOD1718" s="93"/>
      <c r="EOE1718" s="93"/>
      <c r="EOF1718" s="93"/>
      <c r="EOG1718" s="93"/>
      <c r="EOH1718" s="93"/>
      <c r="EOI1718" s="93"/>
      <c r="EOJ1718" s="93"/>
      <c r="EOK1718" s="93"/>
      <c r="EOL1718" s="93"/>
      <c r="EOM1718" s="93"/>
      <c r="EON1718" s="93"/>
      <c r="EOO1718" s="93"/>
      <c r="EOP1718" s="93"/>
      <c r="EOQ1718" s="93"/>
      <c r="EOR1718" s="93"/>
      <c r="EOS1718" s="93"/>
      <c r="EOT1718" s="93"/>
      <c r="EOU1718" s="93"/>
      <c r="EOV1718" s="93"/>
      <c r="EOW1718" s="93"/>
      <c r="EOX1718" s="93"/>
      <c r="EOY1718" s="93"/>
      <c r="EOZ1718" s="93"/>
      <c r="EPA1718" s="93"/>
      <c r="EPB1718" s="93"/>
      <c r="EPC1718" s="93"/>
      <c r="EPD1718" s="93"/>
      <c r="EPE1718" s="93"/>
      <c r="EPF1718" s="93"/>
      <c r="EPG1718" s="93"/>
      <c r="EPH1718" s="93"/>
      <c r="EPI1718" s="93"/>
      <c r="EPJ1718" s="93"/>
      <c r="EPK1718" s="93"/>
      <c r="EPL1718" s="93"/>
      <c r="EPM1718" s="93"/>
      <c r="EPN1718" s="93"/>
      <c r="EPO1718" s="93"/>
      <c r="EPP1718" s="93"/>
      <c r="EPQ1718" s="93"/>
      <c r="EPR1718" s="93"/>
      <c r="EPS1718" s="93"/>
      <c r="EPT1718" s="93"/>
      <c r="EPU1718" s="93"/>
      <c r="EPV1718" s="93"/>
      <c r="EPW1718" s="93"/>
      <c r="EPX1718" s="93"/>
      <c r="EPY1718" s="93"/>
      <c r="EPZ1718" s="93"/>
      <c r="EQA1718" s="93"/>
      <c r="EQB1718" s="93"/>
      <c r="EQC1718" s="93"/>
      <c r="EQD1718" s="93"/>
      <c r="EQE1718" s="93"/>
      <c r="EQF1718" s="93"/>
      <c r="EQG1718" s="93"/>
      <c r="EQH1718" s="93"/>
      <c r="EQI1718" s="93"/>
      <c r="EQJ1718" s="93"/>
      <c r="EQK1718" s="93"/>
      <c r="EQL1718" s="93"/>
      <c r="EQM1718" s="93"/>
      <c r="EQN1718" s="93"/>
      <c r="EQO1718" s="93"/>
      <c r="EQP1718" s="93"/>
      <c r="EQQ1718" s="93"/>
      <c r="EQR1718" s="93"/>
      <c r="EQS1718" s="93"/>
      <c r="EQT1718" s="93"/>
      <c r="EQU1718" s="93"/>
      <c r="EQV1718" s="93"/>
      <c r="EQW1718" s="93"/>
      <c r="EQX1718" s="93"/>
      <c r="EQY1718" s="93"/>
      <c r="EQZ1718" s="93"/>
      <c r="ERA1718" s="93"/>
      <c r="ERB1718" s="93"/>
      <c r="ERC1718" s="93"/>
      <c r="ERD1718" s="93"/>
      <c r="ERE1718" s="93"/>
      <c r="ERF1718" s="93"/>
      <c r="ERG1718" s="93"/>
      <c r="ERH1718" s="93"/>
      <c r="ERI1718" s="93"/>
      <c r="ERJ1718" s="93"/>
      <c r="ERK1718" s="93"/>
      <c r="ERL1718" s="93"/>
      <c r="ERM1718" s="93"/>
      <c r="ERN1718" s="93"/>
      <c r="ERO1718" s="93"/>
      <c r="ERP1718" s="93"/>
      <c r="ERQ1718" s="93"/>
      <c r="ERR1718" s="93"/>
      <c r="ERS1718" s="93"/>
      <c r="ERT1718" s="93"/>
      <c r="ERU1718" s="93"/>
      <c r="ERV1718" s="93"/>
      <c r="ERW1718" s="93"/>
      <c r="ERX1718" s="93"/>
      <c r="ERY1718" s="93"/>
      <c r="ERZ1718" s="93"/>
      <c r="ESA1718" s="93"/>
      <c r="ESB1718" s="93"/>
      <c r="ESC1718" s="93"/>
      <c r="ESD1718" s="93"/>
      <c r="ESE1718" s="93"/>
      <c r="ESF1718" s="93"/>
      <c r="ESG1718" s="93"/>
      <c r="ESH1718" s="93"/>
      <c r="ESI1718" s="93"/>
      <c r="ESJ1718" s="93"/>
      <c r="ESK1718" s="93"/>
      <c r="ESL1718" s="93"/>
      <c r="ESM1718" s="93"/>
      <c r="ESN1718" s="93"/>
      <c r="ESO1718" s="93"/>
      <c r="ESP1718" s="93"/>
      <c r="ESQ1718" s="93"/>
      <c r="ESR1718" s="93"/>
      <c r="ESS1718" s="93"/>
      <c r="EST1718" s="93"/>
      <c r="ESU1718" s="93"/>
      <c r="ESV1718" s="93"/>
      <c r="ESW1718" s="93"/>
      <c r="ESX1718" s="93"/>
      <c r="ESY1718" s="93"/>
      <c r="ESZ1718" s="93"/>
      <c r="ETA1718" s="93"/>
      <c r="ETB1718" s="93"/>
      <c r="ETC1718" s="93"/>
      <c r="ETD1718" s="93"/>
      <c r="ETE1718" s="93"/>
      <c r="ETF1718" s="93"/>
      <c r="ETG1718" s="93"/>
      <c r="ETH1718" s="93"/>
      <c r="ETI1718" s="93"/>
      <c r="ETJ1718" s="93"/>
      <c r="ETK1718" s="93"/>
      <c r="ETL1718" s="93"/>
      <c r="ETM1718" s="93"/>
      <c r="ETN1718" s="93"/>
      <c r="ETO1718" s="93"/>
      <c r="ETP1718" s="93"/>
      <c r="ETQ1718" s="93"/>
      <c r="ETR1718" s="93"/>
      <c r="ETS1718" s="93"/>
      <c r="ETT1718" s="93"/>
      <c r="ETU1718" s="93"/>
      <c r="ETV1718" s="93"/>
      <c r="ETW1718" s="93"/>
      <c r="ETX1718" s="93"/>
      <c r="ETY1718" s="93"/>
      <c r="ETZ1718" s="93"/>
      <c r="EUA1718" s="93"/>
      <c r="EUB1718" s="93"/>
      <c r="EUC1718" s="93"/>
      <c r="EUD1718" s="93"/>
      <c r="EUE1718" s="93"/>
      <c r="EUF1718" s="93"/>
      <c r="EUG1718" s="93"/>
      <c r="EUH1718" s="93"/>
      <c r="EUI1718" s="93"/>
      <c r="EUJ1718" s="93"/>
      <c r="EUK1718" s="93"/>
      <c r="EUL1718" s="93"/>
      <c r="EUM1718" s="93"/>
      <c r="EUN1718" s="93"/>
      <c r="EUO1718" s="93"/>
      <c r="EUP1718" s="93"/>
      <c r="EUQ1718" s="93"/>
      <c r="EUR1718" s="93"/>
      <c r="EUS1718" s="93"/>
      <c r="EUT1718" s="93"/>
      <c r="EUU1718" s="93"/>
      <c r="EUV1718" s="93"/>
      <c r="EUW1718" s="93"/>
      <c r="EUX1718" s="93"/>
      <c r="EUY1718" s="93"/>
      <c r="EUZ1718" s="93"/>
      <c r="EVA1718" s="93"/>
      <c r="EVB1718" s="93"/>
      <c r="EVC1718" s="93"/>
      <c r="EVD1718" s="93"/>
      <c r="EVE1718" s="93"/>
      <c r="EVF1718" s="93"/>
      <c r="EVG1718" s="93"/>
      <c r="EVH1718" s="93"/>
      <c r="EVI1718" s="93"/>
      <c r="EVJ1718" s="93"/>
      <c r="EVK1718" s="93"/>
      <c r="EVL1718" s="93"/>
      <c r="EVM1718" s="93"/>
      <c r="EVN1718" s="93"/>
      <c r="EVO1718" s="93"/>
      <c r="EVP1718" s="93"/>
      <c r="EVQ1718" s="93"/>
      <c r="EVR1718" s="93"/>
      <c r="EVS1718" s="93"/>
      <c r="EVT1718" s="93"/>
      <c r="EVU1718" s="93"/>
      <c r="EVV1718" s="93"/>
      <c r="EVW1718" s="93"/>
      <c r="EVX1718" s="93"/>
      <c r="EVY1718" s="93"/>
      <c r="EVZ1718" s="93"/>
      <c r="EWA1718" s="93"/>
      <c r="EWB1718" s="93"/>
      <c r="EWC1718" s="93"/>
      <c r="EWD1718" s="93"/>
      <c r="EWE1718" s="93"/>
      <c r="EWF1718" s="93"/>
      <c r="EWG1718" s="93"/>
      <c r="EWH1718" s="93"/>
      <c r="EWI1718" s="93"/>
      <c r="EWJ1718" s="93"/>
      <c r="EWK1718" s="93"/>
      <c r="EWL1718" s="93"/>
      <c r="EWM1718" s="93"/>
      <c r="EWN1718" s="93"/>
      <c r="EWO1718" s="93"/>
      <c r="EWP1718" s="93"/>
      <c r="EWQ1718" s="93"/>
      <c r="EWR1718" s="93"/>
      <c r="EWS1718" s="93"/>
      <c r="EWT1718" s="93"/>
      <c r="EWU1718" s="93"/>
      <c r="EWV1718" s="93"/>
      <c r="EWW1718" s="93"/>
      <c r="EWX1718" s="93"/>
      <c r="EWY1718" s="93"/>
      <c r="EWZ1718" s="93"/>
      <c r="EXA1718" s="93"/>
      <c r="EXB1718" s="93"/>
      <c r="EXC1718" s="93"/>
      <c r="EXD1718" s="93"/>
      <c r="EXE1718" s="93"/>
      <c r="EXF1718" s="93"/>
      <c r="EXG1718" s="93"/>
      <c r="EXH1718" s="93"/>
      <c r="EXI1718" s="93"/>
      <c r="EXJ1718" s="93"/>
      <c r="EXK1718" s="93"/>
      <c r="EXL1718" s="93"/>
      <c r="EXM1718" s="93"/>
      <c r="EXN1718" s="93"/>
      <c r="EXO1718" s="93"/>
      <c r="EXP1718" s="93"/>
      <c r="EXQ1718" s="93"/>
      <c r="EXR1718" s="93"/>
      <c r="EXS1718" s="93"/>
      <c r="EXT1718" s="93"/>
      <c r="EXU1718" s="93"/>
      <c r="EXV1718" s="93"/>
      <c r="EXW1718" s="93"/>
      <c r="EXX1718" s="93"/>
      <c r="EXY1718" s="93"/>
      <c r="EXZ1718" s="93"/>
      <c r="EYA1718" s="93"/>
      <c r="EYB1718" s="93"/>
      <c r="EYC1718" s="93"/>
      <c r="EYD1718" s="93"/>
      <c r="EYE1718" s="93"/>
      <c r="EYF1718" s="93"/>
      <c r="EYG1718" s="93"/>
      <c r="EYH1718" s="93"/>
      <c r="EYI1718" s="93"/>
      <c r="EYJ1718" s="93"/>
      <c r="EYK1718" s="93"/>
      <c r="EYL1718" s="93"/>
      <c r="EYM1718" s="93"/>
      <c r="EYN1718" s="93"/>
      <c r="EYO1718" s="93"/>
      <c r="EYP1718" s="93"/>
      <c r="EYQ1718" s="93"/>
      <c r="EYR1718" s="93"/>
      <c r="EYS1718" s="93"/>
      <c r="EYT1718" s="93"/>
      <c r="EYU1718" s="93"/>
      <c r="EYV1718" s="93"/>
      <c r="EYW1718" s="93"/>
      <c r="EYX1718" s="93"/>
      <c r="EYY1718" s="93"/>
      <c r="EYZ1718" s="93"/>
      <c r="EZA1718" s="93"/>
      <c r="EZB1718" s="93"/>
      <c r="EZC1718" s="93"/>
      <c r="EZD1718" s="93"/>
      <c r="EZE1718" s="93"/>
      <c r="EZF1718" s="93"/>
      <c r="EZG1718" s="93"/>
      <c r="EZH1718" s="93"/>
      <c r="EZI1718" s="93"/>
      <c r="EZJ1718" s="93"/>
      <c r="EZK1718" s="93"/>
      <c r="EZL1718" s="93"/>
      <c r="EZM1718" s="93"/>
      <c r="EZN1718" s="93"/>
      <c r="EZO1718" s="93"/>
      <c r="EZP1718" s="93"/>
      <c r="EZQ1718" s="93"/>
      <c r="EZR1718" s="93"/>
      <c r="EZS1718" s="93"/>
      <c r="EZT1718" s="93"/>
      <c r="EZU1718" s="93"/>
      <c r="EZV1718" s="93"/>
      <c r="EZW1718" s="93"/>
      <c r="EZX1718" s="93"/>
      <c r="EZY1718" s="93"/>
      <c r="EZZ1718" s="93"/>
      <c r="FAA1718" s="93"/>
      <c r="FAB1718" s="93"/>
      <c r="FAC1718" s="93"/>
      <c r="FAD1718" s="93"/>
      <c r="FAE1718" s="93"/>
      <c r="FAF1718" s="93"/>
      <c r="FAG1718" s="93"/>
      <c r="FAH1718" s="93"/>
      <c r="FAI1718" s="93"/>
      <c r="FAJ1718" s="93"/>
      <c r="FAK1718" s="93"/>
      <c r="FAL1718" s="93"/>
      <c r="FAM1718" s="93"/>
      <c r="FAN1718" s="93"/>
      <c r="FAO1718" s="93"/>
      <c r="FAP1718" s="93"/>
      <c r="FAQ1718" s="93"/>
      <c r="FAR1718" s="93"/>
      <c r="FAS1718" s="93"/>
      <c r="FAT1718" s="93"/>
      <c r="FAU1718" s="93"/>
      <c r="FAV1718" s="93"/>
      <c r="FAW1718" s="93"/>
      <c r="FAX1718" s="93"/>
      <c r="FAY1718" s="93"/>
      <c r="FAZ1718" s="93"/>
      <c r="FBA1718" s="93"/>
      <c r="FBB1718" s="93"/>
      <c r="FBC1718" s="93"/>
      <c r="FBD1718" s="93"/>
      <c r="FBE1718" s="93"/>
      <c r="FBF1718" s="93"/>
      <c r="FBG1718" s="93"/>
      <c r="FBH1718" s="93"/>
      <c r="FBI1718" s="93"/>
      <c r="FBJ1718" s="93"/>
      <c r="FBK1718" s="93"/>
      <c r="FBL1718" s="93"/>
      <c r="FBM1718" s="93"/>
      <c r="FBN1718" s="93"/>
      <c r="FBO1718" s="93"/>
      <c r="FBP1718" s="93"/>
      <c r="FBQ1718" s="93"/>
      <c r="FBR1718" s="93"/>
      <c r="FBS1718" s="93"/>
      <c r="FBT1718" s="93"/>
      <c r="FBU1718" s="93"/>
      <c r="FBV1718" s="93"/>
      <c r="FBW1718" s="93"/>
      <c r="FBX1718" s="93"/>
      <c r="FBY1718" s="93"/>
      <c r="FBZ1718" s="93"/>
      <c r="FCA1718" s="93"/>
      <c r="FCB1718" s="93"/>
      <c r="FCC1718" s="93"/>
      <c r="FCD1718" s="93"/>
      <c r="FCE1718" s="93"/>
      <c r="FCF1718" s="93"/>
      <c r="FCG1718" s="93"/>
      <c r="FCH1718" s="93"/>
      <c r="FCI1718" s="93"/>
      <c r="FCJ1718" s="93"/>
      <c r="FCK1718" s="93"/>
      <c r="FCL1718" s="93"/>
      <c r="FCM1718" s="93"/>
      <c r="FCN1718" s="93"/>
      <c r="FCO1718" s="93"/>
      <c r="FCP1718" s="93"/>
      <c r="FCQ1718" s="93"/>
      <c r="FCR1718" s="93"/>
      <c r="FCS1718" s="93"/>
      <c r="FCT1718" s="93"/>
      <c r="FCU1718" s="93"/>
      <c r="FCV1718" s="93"/>
      <c r="FCW1718" s="93"/>
      <c r="FCX1718" s="93"/>
      <c r="FCY1718" s="93"/>
      <c r="FCZ1718" s="93"/>
      <c r="FDA1718" s="93"/>
      <c r="FDB1718" s="93"/>
      <c r="FDC1718" s="93"/>
      <c r="FDD1718" s="93"/>
      <c r="FDE1718" s="93"/>
      <c r="FDF1718" s="93"/>
      <c r="FDG1718" s="93"/>
      <c r="FDH1718" s="93"/>
      <c r="FDI1718" s="93"/>
      <c r="FDJ1718" s="93"/>
      <c r="FDK1718" s="93"/>
      <c r="FDL1718" s="93"/>
      <c r="FDM1718" s="93"/>
      <c r="FDN1718" s="93"/>
      <c r="FDO1718" s="93"/>
      <c r="FDP1718" s="93"/>
      <c r="FDQ1718" s="93"/>
      <c r="FDR1718" s="93"/>
      <c r="FDS1718" s="93"/>
      <c r="FDT1718" s="93"/>
      <c r="FDU1718" s="93"/>
      <c r="FDV1718" s="93"/>
      <c r="FDW1718" s="93"/>
      <c r="FDX1718" s="93"/>
      <c r="FDY1718" s="93"/>
      <c r="FDZ1718" s="93"/>
      <c r="FEA1718" s="93"/>
      <c r="FEB1718" s="93"/>
      <c r="FEC1718" s="93"/>
      <c r="FED1718" s="93"/>
      <c r="FEE1718" s="93"/>
      <c r="FEF1718" s="93"/>
      <c r="FEG1718" s="93"/>
      <c r="FEH1718" s="93"/>
      <c r="FEI1718" s="93"/>
      <c r="FEJ1718" s="93"/>
      <c r="FEK1718" s="93"/>
      <c r="FEL1718" s="93"/>
      <c r="FEM1718" s="93"/>
      <c r="FEN1718" s="93"/>
      <c r="FEO1718" s="93"/>
      <c r="FEP1718" s="93"/>
      <c r="FEQ1718" s="93"/>
      <c r="FER1718" s="93"/>
      <c r="FES1718" s="93"/>
      <c r="FET1718" s="93"/>
      <c r="FEU1718" s="93"/>
      <c r="FEV1718" s="93"/>
      <c r="FEW1718" s="93"/>
      <c r="FEX1718" s="93"/>
      <c r="FEY1718" s="93"/>
      <c r="FEZ1718" s="93"/>
      <c r="FFA1718" s="93"/>
      <c r="FFB1718" s="93"/>
      <c r="FFC1718" s="93"/>
      <c r="FFD1718" s="93"/>
      <c r="FFE1718" s="93"/>
      <c r="FFF1718" s="93"/>
      <c r="FFG1718" s="93"/>
      <c r="FFH1718" s="93"/>
      <c r="FFI1718" s="93"/>
      <c r="FFJ1718" s="93"/>
      <c r="FFK1718" s="93"/>
      <c r="FFL1718" s="93"/>
      <c r="FFM1718" s="93"/>
      <c r="FFN1718" s="93"/>
      <c r="FFO1718" s="93"/>
      <c r="FFP1718" s="93"/>
      <c r="FFQ1718" s="93"/>
      <c r="FFR1718" s="93"/>
      <c r="FFS1718" s="93"/>
      <c r="FFT1718" s="93"/>
      <c r="FFU1718" s="93"/>
      <c r="FFV1718" s="93"/>
      <c r="FFW1718" s="93"/>
      <c r="FFX1718" s="93"/>
      <c r="FFY1718" s="93"/>
      <c r="FFZ1718" s="93"/>
      <c r="FGA1718" s="93"/>
      <c r="FGB1718" s="93"/>
      <c r="FGC1718" s="93"/>
      <c r="FGD1718" s="93"/>
      <c r="FGE1718" s="93"/>
      <c r="FGF1718" s="93"/>
      <c r="FGG1718" s="93"/>
      <c r="FGH1718" s="93"/>
      <c r="FGI1718" s="93"/>
      <c r="FGJ1718" s="93"/>
      <c r="FGK1718" s="93"/>
      <c r="FGL1718" s="93"/>
      <c r="FGM1718" s="93"/>
      <c r="FGN1718" s="93"/>
      <c r="FGO1718" s="93"/>
      <c r="FGP1718" s="93"/>
      <c r="FGQ1718" s="93"/>
      <c r="FGR1718" s="93"/>
      <c r="FGS1718" s="93"/>
      <c r="FGT1718" s="93"/>
      <c r="FGU1718" s="93"/>
      <c r="FGV1718" s="93"/>
      <c r="FGW1718" s="93"/>
      <c r="FGX1718" s="93"/>
      <c r="FGY1718" s="93"/>
      <c r="FGZ1718" s="93"/>
      <c r="FHA1718" s="93"/>
      <c r="FHB1718" s="93"/>
      <c r="FHC1718" s="93"/>
      <c r="FHD1718" s="93"/>
      <c r="FHE1718" s="93"/>
      <c r="FHF1718" s="93"/>
      <c r="FHG1718" s="93"/>
      <c r="FHH1718" s="93"/>
      <c r="FHI1718" s="93"/>
      <c r="FHJ1718" s="93"/>
      <c r="FHK1718" s="93"/>
      <c r="FHL1718" s="93"/>
      <c r="FHM1718" s="93"/>
      <c r="FHN1718" s="93"/>
      <c r="FHO1718" s="93"/>
      <c r="FHP1718" s="93"/>
      <c r="FHQ1718" s="93"/>
      <c r="FHR1718" s="93"/>
      <c r="FHS1718" s="93"/>
      <c r="FHT1718" s="93"/>
      <c r="FHU1718" s="93"/>
      <c r="FHV1718" s="93"/>
      <c r="FHW1718" s="93"/>
      <c r="FHX1718" s="93"/>
      <c r="FHY1718" s="93"/>
      <c r="FHZ1718" s="93"/>
      <c r="FIA1718" s="93"/>
      <c r="FIB1718" s="93"/>
      <c r="FIC1718" s="93"/>
      <c r="FID1718" s="93"/>
      <c r="FIE1718" s="93"/>
      <c r="FIF1718" s="93"/>
      <c r="FIG1718" s="93"/>
      <c r="FIH1718" s="93"/>
      <c r="FII1718" s="93"/>
      <c r="FIJ1718" s="93"/>
      <c r="FIK1718" s="93"/>
      <c r="FIL1718" s="93"/>
      <c r="FIM1718" s="93"/>
      <c r="FIN1718" s="93"/>
      <c r="FIO1718" s="93"/>
      <c r="FIP1718" s="93"/>
      <c r="FIQ1718" s="93"/>
      <c r="FIR1718" s="93"/>
      <c r="FIS1718" s="93"/>
      <c r="FIT1718" s="93"/>
      <c r="FIU1718" s="93"/>
      <c r="FIV1718" s="93"/>
      <c r="FIW1718" s="93"/>
      <c r="FIX1718" s="93"/>
      <c r="FIY1718" s="93"/>
      <c r="FIZ1718" s="93"/>
      <c r="FJA1718" s="93"/>
      <c r="FJB1718" s="93"/>
      <c r="FJC1718" s="93"/>
      <c r="FJD1718" s="93"/>
      <c r="FJE1718" s="93"/>
      <c r="FJF1718" s="93"/>
      <c r="FJG1718" s="93"/>
      <c r="FJH1718" s="93"/>
      <c r="FJI1718" s="93"/>
      <c r="FJJ1718" s="93"/>
      <c r="FJK1718" s="93"/>
      <c r="FJL1718" s="93"/>
      <c r="FJM1718" s="93"/>
      <c r="FJN1718" s="93"/>
      <c r="FJO1718" s="93"/>
      <c r="FJP1718" s="93"/>
      <c r="FJQ1718" s="93"/>
      <c r="FJR1718" s="93"/>
      <c r="FJS1718" s="93"/>
      <c r="FJT1718" s="93"/>
      <c r="FJU1718" s="93"/>
      <c r="FJV1718" s="93"/>
      <c r="FJW1718" s="93"/>
      <c r="FJX1718" s="93"/>
      <c r="FJY1718" s="93"/>
      <c r="FJZ1718" s="93"/>
      <c r="FKA1718" s="93"/>
      <c r="FKB1718" s="93"/>
      <c r="FKC1718" s="93"/>
      <c r="FKD1718" s="93"/>
      <c r="FKE1718" s="93"/>
      <c r="FKF1718" s="93"/>
      <c r="FKG1718" s="93"/>
      <c r="FKH1718" s="93"/>
      <c r="FKI1718" s="93"/>
      <c r="FKJ1718" s="93"/>
      <c r="FKK1718" s="93"/>
      <c r="FKL1718" s="93"/>
      <c r="FKM1718" s="93"/>
      <c r="FKN1718" s="93"/>
      <c r="FKO1718" s="93"/>
      <c r="FKP1718" s="93"/>
      <c r="FKQ1718" s="93"/>
      <c r="FKR1718" s="93"/>
      <c r="FKS1718" s="93"/>
      <c r="FKT1718" s="93"/>
      <c r="FKU1718" s="93"/>
      <c r="FKV1718" s="93"/>
      <c r="FKW1718" s="93"/>
      <c r="FKX1718" s="93"/>
      <c r="FKY1718" s="93"/>
      <c r="FKZ1718" s="93"/>
      <c r="FLA1718" s="93"/>
      <c r="FLB1718" s="93"/>
      <c r="FLC1718" s="93"/>
      <c r="FLD1718" s="93"/>
      <c r="FLE1718" s="93"/>
      <c r="FLF1718" s="93"/>
      <c r="FLG1718" s="93"/>
      <c r="FLH1718" s="93"/>
      <c r="FLI1718" s="93"/>
      <c r="FLJ1718" s="93"/>
      <c r="FLK1718" s="93"/>
      <c r="FLL1718" s="93"/>
      <c r="FLM1718" s="93"/>
      <c r="FLN1718" s="93"/>
      <c r="FLO1718" s="93"/>
      <c r="FLP1718" s="93"/>
      <c r="FLQ1718" s="93"/>
      <c r="FLR1718" s="93"/>
      <c r="FLS1718" s="93"/>
      <c r="FLT1718" s="93"/>
      <c r="FLU1718" s="93"/>
      <c r="FLV1718" s="93"/>
      <c r="FLW1718" s="93"/>
      <c r="FLX1718" s="93"/>
      <c r="FLY1718" s="93"/>
      <c r="FLZ1718" s="93"/>
      <c r="FMA1718" s="93"/>
      <c r="FMB1718" s="93"/>
      <c r="FMC1718" s="93"/>
      <c r="FMD1718" s="93"/>
      <c r="FME1718" s="93"/>
      <c r="FMF1718" s="93"/>
      <c r="FMG1718" s="93"/>
      <c r="FMH1718" s="93"/>
      <c r="FMI1718" s="93"/>
      <c r="FMJ1718" s="93"/>
      <c r="FMK1718" s="93"/>
      <c r="FML1718" s="93"/>
      <c r="FMM1718" s="93"/>
      <c r="FMN1718" s="93"/>
      <c r="FMO1718" s="93"/>
      <c r="FMP1718" s="93"/>
      <c r="FMQ1718" s="93"/>
      <c r="FMR1718" s="93"/>
      <c r="FMS1718" s="93"/>
      <c r="FMT1718" s="93"/>
      <c r="FMU1718" s="93"/>
      <c r="FMV1718" s="93"/>
      <c r="FMW1718" s="93"/>
      <c r="FMX1718" s="93"/>
      <c r="FMY1718" s="93"/>
      <c r="FMZ1718" s="93"/>
      <c r="FNA1718" s="93"/>
      <c r="FNB1718" s="93"/>
      <c r="FNC1718" s="93"/>
      <c r="FND1718" s="93"/>
      <c r="FNE1718" s="93"/>
      <c r="FNF1718" s="93"/>
      <c r="FNG1718" s="93"/>
      <c r="FNH1718" s="93"/>
      <c r="FNI1718" s="93"/>
      <c r="FNJ1718" s="93"/>
      <c r="FNK1718" s="93"/>
      <c r="FNL1718" s="93"/>
      <c r="FNM1718" s="93"/>
      <c r="FNN1718" s="93"/>
      <c r="FNO1718" s="93"/>
      <c r="FNP1718" s="93"/>
      <c r="FNQ1718" s="93"/>
      <c r="FNR1718" s="93"/>
      <c r="FNS1718" s="93"/>
      <c r="FNT1718" s="93"/>
      <c r="FNU1718" s="93"/>
      <c r="FNV1718" s="93"/>
      <c r="FNW1718" s="93"/>
      <c r="FNX1718" s="93"/>
      <c r="FNY1718" s="93"/>
      <c r="FNZ1718" s="93"/>
      <c r="FOA1718" s="93"/>
      <c r="FOB1718" s="93"/>
      <c r="FOC1718" s="93"/>
      <c r="FOD1718" s="93"/>
      <c r="FOE1718" s="93"/>
      <c r="FOF1718" s="93"/>
      <c r="FOG1718" s="93"/>
      <c r="FOH1718" s="93"/>
      <c r="FOI1718" s="93"/>
      <c r="FOJ1718" s="93"/>
      <c r="FOK1718" s="93"/>
      <c r="FOL1718" s="93"/>
      <c r="FOM1718" s="93"/>
      <c r="FON1718" s="93"/>
      <c r="FOO1718" s="93"/>
      <c r="FOP1718" s="93"/>
      <c r="FOQ1718" s="93"/>
      <c r="FOR1718" s="93"/>
      <c r="FOS1718" s="93"/>
      <c r="FOT1718" s="93"/>
      <c r="FOU1718" s="93"/>
      <c r="FOV1718" s="93"/>
      <c r="FOW1718" s="93"/>
      <c r="FOX1718" s="93"/>
      <c r="FOY1718" s="93"/>
      <c r="FOZ1718" s="93"/>
      <c r="FPA1718" s="93"/>
      <c r="FPB1718" s="93"/>
      <c r="FPC1718" s="93"/>
      <c r="FPD1718" s="93"/>
      <c r="FPE1718" s="93"/>
      <c r="FPF1718" s="93"/>
      <c r="FPG1718" s="93"/>
      <c r="FPH1718" s="93"/>
      <c r="FPI1718" s="93"/>
      <c r="FPJ1718" s="93"/>
      <c r="FPK1718" s="93"/>
      <c r="FPL1718" s="93"/>
      <c r="FPM1718" s="93"/>
      <c r="FPN1718" s="93"/>
      <c r="FPO1718" s="93"/>
      <c r="FPP1718" s="93"/>
      <c r="FPQ1718" s="93"/>
      <c r="FPR1718" s="93"/>
      <c r="FPS1718" s="93"/>
      <c r="FPT1718" s="93"/>
      <c r="FPU1718" s="93"/>
      <c r="FPV1718" s="93"/>
      <c r="FPW1718" s="93"/>
      <c r="FPX1718" s="93"/>
      <c r="FPY1718" s="93"/>
      <c r="FPZ1718" s="93"/>
      <c r="FQA1718" s="93"/>
      <c r="FQB1718" s="93"/>
      <c r="FQC1718" s="93"/>
      <c r="FQD1718" s="93"/>
      <c r="FQE1718" s="93"/>
      <c r="FQF1718" s="93"/>
      <c r="FQG1718" s="93"/>
      <c r="FQH1718" s="93"/>
      <c r="FQI1718" s="93"/>
      <c r="FQJ1718" s="93"/>
      <c r="FQK1718" s="93"/>
      <c r="FQL1718" s="93"/>
      <c r="FQM1718" s="93"/>
      <c r="FQN1718" s="93"/>
      <c r="FQO1718" s="93"/>
      <c r="FQP1718" s="93"/>
      <c r="FQQ1718" s="93"/>
      <c r="FQR1718" s="93"/>
      <c r="FQS1718" s="93"/>
      <c r="FQT1718" s="93"/>
      <c r="FQU1718" s="93"/>
      <c r="FQV1718" s="93"/>
      <c r="FQW1718" s="93"/>
      <c r="FQX1718" s="93"/>
      <c r="FQY1718" s="93"/>
      <c r="FQZ1718" s="93"/>
      <c r="FRA1718" s="93"/>
      <c r="FRB1718" s="93"/>
      <c r="FRC1718" s="93"/>
      <c r="FRD1718" s="93"/>
      <c r="FRE1718" s="93"/>
      <c r="FRF1718" s="93"/>
      <c r="FRG1718" s="93"/>
      <c r="FRH1718" s="93"/>
      <c r="FRI1718" s="93"/>
      <c r="FRJ1718" s="93"/>
      <c r="FRK1718" s="93"/>
      <c r="FRL1718" s="93"/>
      <c r="FRM1718" s="93"/>
      <c r="FRN1718" s="93"/>
      <c r="FRO1718" s="93"/>
      <c r="FRP1718" s="93"/>
      <c r="FRQ1718" s="93"/>
      <c r="FRR1718" s="93"/>
      <c r="FRS1718" s="93"/>
      <c r="FRT1718" s="93"/>
      <c r="FRU1718" s="93"/>
      <c r="FRV1718" s="93"/>
      <c r="FRW1718" s="93"/>
      <c r="FRX1718" s="93"/>
      <c r="FRY1718" s="93"/>
      <c r="FRZ1718" s="93"/>
      <c r="FSA1718" s="93"/>
      <c r="FSB1718" s="93"/>
      <c r="FSC1718" s="93"/>
      <c r="FSD1718" s="93"/>
      <c r="FSE1718" s="93"/>
      <c r="FSF1718" s="93"/>
      <c r="FSG1718" s="93"/>
      <c r="FSH1718" s="93"/>
      <c r="FSI1718" s="93"/>
      <c r="FSJ1718" s="93"/>
      <c r="FSK1718" s="93"/>
      <c r="FSL1718" s="93"/>
      <c r="FSM1718" s="93"/>
      <c r="FSN1718" s="93"/>
      <c r="FSO1718" s="93"/>
      <c r="FSP1718" s="93"/>
      <c r="FSQ1718" s="93"/>
      <c r="FSR1718" s="93"/>
      <c r="FSS1718" s="93"/>
      <c r="FST1718" s="93"/>
      <c r="FSU1718" s="93"/>
      <c r="FSV1718" s="93"/>
      <c r="FSW1718" s="93"/>
      <c r="FSX1718" s="93"/>
      <c r="FSY1718" s="93"/>
      <c r="FSZ1718" s="93"/>
      <c r="FTA1718" s="93"/>
      <c r="FTB1718" s="93"/>
      <c r="FTC1718" s="93"/>
      <c r="FTD1718" s="93"/>
      <c r="FTE1718" s="93"/>
      <c r="FTF1718" s="93"/>
      <c r="FTG1718" s="93"/>
      <c r="FTH1718" s="93"/>
      <c r="FTI1718" s="93"/>
      <c r="FTJ1718" s="93"/>
      <c r="FTK1718" s="93"/>
      <c r="FTL1718" s="93"/>
      <c r="FTM1718" s="93"/>
      <c r="FTN1718" s="93"/>
      <c r="FTO1718" s="93"/>
      <c r="FTP1718" s="93"/>
      <c r="FTQ1718" s="93"/>
      <c r="FTR1718" s="93"/>
      <c r="FTS1718" s="93"/>
      <c r="FTT1718" s="93"/>
      <c r="FTU1718" s="93"/>
      <c r="FTV1718" s="93"/>
      <c r="FTW1718" s="93"/>
      <c r="FTX1718" s="93"/>
      <c r="FTY1718" s="93"/>
      <c r="FTZ1718" s="93"/>
      <c r="FUA1718" s="93"/>
      <c r="FUB1718" s="93"/>
      <c r="FUC1718" s="93"/>
      <c r="FUD1718" s="93"/>
      <c r="FUE1718" s="93"/>
      <c r="FUF1718" s="93"/>
      <c r="FUG1718" s="93"/>
      <c r="FUH1718" s="93"/>
      <c r="FUI1718" s="93"/>
      <c r="FUJ1718" s="93"/>
      <c r="FUK1718" s="93"/>
      <c r="FUL1718" s="93"/>
      <c r="FUM1718" s="93"/>
      <c r="FUN1718" s="93"/>
      <c r="FUO1718" s="93"/>
      <c r="FUP1718" s="93"/>
      <c r="FUQ1718" s="93"/>
      <c r="FUR1718" s="93"/>
      <c r="FUS1718" s="93"/>
      <c r="FUT1718" s="93"/>
      <c r="FUU1718" s="93"/>
      <c r="FUV1718" s="93"/>
      <c r="FUW1718" s="93"/>
      <c r="FUX1718" s="93"/>
      <c r="FUY1718" s="93"/>
      <c r="FUZ1718" s="93"/>
      <c r="FVA1718" s="93"/>
      <c r="FVB1718" s="93"/>
      <c r="FVC1718" s="93"/>
      <c r="FVD1718" s="93"/>
      <c r="FVE1718" s="93"/>
      <c r="FVF1718" s="93"/>
      <c r="FVG1718" s="93"/>
      <c r="FVH1718" s="93"/>
      <c r="FVI1718" s="93"/>
      <c r="FVJ1718" s="93"/>
      <c r="FVK1718" s="93"/>
      <c r="FVL1718" s="93"/>
      <c r="FVM1718" s="93"/>
      <c r="FVN1718" s="93"/>
      <c r="FVO1718" s="93"/>
      <c r="FVP1718" s="93"/>
      <c r="FVQ1718" s="93"/>
      <c r="FVR1718" s="93"/>
      <c r="FVS1718" s="93"/>
      <c r="FVT1718" s="93"/>
      <c r="FVU1718" s="93"/>
      <c r="FVV1718" s="93"/>
      <c r="FVW1718" s="93"/>
      <c r="FVX1718" s="93"/>
      <c r="FVY1718" s="93"/>
      <c r="FVZ1718" s="93"/>
      <c r="FWA1718" s="93"/>
      <c r="FWB1718" s="93"/>
      <c r="FWC1718" s="93"/>
      <c r="FWD1718" s="93"/>
      <c r="FWE1718" s="93"/>
      <c r="FWF1718" s="93"/>
      <c r="FWG1718" s="93"/>
      <c r="FWH1718" s="93"/>
      <c r="FWI1718" s="93"/>
      <c r="FWJ1718" s="93"/>
      <c r="FWK1718" s="93"/>
      <c r="FWL1718" s="93"/>
      <c r="FWM1718" s="93"/>
      <c r="FWN1718" s="93"/>
      <c r="FWO1718" s="93"/>
      <c r="FWP1718" s="93"/>
      <c r="FWQ1718" s="93"/>
      <c r="FWR1718" s="93"/>
      <c r="FWS1718" s="93"/>
      <c r="FWT1718" s="93"/>
      <c r="FWU1718" s="93"/>
      <c r="FWV1718" s="93"/>
      <c r="FWW1718" s="93"/>
      <c r="FWX1718" s="93"/>
      <c r="FWY1718" s="93"/>
      <c r="FWZ1718" s="93"/>
      <c r="FXA1718" s="93"/>
      <c r="FXB1718" s="93"/>
      <c r="FXC1718" s="93"/>
      <c r="FXD1718" s="93"/>
      <c r="FXE1718" s="93"/>
      <c r="FXF1718" s="93"/>
      <c r="FXG1718" s="93"/>
      <c r="FXH1718" s="93"/>
      <c r="FXI1718" s="93"/>
      <c r="FXJ1718" s="93"/>
      <c r="FXK1718" s="93"/>
      <c r="FXL1718" s="93"/>
      <c r="FXM1718" s="93"/>
      <c r="FXN1718" s="93"/>
      <c r="FXO1718" s="93"/>
      <c r="FXP1718" s="93"/>
      <c r="FXQ1718" s="93"/>
      <c r="FXR1718" s="93"/>
      <c r="FXS1718" s="93"/>
      <c r="FXT1718" s="93"/>
      <c r="FXU1718" s="93"/>
      <c r="FXV1718" s="93"/>
      <c r="FXW1718" s="93"/>
      <c r="FXX1718" s="93"/>
      <c r="FXY1718" s="93"/>
      <c r="FXZ1718" s="93"/>
      <c r="FYA1718" s="93"/>
      <c r="FYB1718" s="93"/>
      <c r="FYC1718" s="93"/>
      <c r="FYD1718" s="93"/>
      <c r="FYE1718" s="93"/>
      <c r="FYF1718" s="93"/>
      <c r="FYG1718" s="93"/>
      <c r="FYH1718" s="93"/>
      <c r="FYI1718" s="93"/>
      <c r="FYJ1718" s="93"/>
      <c r="FYK1718" s="93"/>
      <c r="FYL1718" s="93"/>
      <c r="FYM1718" s="93"/>
      <c r="FYN1718" s="93"/>
      <c r="FYO1718" s="93"/>
      <c r="FYP1718" s="93"/>
      <c r="FYQ1718" s="93"/>
      <c r="FYR1718" s="93"/>
      <c r="FYS1718" s="93"/>
      <c r="FYT1718" s="93"/>
      <c r="FYU1718" s="93"/>
      <c r="FYV1718" s="93"/>
      <c r="FYW1718" s="93"/>
      <c r="FYX1718" s="93"/>
      <c r="FYY1718" s="93"/>
      <c r="FYZ1718" s="93"/>
      <c r="FZA1718" s="93"/>
      <c r="FZB1718" s="93"/>
      <c r="FZC1718" s="93"/>
      <c r="FZD1718" s="93"/>
      <c r="FZE1718" s="93"/>
      <c r="FZF1718" s="93"/>
      <c r="FZG1718" s="93"/>
      <c r="FZH1718" s="93"/>
      <c r="FZI1718" s="93"/>
      <c r="FZJ1718" s="93"/>
      <c r="FZK1718" s="93"/>
      <c r="FZL1718" s="93"/>
      <c r="FZM1718" s="93"/>
      <c r="FZN1718" s="93"/>
      <c r="FZO1718" s="93"/>
      <c r="FZP1718" s="93"/>
      <c r="FZQ1718" s="93"/>
      <c r="FZR1718" s="93"/>
      <c r="FZS1718" s="93"/>
      <c r="FZT1718" s="93"/>
      <c r="FZU1718" s="93"/>
      <c r="FZV1718" s="93"/>
      <c r="FZW1718" s="93"/>
      <c r="FZX1718" s="93"/>
      <c r="FZY1718" s="93"/>
      <c r="FZZ1718" s="93"/>
      <c r="GAA1718" s="93"/>
      <c r="GAB1718" s="93"/>
      <c r="GAC1718" s="93"/>
      <c r="GAD1718" s="93"/>
      <c r="GAE1718" s="93"/>
      <c r="GAF1718" s="93"/>
      <c r="GAG1718" s="93"/>
      <c r="GAH1718" s="93"/>
      <c r="GAI1718" s="93"/>
      <c r="GAJ1718" s="93"/>
      <c r="GAK1718" s="93"/>
      <c r="GAL1718" s="93"/>
      <c r="GAM1718" s="93"/>
      <c r="GAN1718" s="93"/>
      <c r="GAO1718" s="93"/>
      <c r="GAP1718" s="93"/>
      <c r="GAQ1718" s="93"/>
      <c r="GAR1718" s="93"/>
      <c r="GAS1718" s="93"/>
      <c r="GAT1718" s="93"/>
      <c r="GAU1718" s="93"/>
      <c r="GAV1718" s="93"/>
      <c r="GAW1718" s="93"/>
      <c r="GAX1718" s="93"/>
      <c r="GAY1718" s="93"/>
      <c r="GAZ1718" s="93"/>
      <c r="GBA1718" s="93"/>
      <c r="GBB1718" s="93"/>
      <c r="GBC1718" s="93"/>
      <c r="GBD1718" s="93"/>
      <c r="GBE1718" s="93"/>
      <c r="GBF1718" s="93"/>
      <c r="GBG1718" s="93"/>
      <c r="GBH1718" s="93"/>
      <c r="GBI1718" s="93"/>
      <c r="GBJ1718" s="93"/>
      <c r="GBK1718" s="93"/>
      <c r="GBL1718" s="93"/>
      <c r="GBM1718" s="93"/>
      <c r="GBN1718" s="93"/>
      <c r="GBO1718" s="93"/>
      <c r="GBP1718" s="93"/>
      <c r="GBQ1718" s="93"/>
      <c r="GBR1718" s="93"/>
      <c r="GBS1718" s="93"/>
      <c r="GBT1718" s="93"/>
      <c r="GBU1718" s="93"/>
      <c r="GBV1718" s="93"/>
      <c r="GBW1718" s="93"/>
      <c r="GBX1718" s="93"/>
      <c r="GBY1718" s="93"/>
      <c r="GBZ1718" s="93"/>
      <c r="GCA1718" s="93"/>
      <c r="GCB1718" s="93"/>
      <c r="GCC1718" s="93"/>
      <c r="GCD1718" s="93"/>
      <c r="GCE1718" s="93"/>
      <c r="GCF1718" s="93"/>
      <c r="GCG1718" s="93"/>
      <c r="GCH1718" s="93"/>
      <c r="GCI1718" s="93"/>
      <c r="GCJ1718" s="93"/>
      <c r="GCK1718" s="93"/>
      <c r="GCL1718" s="93"/>
      <c r="GCM1718" s="93"/>
      <c r="GCN1718" s="93"/>
      <c r="GCO1718" s="93"/>
      <c r="GCP1718" s="93"/>
      <c r="GCQ1718" s="93"/>
      <c r="GCR1718" s="93"/>
      <c r="GCS1718" s="93"/>
      <c r="GCT1718" s="93"/>
      <c r="GCU1718" s="93"/>
      <c r="GCV1718" s="93"/>
      <c r="GCW1718" s="93"/>
      <c r="GCX1718" s="93"/>
      <c r="GCY1718" s="93"/>
      <c r="GCZ1718" s="93"/>
      <c r="GDA1718" s="93"/>
      <c r="GDB1718" s="93"/>
      <c r="GDC1718" s="93"/>
      <c r="GDD1718" s="93"/>
      <c r="GDE1718" s="93"/>
      <c r="GDF1718" s="93"/>
      <c r="GDG1718" s="93"/>
      <c r="GDH1718" s="93"/>
      <c r="GDI1718" s="93"/>
      <c r="GDJ1718" s="93"/>
      <c r="GDK1718" s="93"/>
      <c r="GDL1718" s="93"/>
      <c r="GDM1718" s="93"/>
      <c r="GDN1718" s="93"/>
      <c r="GDO1718" s="93"/>
      <c r="GDP1718" s="93"/>
      <c r="GDQ1718" s="93"/>
      <c r="GDR1718" s="93"/>
      <c r="GDS1718" s="93"/>
      <c r="GDT1718" s="93"/>
      <c r="GDU1718" s="93"/>
      <c r="GDV1718" s="93"/>
      <c r="GDW1718" s="93"/>
      <c r="GDX1718" s="93"/>
      <c r="GDY1718" s="93"/>
      <c r="GDZ1718" s="93"/>
      <c r="GEA1718" s="93"/>
      <c r="GEB1718" s="93"/>
      <c r="GEC1718" s="93"/>
      <c r="GED1718" s="93"/>
      <c r="GEE1718" s="93"/>
      <c r="GEF1718" s="93"/>
      <c r="GEG1718" s="93"/>
      <c r="GEH1718" s="93"/>
      <c r="GEI1718" s="93"/>
      <c r="GEJ1718" s="93"/>
      <c r="GEK1718" s="93"/>
      <c r="GEL1718" s="93"/>
      <c r="GEM1718" s="93"/>
      <c r="GEN1718" s="93"/>
      <c r="GEO1718" s="93"/>
      <c r="GEP1718" s="93"/>
      <c r="GEQ1718" s="93"/>
      <c r="GER1718" s="93"/>
      <c r="GES1718" s="93"/>
      <c r="GET1718" s="93"/>
      <c r="GEU1718" s="93"/>
      <c r="GEV1718" s="93"/>
      <c r="GEW1718" s="93"/>
      <c r="GEX1718" s="93"/>
      <c r="GEY1718" s="93"/>
      <c r="GEZ1718" s="93"/>
      <c r="GFA1718" s="93"/>
      <c r="GFB1718" s="93"/>
      <c r="GFC1718" s="93"/>
      <c r="GFD1718" s="93"/>
      <c r="GFE1718" s="93"/>
      <c r="GFF1718" s="93"/>
      <c r="GFG1718" s="93"/>
      <c r="GFH1718" s="93"/>
      <c r="GFI1718" s="93"/>
      <c r="GFJ1718" s="93"/>
      <c r="GFK1718" s="93"/>
      <c r="GFL1718" s="93"/>
      <c r="GFM1718" s="93"/>
      <c r="GFN1718" s="93"/>
      <c r="GFO1718" s="93"/>
      <c r="GFP1718" s="93"/>
      <c r="GFQ1718" s="93"/>
      <c r="GFR1718" s="93"/>
      <c r="GFS1718" s="93"/>
      <c r="GFT1718" s="93"/>
      <c r="GFU1718" s="93"/>
      <c r="GFV1718" s="93"/>
      <c r="GFW1718" s="93"/>
      <c r="GFX1718" s="93"/>
      <c r="GFY1718" s="93"/>
      <c r="GFZ1718" s="93"/>
      <c r="GGA1718" s="93"/>
      <c r="GGB1718" s="93"/>
      <c r="GGC1718" s="93"/>
      <c r="GGD1718" s="93"/>
      <c r="GGE1718" s="93"/>
      <c r="GGF1718" s="93"/>
      <c r="GGG1718" s="93"/>
      <c r="GGH1718" s="93"/>
      <c r="GGI1718" s="93"/>
      <c r="GGJ1718" s="93"/>
      <c r="GGK1718" s="93"/>
      <c r="GGL1718" s="93"/>
      <c r="GGM1718" s="93"/>
      <c r="GGN1718" s="93"/>
      <c r="GGO1718" s="93"/>
      <c r="GGP1718" s="93"/>
      <c r="GGQ1718" s="93"/>
      <c r="GGR1718" s="93"/>
      <c r="GGS1718" s="93"/>
      <c r="GGT1718" s="93"/>
      <c r="GGU1718" s="93"/>
      <c r="GGV1718" s="93"/>
      <c r="GGW1718" s="93"/>
      <c r="GGX1718" s="93"/>
      <c r="GGY1718" s="93"/>
      <c r="GGZ1718" s="93"/>
      <c r="GHA1718" s="93"/>
      <c r="GHB1718" s="93"/>
      <c r="GHC1718" s="93"/>
      <c r="GHD1718" s="93"/>
      <c r="GHE1718" s="93"/>
      <c r="GHF1718" s="93"/>
      <c r="GHG1718" s="93"/>
      <c r="GHH1718" s="93"/>
      <c r="GHI1718" s="93"/>
      <c r="GHJ1718" s="93"/>
      <c r="GHK1718" s="93"/>
      <c r="GHL1718" s="93"/>
      <c r="GHM1718" s="93"/>
      <c r="GHN1718" s="93"/>
      <c r="GHO1718" s="93"/>
      <c r="GHP1718" s="93"/>
      <c r="GHQ1718" s="93"/>
      <c r="GHR1718" s="93"/>
      <c r="GHS1718" s="93"/>
      <c r="GHT1718" s="93"/>
      <c r="GHU1718" s="93"/>
      <c r="GHV1718" s="93"/>
      <c r="GHW1718" s="93"/>
      <c r="GHX1718" s="93"/>
      <c r="GHY1718" s="93"/>
      <c r="GHZ1718" s="93"/>
      <c r="GIA1718" s="93"/>
      <c r="GIB1718" s="93"/>
      <c r="GIC1718" s="93"/>
      <c r="GID1718" s="93"/>
      <c r="GIE1718" s="93"/>
      <c r="GIF1718" s="93"/>
      <c r="GIG1718" s="93"/>
      <c r="GIH1718" s="93"/>
      <c r="GII1718" s="93"/>
      <c r="GIJ1718" s="93"/>
      <c r="GIK1718" s="93"/>
      <c r="GIL1718" s="93"/>
      <c r="GIM1718" s="93"/>
      <c r="GIN1718" s="93"/>
      <c r="GIO1718" s="93"/>
      <c r="GIP1718" s="93"/>
      <c r="GIQ1718" s="93"/>
      <c r="GIR1718" s="93"/>
      <c r="GIS1718" s="93"/>
      <c r="GIT1718" s="93"/>
      <c r="GIU1718" s="93"/>
      <c r="GIV1718" s="93"/>
      <c r="GIW1718" s="93"/>
      <c r="GIX1718" s="93"/>
      <c r="GIY1718" s="93"/>
      <c r="GIZ1718" s="93"/>
      <c r="GJA1718" s="93"/>
      <c r="GJB1718" s="93"/>
      <c r="GJC1718" s="93"/>
      <c r="GJD1718" s="93"/>
      <c r="GJE1718" s="93"/>
      <c r="GJF1718" s="93"/>
      <c r="GJG1718" s="93"/>
      <c r="GJH1718" s="93"/>
      <c r="GJI1718" s="93"/>
      <c r="GJJ1718" s="93"/>
      <c r="GJK1718" s="93"/>
      <c r="GJL1718" s="93"/>
      <c r="GJM1718" s="93"/>
      <c r="GJN1718" s="93"/>
      <c r="GJO1718" s="93"/>
      <c r="GJP1718" s="93"/>
      <c r="GJQ1718" s="93"/>
      <c r="GJR1718" s="93"/>
      <c r="GJS1718" s="93"/>
      <c r="GJT1718" s="93"/>
      <c r="GJU1718" s="93"/>
      <c r="GJV1718" s="93"/>
      <c r="GJW1718" s="93"/>
      <c r="GJX1718" s="93"/>
      <c r="GJY1718" s="93"/>
      <c r="GJZ1718" s="93"/>
      <c r="GKA1718" s="93"/>
      <c r="GKB1718" s="93"/>
      <c r="GKC1718" s="93"/>
      <c r="GKD1718" s="93"/>
      <c r="GKE1718" s="93"/>
      <c r="GKF1718" s="93"/>
      <c r="GKG1718" s="93"/>
      <c r="GKH1718" s="93"/>
      <c r="GKI1718" s="93"/>
      <c r="GKJ1718" s="93"/>
      <c r="GKK1718" s="93"/>
      <c r="GKL1718" s="93"/>
      <c r="GKM1718" s="93"/>
      <c r="GKN1718" s="93"/>
      <c r="GKO1718" s="93"/>
      <c r="GKP1718" s="93"/>
      <c r="GKQ1718" s="93"/>
      <c r="GKR1718" s="93"/>
      <c r="GKS1718" s="93"/>
      <c r="GKT1718" s="93"/>
      <c r="GKU1718" s="93"/>
      <c r="GKV1718" s="93"/>
      <c r="GKW1718" s="93"/>
      <c r="GKX1718" s="93"/>
      <c r="GKY1718" s="93"/>
      <c r="GKZ1718" s="93"/>
      <c r="GLA1718" s="93"/>
      <c r="GLB1718" s="93"/>
      <c r="GLC1718" s="93"/>
      <c r="GLD1718" s="93"/>
      <c r="GLE1718" s="93"/>
      <c r="GLF1718" s="93"/>
      <c r="GLG1718" s="93"/>
      <c r="GLH1718" s="93"/>
      <c r="GLI1718" s="93"/>
      <c r="GLJ1718" s="93"/>
      <c r="GLK1718" s="93"/>
      <c r="GLL1718" s="93"/>
      <c r="GLM1718" s="93"/>
      <c r="GLN1718" s="93"/>
      <c r="GLO1718" s="93"/>
      <c r="GLP1718" s="93"/>
      <c r="GLQ1718" s="93"/>
      <c r="GLR1718" s="93"/>
      <c r="GLS1718" s="93"/>
      <c r="GLT1718" s="93"/>
      <c r="GLU1718" s="93"/>
      <c r="GLV1718" s="93"/>
      <c r="GLW1718" s="93"/>
      <c r="GLX1718" s="93"/>
      <c r="GLY1718" s="93"/>
      <c r="GLZ1718" s="93"/>
      <c r="GMA1718" s="93"/>
      <c r="GMB1718" s="93"/>
      <c r="GMC1718" s="93"/>
      <c r="GMD1718" s="93"/>
      <c r="GME1718" s="93"/>
      <c r="GMF1718" s="93"/>
      <c r="GMG1718" s="93"/>
      <c r="GMH1718" s="93"/>
      <c r="GMI1718" s="93"/>
      <c r="GMJ1718" s="93"/>
      <c r="GMK1718" s="93"/>
      <c r="GML1718" s="93"/>
      <c r="GMM1718" s="93"/>
      <c r="GMN1718" s="93"/>
      <c r="GMO1718" s="93"/>
      <c r="GMP1718" s="93"/>
      <c r="GMQ1718" s="93"/>
      <c r="GMR1718" s="93"/>
      <c r="GMS1718" s="93"/>
      <c r="GMT1718" s="93"/>
      <c r="GMU1718" s="93"/>
      <c r="GMV1718" s="93"/>
      <c r="GMW1718" s="93"/>
      <c r="GMX1718" s="93"/>
      <c r="GMY1718" s="93"/>
      <c r="GMZ1718" s="93"/>
      <c r="GNA1718" s="93"/>
      <c r="GNB1718" s="93"/>
      <c r="GNC1718" s="93"/>
      <c r="GND1718" s="93"/>
      <c r="GNE1718" s="93"/>
      <c r="GNF1718" s="93"/>
      <c r="GNG1718" s="93"/>
      <c r="GNH1718" s="93"/>
      <c r="GNI1718" s="93"/>
      <c r="GNJ1718" s="93"/>
      <c r="GNK1718" s="93"/>
      <c r="GNL1718" s="93"/>
      <c r="GNM1718" s="93"/>
      <c r="GNN1718" s="93"/>
      <c r="GNO1718" s="93"/>
      <c r="GNP1718" s="93"/>
      <c r="GNQ1718" s="93"/>
      <c r="GNR1718" s="93"/>
      <c r="GNS1718" s="93"/>
      <c r="GNT1718" s="93"/>
      <c r="GNU1718" s="93"/>
      <c r="GNV1718" s="93"/>
      <c r="GNW1718" s="93"/>
      <c r="GNX1718" s="93"/>
      <c r="GNY1718" s="93"/>
      <c r="GNZ1718" s="93"/>
      <c r="GOA1718" s="93"/>
      <c r="GOB1718" s="93"/>
      <c r="GOC1718" s="93"/>
      <c r="GOD1718" s="93"/>
      <c r="GOE1718" s="93"/>
      <c r="GOF1718" s="93"/>
      <c r="GOG1718" s="93"/>
      <c r="GOH1718" s="93"/>
      <c r="GOI1718" s="93"/>
      <c r="GOJ1718" s="93"/>
      <c r="GOK1718" s="93"/>
      <c r="GOL1718" s="93"/>
      <c r="GOM1718" s="93"/>
      <c r="GON1718" s="93"/>
      <c r="GOO1718" s="93"/>
      <c r="GOP1718" s="93"/>
      <c r="GOQ1718" s="93"/>
      <c r="GOR1718" s="93"/>
      <c r="GOS1718" s="93"/>
      <c r="GOT1718" s="93"/>
      <c r="GOU1718" s="93"/>
      <c r="GOV1718" s="93"/>
      <c r="GOW1718" s="93"/>
      <c r="GOX1718" s="93"/>
      <c r="GOY1718" s="93"/>
      <c r="GOZ1718" s="93"/>
      <c r="GPA1718" s="93"/>
      <c r="GPB1718" s="93"/>
      <c r="GPC1718" s="93"/>
      <c r="GPD1718" s="93"/>
      <c r="GPE1718" s="93"/>
      <c r="GPF1718" s="93"/>
      <c r="GPG1718" s="93"/>
      <c r="GPH1718" s="93"/>
      <c r="GPI1718" s="93"/>
      <c r="GPJ1718" s="93"/>
      <c r="GPK1718" s="93"/>
      <c r="GPL1718" s="93"/>
      <c r="GPM1718" s="93"/>
      <c r="GPN1718" s="93"/>
      <c r="GPO1718" s="93"/>
      <c r="GPP1718" s="93"/>
      <c r="GPQ1718" s="93"/>
      <c r="GPR1718" s="93"/>
      <c r="GPS1718" s="93"/>
      <c r="GPT1718" s="93"/>
      <c r="GPU1718" s="93"/>
      <c r="GPV1718" s="93"/>
      <c r="GPW1718" s="93"/>
      <c r="GPX1718" s="93"/>
      <c r="GPY1718" s="93"/>
      <c r="GPZ1718" s="93"/>
      <c r="GQA1718" s="93"/>
      <c r="GQB1718" s="93"/>
      <c r="GQC1718" s="93"/>
      <c r="GQD1718" s="93"/>
      <c r="GQE1718" s="93"/>
      <c r="GQF1718" s="93"/>
      <c r="GQG1718" s="93"/>
      <c r="GQH1718" s="93"/>
      <c r="GQI1718" s="93"/>
      <c r="GQJ1718" s="93"/>
      <c r="GQK1718" s="93"/>
      <c r="GQL1718" s="93"/>
      <c r="GQM1718" s="93"/>
      <c r="GQN1718" s="93"/>
      <c r="GQO1718" s="93"/>
      <c r="GQP1718" s="93"/>
      <c r="GQQ1718" s="93"/>
      <c r="GQR1718" s="93"/>
      <c r="GQS1718" s="93"/>
      <c r="GQT1718" s="93"/>
      <c r="GQU1718" s="93"/>
      <c r="GQV1718" s="93"/>
      <c r="GQW1718" s="93"/>
      <c r="GQX1718" s="93"/>
      <c r="GQY1718" s="93"/>
      <c r="GQZ1718" s="93"/>
      <c r="GRA1718" s="93"/>
      <c r="GRB1718" s="93"/>
      <c r="GRC1718" s="93"/>
      <c r="GRD1718" s="93"/>
      <c r="GRE1718" s="93"/>
      <c r="GRF1718" s="93"/>
      <c r="GRG1718" s="93"/>
      <c r="GRH1718" s="93"/>
      <c r="GRI1718" s="93"/>
      <c r="GRJ1718" s="93"/>
      <c r="GRK1718" s="93"/>
      <c r="GRL1718" s="93"/>
      <c r="GRM1718" s="93"/>
      <c r="GRN1718" s="93"/>
      <c r="GRO1718" s="93"/>
      <c r="GRP1718" s="93"/>
      <c r="GRQ1718" s="93"/>
      <c r="GRR1718" s="93"/>
      <c r="GRS1718" s="93"/>
      <c r="GRT1718" s="93"/>
      <c r="GRU1718" s="93"/>
      <c r="GRV1718" s="93"/>
      <c r="GRW1718" s="93"/>
      <c r="GRX1718" s="93"/>
      <c r="GRY1718" s="93"/>
      <c r="GRZ1718" s="93"/>
      <c r="GSA1718" s="93"/>
      <c r="GSB1718" s="93"/>
      <c r="GSC1718" s="93"/>
      <c r="GSD1718" s="93"/>
      <c r="GSE1718" s="93"/>
      <c r="GSF1718" s="93"/>
      <c r="GSG1718" s="93"/>
      <c r="GSH1718" s="93"/>
      <c r="GSI1718" s="93"/>
      <c r="GSJ1718" s="93"/>
      <c r="GSK1718" s="93"/>
      <c r="GSL1718" s="93"/>
      <c r="GSM1718" s="93"/>
      <c r="GSN1718" s="93"/>
      <c r="GSO1718" s="93"/>
      <c r="GSP1718" s="93"/>
      <c r="GSQ1718" s="93"/>
      <c r="GSR1718" s="93"/>
      <c r="GSS1718" s="93"/>
      <c r="GST1718" s="93"/>
      <c r="GSU1718" s="93"/>
      <c r="GSV1718" s="93"/>
      <c r="GSW1718" s="93"/>
      <c r="GSX1718" s="93"/>
      <c r="GSY1718" s="93"/>
      <c r="GSZ1718" s="93"/>
      <c r="GTA1718" s="93"/>
      <c r="GTB1718" s="93"/>
      <c r="GTC1718" s="93"/>
      <c r="GTD1718" s="93"/>
      <c r="GTE1718" s="93"/>
      <c r="GTF1718" s="93"/>
      <c r="GTG1718" s="93"/>
      <c r="GTH1718" s="93"/>
      <c r="GTI1718" s="93"/>
      <c r="GTJ1718" s="93"/>
      <c r="GTK1718" s="93"/>
      <c r="GTL1718" s="93"/>
      <c r="GTM1718" s="93"/>
      <c r="GTN1718" s="93"/>
      <c r="GTO1718" s="93"/>
      <c r="GTP1718" s="93"/>
      <c r="GTQ1718" s="93"/>
      <c r="GTR1718" s="93"/>
      <c r="GTS1718" s="93"/>
      <c r="GTT1718" s="93"/>
      <c r="GTU1718" s="93"/>
      <c r="GTV1718" s="93"/>
      <c r="GTW1718" s="93"/>
      <c r="GTX1718" s="93"/>
      <c r="GTY1718" s="93"/>
      <c r="GTZ1718" s="93"/>
      <c r="GUA1718" s="93"/>
      <c r="GUB1718" s="93"/>
      <c r="GUC1718" s="93"/>
      <c r="GUD1718" s="93"/>
      <c r="GUE1718" s="93"/>
      <c r="GUF1718" s="93"/>
      <c r="GUG1718" s="93"/>
      <c r="GUH1718" s="93"/>
      <c r="GUI1718" s="93"/>
      <c r="GUJ1718" s="93"/>
      <c r="GUK1718" s="93"/>
      <c r="GUL1718" s="93"/>
      <c r="GUM1718" s="93"/>
      <c r="GUN1718" s="93"/>
      <c r="GUO1718" s="93"/>
      <c r="GUP1718" s="93"/>
      <c r="GUQ1718" s="93"/>
      <c r="GUR1718" s="93"/>
      <c r="GUS1718" s="93"/>
      <c r="GUT1718" s="93"/>
      <c r="GUU1718" s="93"/>
      <c r="GUV1718" s="93"/>
      <c r="GUW1718" s="93"/>
      <c r="GUX1718" s="93"/>
      <c r="GUY1718" s="93"/>
      <c r="GUZ1718" s="93"/>
      <c r="GVA1718" s="93"/>
      <c r="GVB1718" s="93"/>
      <c r="GVC1718" s="93"/>
      <c r="GVD1718" s="93"/>
      <c r="GVE1718" s="93"/>
      <c r="GVF1718" s="93"/>
      <c r="GVG1718" s="93"/>
      <c r="GVH1718" s="93"/>
      <c r="GVI1718" s="93"/>
      <c r="GVJ1718" s="93"/>
      <c r="GVK1718" s="93"/>
      <c r="GVL1718" s="93"/>
      <c r="GVM1718" s="93"/>
      <c r="GVN1718" s="93"/>
      <c r="GVO1718" s="93"/>
      <c r="GVP1718" s="93"/>
      <c r="GVQ1718" s="93"/>
      <c r="GVR1718" s="93"/>
      <c r="GVS1718" s="93"/>
      <c r="GVT1718" s="93"/>
      <c r="GVU1718" s="93"/>
      <c r="GVV1718" s="93"/>
      <c r="GVW1718" s="93"/>
      <c r="GVX1718" s="93"/>
      <c r="GVY1718" s="93"/>
      <c r="GVZ1718" s="93"/>
      <c r="GWA1718" s="93"/>
      <c r="GWB1718" s="93"/>
      <c r="GWC1718" s="93"/>
      <c r="GWD1718" s="93"/>
      <c r="GWE1718" s="93"/>
      <c r="GWF1718" s="93"/>
      <c r="GWG1718" s="93"/>
      <c r="GWH1718" s="93"/>
      <c r="GWI1718" s="93"/>
      <c r="GWJ1718" s="93"/>
      <c r="GWK1718" s="93"/>
      <c r="GWL1718" s="93"/>
      <c r="GWM1718" s="93"/>
      <c r="GWN1718" s="93"/>
      <c r="GWO1718" s="93"/>
      <c r="GWP1718" s="93"/>
      <c r="GWQ1718" s="93"/>
      <c r="GWR1718" s="93"/>
      <c r="GWS1718" s="93"/>
      <c r="GWT1718" s="93"/>
      <c r="GWU1718" s="93"/>
      <c r="GWV1718" s="93"/>
      <c r="GWW1718" s="93"/>
      <c r="GWX1718" s="93"/>
      <c r="GWY1718" s="93"/>
      <c r="GWZ1718" s="93"/>
      <c r="GXA1718" s="93"/>
      <c r="GXB1718" s="93"/>
      <c r="GXC1718" s="93"/>
      <c r="GXD1718" s="93"/>
      <c r="GXE1718" s="93"/>
      <c r="GXF1718" s="93"/>
      <c r="GXG1718" s="93"/>
      <c r="GXH1718" s="93"/>
      <c r="GXI1718" s="93"/>
      <c r="GXJ1718" s="93"/>
      <c r="GXK1718" s="93"/>
      <c r="GXL1718" s="93"/>
      <c r="GXM1718" s="93"/>
      <c r="GXN1718" s="93"/>
      <c r="GXO1718" s="93"/>
      <c r="GXP1718" s="93"/>
      <c r="GXQ1718" s="93"/>
      <c r="GXR1718" s="93"/>
      <c r="GXS1718" s="93"/>
      <c r="GXT1718" s="93"/>
      <c r="GXU1718" s="93"/>
      <c r="GXV1718" s="93"/>
      <c r="GXW1718" s="93"/>
      <c r="GXX1718" s="93"/>
      <c r="GXY1718" s="93"/>
      <c r="GXZ1718" s="93"/>
      <c r="GYA1718" s="93"/>
      <c r="GYB1718" s="93"/>
      <c r="GYC1718" s="93"/>
      <c r="GYD1718" s="93"/>
      <c r="GYE1718" s="93"/>
      <c r="GYF1718" s="93"/>
      <c r="GYG1718" s="93"/>
      <c r="GYH1718" s="93"/>
      <c r="GYI1718" s="93"/>
      <c r="GYJ1718" s="93"/>
      <c r="GYK1718" s="93"/>
      <c r="GYL1718" s="93"/>
      <c r="GYM1718" s="93"/>
      <c r="GYN1718" s="93"/>
      <c r="GYO1718" s="93"/>
      <c r="GYP1718" s="93"/>
      <c r="GYQ1718" s="93"/>
      <c r="GYR1718" s="93"/>
      <c r="GYS1718" s="93"/>
      <c r="GYT1718" s="93"/>
      <c r="GYU1718" s="93"/>
      <c r="GYV1718" s="93"/>
      <c r="GYW1718" s="93"/>
      <c r="GYX1718" s="93"/>
      <c r="GYY1718" s="93"/>
      <c r="GYZ1718" s="93"/>
      <c r="GZA1718" s="93"/>
      <c r="GZB1718" s="93"/>
      <c r="GZC1718" s="93"/>
      <c r="GZD1718" s="93"/>
      <c r="GZE1718" s="93"/>
      <c r="GZF1718" s="93"/>
      <c r="GZG1718" s="93"/>
      <c r="GZH1718" s="93"/>
      <c r="GZI1718" s="93"/>
      <c r="GZJ1718" s="93"/>
      <c r="GZK1718" s="93"/>
      <c r="GZL1718" s="93"/>
      <c r="GZM1718" s="93"/>
      <c r="GZN1718" s="93"/>
      <c r="GZO1718" s="93"/>
      <c r="GZP1718" s="93"/>
      <c r="GZQ1718" s="93"/>
      <c r="GZR1718" s="93"/>
      <c r="GZS1718" s="93"/>
      <c r="GZT1718" s="93"/>
      <c r="GZU1718" s="93"/>
      <c r="GZV1718" s="93"/>
      <c r="GZW1718" s="93"/>
      <c r="GZX1718" s="93"/>
      <c r="GZY1718" s="93"/>
      <c r="GZZ1718" s="93"/>
      <c r="HAA1718" s="93"/>
      <c r="HAB1718" s="93"/>
      <c r="HAC1718" s="93"/>
      <c r="HAD1718" s="93"/>
      <c r="HAE1718" s="93"/>
      <c r="HAF1718" s="93"/>
      <c r="HAG1718" s="93"/>
      <c r="HAH1718" s="93"/>
      <c r="HAI1718" s="93"/>
      <c r="HAJ1718" s="93"/>
      <c r="HAK1718" s="93"/>
      <c r="HAL1718" s="93"/>
      <c r="HAM1718" s="93"/>
      <c r="HAN1718" s="93"/>
      <c r="HAO1718" s="93"/>
      <c r="HAP1718" s="93"/>
      <c r="HAQ1718" s="93"/>
      <c r="HAR1718" s="93"/>
      <c r="HAS1718" s="93"/>
      <c r="HAT1718" s="93"/>
      <c r="HAU1718" s="93"/>
      <c r="HAV1718" s="93"/>
      <c r="HAW1718" s="93"/>
      <c r="HAX1718" s="93"/>
      <c r="HAY1718" s="93"/>
      <c r="HAZ1718" s="93"/>
      <c r="HBA1718" s="93"/>
      <c r="HBB1718" s="93"/>
      <c r="HBC1718" s="93"/>
      <c r="HBD1718" s="93"/>
      <c r="HBE1718" s="93"/>
      <c r="HBF1718" s="93"/>
      <c r="HBG1718" s="93"/>
      <c r="HBH1718" s="93"/>
      <c r="HBI1718" s="93"/>
      <c r="HBJ1718" s="93"/>
      <c r="HBK1718" s="93"/>
      <c r="HBL1718" s="93"/>
      <c r="HBM1718" s="93"/>
      <c r="HBN1718" s="93"/>
      <c r="HBO1718" s="93"/>
      <c r="HBP1718" s="93"/>
      <c r="HBQ1718" s="93"/>
      <c r="HBR1718" s="93"/>
      <c r="HBS1718" s="93"/>
      <c r="HBT1718" s="93"/>
      <c r="HBU1718" s="93"/>
      <c r="HBV1718" s="93"/>
      <c r="HBW1718" s="93"/>
      <c r="HBX1718" s="93"/>
      <c r="HBY1718" s="93"/>
      <c r="HBZ1718" s="93"/>
      <c r="HCA1718" s="93"/>
      <c r="HCB1718" s="93"/>
      <c r="HCC1718" s="93"/>
      <c r="HCD1718" s="93"/>
      <c r="HCE1718" s="93"/>
      <c r="HCF1718" s="93"/>
      <c r="HCG1718" s="93"/>
      <c r="HCH1718" s="93"/>
      <c r="HCI1718" s="93"/>
      <c r="HCJ1718" s="93"/>
      <c r="HCK1718" s="93"/>
      <c r="HCL1718" s="93"/>
      <c r="HCM1718" s="93"/>
      <c r="HCN1718" s="93"/>
      <c r="HCO1718" s="93"/>
      <c r="HCP1718" s="93"/>
      <c r="HCQ1718" s="93"/>
      <c r="HCR1718" s="93"/>
      <c r="HCS1718" s="93"/>
      <c r="HCT1718" s="93"/>
      <c r="HCU1718" s="93"/>
      <c r="HCV1718" s="93"/>
      <c r="HCW1718" s="93"/>
      <c r="HCX1718" s="93"/>
      <c r="HCY1718" s="93"/>
      <c r="HCZ1718" s="93"/>
      <c r="HDA1718" s="93"/>
      <c r="HDB1718" s="93"/>
      <c r="HDC1718" s="93"/>
      <c r="HDD1718" s="93"/>
      <c r="HDE1718" s="93"/>
      <c r="HDF1718" s="93"/>
      <c r="HDG1718" s="93"/>
      <c r="HDH1718" s="93"/>
      <c r="HDI1718" s="93"/>
      <c r="HDJ1718" s="93"/>
      <c r="HDK1718" s="93"/>
      <c r="HDL1718" s="93"/>
      <c r="HDM1718" s="93"/>
      <c r="HDN1718" s="93"/>
      <c r="HDO1718" s="93"/>
      <c r="HDP1718" s="93"/>
      <c r="HDQ1718" s="93"/>
      <c r="HDR1718" s="93"/>
      <c r="HDS1718" s="93"/>
      <c r="HDT1718" s="93"/>
      <c r="HDU1718" s="93"/>
      <c r="HDV1718" s="93"/>
      <c r="HDW1718" s="93"/>
      <c r="HDX1718" s="93"/>
      <c r="HDY1718" s="93"/>
      <c r="HDZ1718" s="93"/>
      <c r="HEA1718" s="93"/>
      <c r="HEB1718" s="93"/>
      <c r="HEC1718" s="93"/>
      <c r="HED1718" s="93"/>
      <c r="HEE1718" s="93"/>
      <c r="HEF1718" s="93"/>
      <c r="HEG1718" s="93"/>
      <c r="HEH1718" s="93"/>
      <c r="HEI1718" s="93"/>
      <c r="HEJ1718" s="93"/>
      <c r="HEK1718" s="93"/>
      <c r="HEL1718" s="93"/>
      <c r="HEM1718" s="93"/>
      <c r="HEN1718" s="93"/>
      <c r="HEO1718" s="93"/>
      <c r="HEP1718" s="93"/>
      <c r="HEQ1718" s="93"/>
      <c r="HER1718" s="93"/>
      <c r="HES1718" s="93"/>
      <c r="HET1718" s="93"/>
      <c r="HEU1718" s="93"/>
      <c r="HEV1718" s="93"/>
      <c r="HEW1718" s="93"/>
      <c r="HEX1718" s="93"/>
      <c r="HEY1718" s="93"/>
      <c r="HEZ1718" s="93"/>
      <c r="HFA1718" s="93"/>
      <c r="HFB1718" s="93"/>
      <c r="HFC1718" s="93"/>
      <c r="HFD1718" s="93"/>
      <c r="HFE1718" s="93"/>
      <c r="HFF1718" s="93"/>
      <c r="HFG1718" s="93"/>
      <c r="HFH1718" s="93"/>
      <c r="HFI1718" s="93"/>
      <c r="HFJ1718" s="93"/>
      <c r="HFK1718" s="93"/>
      <c r="HFL1718" s="93"/>
      <c r="HFM1718" s="93"/>
      <c r="HFN1718" s="93"/>
      <c r="HFO1718" s="93"/>
      <c r="HFP1718" s="93"/>
      <c r="HFQ1718" s="93"/>
      <c r="HFR1718" s="93"/>
      <c r="HFS1718" s="93"/>
      <c r="HFT1718" s="93"/>
      <c r="HFU1718" s="93"/>
      <c r="HFV1718" s="93"/>
      <c r="HFW1718" s="93"/>
      <c r="HFX1718" s="93"/>
      <c r="HFY1718" s="93"/>
      <c r="HFZ1718" s="93"/>
      <c r="HGA1718" s="93"/>
      <c r="HGB1718" s="93"/>
      <c r="HGC1718" s="93"/>
      <c r="HGD1718" s="93"/>
      <c r="HGE1718" s="93"/>
      <c r="HGF1718" s="93"/>
      <c r="HGG1718" s="93"/>
      <c r="HGH1718" s="93"/>
      <c r="HGI1718" s="93"/>
      <c r="HGJ1718" s="93"/>
      <c r="HGK1718" s="93"/>
      <c r="HGL1718" s="93"/>
      <c r="HGM1718" s="93"/>
      <c r="HGN1718" s="93"/>
      <c r="HGO1718" s="93"/>
      <c r="HGP1718" s="93"/>
      <c r="HGQ1718" s="93"/>
      <c r="HGR1718" s="93"/>
      <c r="HGS1718" s="93"/>
      <c r="HGT1718" s="93"/>
      <c r="HGU1718" s="93"/>
      <c r="HGV1718" s="93"/>
      <c r="HGW1718" s="93"/>
      <c r="HGX1718" s="93"/>
      <c r="HGY1718" s="93"/>
      <c r="HGZ1718" s="93"/>
      <c r="HHA1718" s="93"/>
      <c r="HHB1718" s="93"/>
      <c r="HHC1718" s="93"/>
      <c r="HHD1718" s="93"/>
      <c r="HHE1718" s="93"/>
      <c r="HHF1718" s="93"/>
      <c r="HHG1718" s="93"/>
      <c r="HHH1718" s="93"/>
      <c r="HHI1718" s="93"/>
      <c r="HHJ1718" s="93"/>
      <c r="HHK1718" s="93"/>
      <c r="HHL1718" s="93"/>
      <c r="HHM1718" s="93"/>
      <c r="HHN1718" s="93"/>
      <c r="HHO1718" s="93"/>
      <c r="HHP1718" s="93"/>
      <c r="HHQ1718" s="93"/>
      <c r="HHR1718" s="93"/>
      <c r="HHS1718" s="93"/>
      <c r="HHT1718" s="93"/>
      <c r="HHU1718" s="93"/>
      <c r="HHV1718" s="93"/>
      <c r="HHW1718" s="93"/>
      <c r="HHX1718" s="93"/>
      <c r="HHY1718" s="93"/>
      <c r="HHZ1718" s="93"/>
      <c r="HIA1718" s="93"/>
      <c r="HIB1718" s="93"/>
      <c r="HIC1718" s="93"/>
      <c r="HID1718" s="93"/>
      <c r="HIE1718" s="93"/>
      <c r="HIF1718" s="93"/>
      <c r="HIG1718" s="93"/>
      <c r="HIH1718" s="93"/>
      <c r="HII1718" s="93"/>
      <c r="HIJ1718" s="93"/>
      <c r="HIK1718" s="93"/>
      <c r="HIL1718" s="93"/>
      <c r="HIM1718" s="93"/>
      <c r="HIN1718" s="93"/>
      <c r="HIO1718" s="93"/>
      <c r="HIP1718" s="93"/>
      <c r="HIQ1718" s="93"/>
      <c r="HIR1718" s="93"/>
      <c r="HIS1718" s="93"/>
      <c r="HIT1718" s="93"/>
      <c r="HIU1718" s="93"/>
      <c r="HIV1718" s="93"/>
      <c r="HIW1718" s="93"/>
      <c r="HIX1718" s="93"/>
      <c r="HIY1718" s="93"/>
      <c r="HIZ1718" s="93"/>
      <c r="HJA1718" s="93"/>
      <c r="HJB1718" s="93"/>
      <c r="HJC1718" s="93"/>
      <c r="HJD1718" s="93"/>
      <c r="HJE1718" s="93"/>
      <c r="HJF1718" s="93"/>
      <c r="HJG1718" s="93"/>
      <c r="HJH1718" s="93"/>
      <c r="HJI1718" s="93"/>
      <c r="HJJ1718" s="93"/>
      <c r="HJK1718" s="93"/>
      <c r="HJL1718" s="93"/>
      <c r="HJM1718" s="93"/>
      <c r="HJN1718" s="93"/>
      <c r="HJO1718" s="93"/>
      <c r="HJP1718" s="93"/>
      <c r="HJQ1718" s="93"/>
      <c r="HJR1718" s="93"/>
      <c r="HJS1718" s="93"/>
      <c r="HJT1718" s="93"/>
      <c r="HJU1718" s="93"/>
      <c r="HJV1718" s="93"/>
      <c r="HJW1718" s="93"/>
      <c r="HJX1718" s="93"/>
      <c r="HJY1718" s="93"/>
      <c r="HJZ1718" s="93"/>
      <c r="HKA1718" s="93"/>
      <c r="HKB1718" s="93"/>
      <c r="HKC1718" s="93"/>
      <c r="HKD1718" s="93"/>
      <c r="HKE1718" s="93"/>
      <c r="HKF1718" s="93"/>
      <c r="HKG1718" s="93"/>
      <c r="HKH1718" s="93"/>
      <c r="HKI1718" s="93"/>
      <c r="HKJ1718" s="93"/>
      <c r="HKK1718" s="93"/>
      <c r="HKL1718" s="93"/>
      <c r="HKM1718" s="93"/>
      <c r="HKN1718" s="93"/>
      <c r="HKO1718" s="93"/>
      <c r="HKP1718" s="93"/>
      <c r="HKQ1718" s="93"/>
      <c r="HKR1718" s="93"/>
      <c r="HKS1718" s="93"/>
      <c r="HKT1718" s="93"/>
      <c r="HKU1718" s="93"/>
      <c r="HKV1718" s="93"/>
      <c r="HKW1718" s="93"/>
      <c r="HKX1718" s="93"/>
      <c r="HKY1718" s="93"/>
      <c r="HKZ1718" s="93"/>
      <c r="HLA1718" s="93"/>
      <c r="HLB1718" s="93"/>
      <c r="HLC1718" s="93"/>
      <c r="HLD1718" s="93"/>
      <c r="HLE1718" s="93"/>
      <c r="HLF1718" s="93"/>
      <c r="HLG1718" s="93"/>
      <c r="HLH1718" s="93"/>
      <c r="HLI1718" s="93"/>
      <c r="HLJ1718" s="93"/>
      <c r="HLK1718" s="93"/>
      <c r="HLL1718" s="93"/>
      <c r="HLM1718" s="93"/>
      <c r="HLN1718" s="93"/>
      <c r="HLO1718" s="93"/>
      <c r="HLP1718" s="93"/>
      <c r="HLQ1718" s="93"/>
      <c r="HLR1718" s="93"/>
      <c r="HLS1718" s="93"/>
      <c r="HLT1718" s="93"/>
      <c r="HLU1718" s="93"/>
      <c r="HLV1718" s="93"/>
      <c r="HLW1718" s="93"/>
      <c r="HLX1718" s="93"/>
      <c r="HLY1718" s="93"/>
      <c r="HLZ1718" s="93"/>
      <c r="HMA1718" s="93"/>
      <c r="HMB1718" s="93"/>
      <c r="HMC1718" s="93"/>
      <c r="HMD1718" s="93"/>
      <c r="HME1718" s="93"/>
      <c r="HMF1718" s="93"/>
      <c r="HMG1718" s="93"/>
      <c r="HMH1718" s="93"/>
      <c r="HMI1718" s="93"/>
      <c r="HMJ1718" s="93"/>
      <c r="HMK1718" s="93"/>
      <c r="HML1718" s="93"/>
      <c r="HMM1718" s="93"/>
      <c r="HMN1718" s="93"/>
      <c r="HMO1718" s="93"/>
      <c r="HMP1718" s="93"/>
      <c r="HMQ1718" s="93"/>
      <c r="HMR1718" s="93"/>
      <c r="HMS1718" s="93"/>
      <c r="HMT1718" s="93"/>
      <c r="HMU1718" s="93"/>
      <c r="HMV1718" s="93"/>
      <c r="HMW1718" s="93"/>
      <c r="HMX1718" s="93"/>
      <c r="HMY1718" s="93"/>
      <c r="HMZ1718" s="93"/>
      <c r="HNA1718" s="93"/>
      <c r="HNB1718" s="93"/>
      <c r="HNC1718" s="93"/>
      <c r="HND1718" s="93"/>
      <c r="HNE1718" s="93"/>
      <c r="HNF1718" s="93"/>
      <c r="HNG1718" s="93"/>
      <c r="HNH1718" s="93"/>
      <c r="HNI1718" s="93"/>
      <c r="HNJ1718" s="93"/>
      <c r="HNK1718" s="93"/>
      <c r="HNL1718" s="93"/>
      <c r="HNM1718" s="93"/>
      <c r="HNN1718" s="93"/>
      <c r="HNO1718" s="93"/>
      <c r="HNP1718" s="93"/>
      <c r="HNQ1718" s="93"/>
      <c r="HNR1718" s="93"/>
      <c r="HNS1718" s="93"/>
      <c r="HNT1718" s="93"/>
      <c r="HNU1718" s="93"/>
      <c r="HNV1718" s="93"/>
      <c r="HNW1718" s="93"/>
      <c r="HNX1718" s="93"/>
      <c r="HNY1718" s="93"/>
      <c r="HNZ1718" s="93"/>
      <c r="HOA1718" s="93"/>
      <c r="HOB1718" s="93"/>
      <c r="HOC1718" s="93"/>
      <c r="HOD1718" s="93"/>
      <c r="HOE1718" s="93"/>
      <c r="HOF1718" s="93"/>
      <c r="HOG1718" s="93"/>
      <c r="HOH1718" s="93"/>
      <c r="HOI1718" s="93"/>
      <c r="HOJ1718" s="93"/>
      <c r="HOK1718" s="93"/>
      <c r="HOL1718" s="93"/>
      <c r="HOM1718" s="93"/>
      <c r="HON1718" s="93"/>
      <c r="HOO1718" s="93"/>
      <c r="HOP1718" s="93"/>
      <c r="HOQ1718" s="93"/>
      <c r="HOR1718" s="93"/>
      <c r="HOS1718" s="93"/>
      <c r="HOT1718" s="93"/>
      <c r="HOU1718" s="93"/>
      <c r="HOV1718" s="93"/>
      <c r="HOW1718" s="93"/>
      <c r="HOX1718" s="93"/>
      <c r="HOY1718" s="93"/>
      <c r="HOZ1718" s="93"/>
      <c r="HPA1718" s="93"/>
      <c r="HPB1718" s="93"/>
      <c r="HPC1718" s="93"/>
      <c r="HPD1718" s="93"/>
      <c r="HPE1718" s="93"/>
      <c r="HPF1718" s="93"/>
      <c r="HPG1718" s="93"/>
      <c r="HPH1718" s="93"/>
      <c r="HPI1718" s="93"/>
      <c r="HPJ1718" s="93"/>
      <c r="HPK1718" s="93"/>
      <c r="HPL1718" s="93"/>
      <c r="HPM1718" s="93"/>
      <c r="HPN1718" s="93"/>
      <c r="HPO1718" s="93"/>
      <c r="HPP1718" s="93"/>
      <c r="HPQ1718" s="93"/>
      <c r="HPR1718" s="93"/>
      <c r="HPS1718" s="93"/>
      <c r="HPT1718" s="93"/>
      <c r="HPU1718" s="93"/>
      <c r="HPV1718" s="93"/>
      <c r="HPW1718" s="93"/>
      <c r="HPX1718" s="93"/>
      <c r="HPY1718" s="93"/>
      <c r="HPZ1718" s="93"/>
      <c r="HQA1718" s="93"/>
      <c r="HQB1718" s="93"/>
      <c r="HQC1718" s="93"/>
      <c r="HQD1718" s="93"/>
      <c r="HQE1718" s="93"/>
      <c r="HQF1718" s="93"/>
      <c r="HQG1718" s="93"/>
      <c r="HQH1718" s="93"/>
      <c r="HQI1718" s="93"/>
      <c r="HQJ1718" s="93"/>
      <c r="HQK1718" s="93"/>
      <c r="HQL1718" s="93"/>
      <c r="HQM1718" s="93"/>
      <c r="HQN1718" s="93"/>
      <c r="HQO1718" s="93"/>
      <c r="HQP1718" s="93"/>
      <c r="HQQ1718" s="93"/>
      <c r="HQR1718" s="93"/>
      <c r="HQS1718" s="93"/>
      <c r="HQT1718" s="93"/>
      <c r="HQU1718" s="93"/>
      <c r="HQV1718" s="93"/>
      <c r="HQW1718" s="93"/>
      <c r="HQX1718" s="93"/>
      <c r="HQY1718" s="93"/>
      <c r="HQZ1718" s="93"/>
      <c r="HRA1718" s="93"/>
      <c r="HRB1718" s="93"/>
      <c r="HRC1718" s="93"/>
      <c r="HRD1718" s="93"/>
      <c r="HRE1718" s="93"/>
      <c r="HRF1718" s="93"/>
      <c r="HRG1718" s="93"/>
      <c r="HRH1718" s="93"/>
      <c r="HRI1718" s="93"/>
      <c r="HRJ1718" s="93"/>
      <c r="HRK1718" s="93"/>
      <c r="HRL1718" s="93"/>
      <c r="HRM1718" s="93"/>
      <c r="HRN1718" s="93"/>
      <c r="HRO1718" s="93"/>
      <c r="HRP1718" s="93"/>
      <c r="HRQ1718" s="93"/>
      <c r="HRR1718" s="93"/>
      <c r="HRS1718" s="93"/>
      <c r="HRT1718" s="93"/>
      <c r="HRU1718" s="93"/>
      <c r="HRV1718" s="93"/>
      <c r="HRW1718" s="93"/>
      <c r="HRX1718" s="93"/>
      <c r="HRY1718" s="93"/>
      <c r="HRZ1718" s="93"/>
      <c r="HSA1718" s="93"/>
      <c r="HSB1718" s="93"/>
      <c r="HSC1718" s="93"/>
      <c r="HSD1718" s="93"/>
      <c r="HSE1718" s="93"/>
      <c r="HSF1718" s="93"/>
      <c r="HSG1718" s="93"/>
      <c r="HSH1718" s="93"/>
      <c r="HSI1718" s="93"/>
      <c r="HSJ1718" s="93"/>
      <c r="HSK1718" s="93"/>
      <c r="HSL1718" s="93"/>
      <c r="HSM1718" s="93"/>
      <c r="HSN1718" s="93"/>
      <c r="HSO1718" s="93"/>
      <c r="HSP1718" s="93"/>
      <c r="HSQ1718" s="93"/>
      <c r="HSR1718" s="93"/>
      <c r="HSS1718" s="93"/>
      <c r="HST1718" s="93"/>
      <c r="HSU1718" s="93"/>
      <c r="HSV1718" s="93"/>
      <c r="HSW1718" s="93"/>
      <c r="HSX1718" s="93"/>
      <c r="HSY1718" s="93"/>
      <c r="HSZ1718" s="93"/>
      <c r="HTA1718" s="93"/>
      <c r="HTB1718" s="93"/>
      <c r="HTC1718" s="93"/>
      <c r="HTD1718" s="93"/>
      <c r="HTE1718" s="93"/>
      <c r="HTF1718" s="93"/>
      <c r="HTG1718" s="93"/>
      <c r="HTH1718" s="93"/>
      <c r="HTI1718" s="93"/>
      <c r="HTJ1718" s="93"/>
      <c r="HTK1718" s="93"/>
      <c r="HTL1718" s="93"/>
      <c r="HTM1718" s="93"/>
      <c r="HTN1718" s="93"/>
      <c r="HTO1718" s="93"/>
      <c r="HTP1718" s="93"/>
      <c r="HTQ1718" s="93"/>
      <c r="HTR1718" s="93"/>
      <c r="HTS1718" s="93"/>
      <c r="HTT1718" s="93"/>
      <c r="HTU1718" s="93"/>
      <c r="HTV1718" s="93"/>
      <c r="HTW1718" s="93"/>
      <c r="HTX1718" s="93"/>
      <c r="HTY1718" s="93"/>
      <c r="HTZ1718" s="93"/>
      <c r="HUA1718" s="93"/>
      <c r="HUB1718" s="93"/>
      <c r="HUC1718" s="93"/>
      <c r="HUD1718" s="93"/>
      <c r="HUE1718" s="93"/>
      <c r="HUF1718" s="93"/>
      <c r="HUG1718" s="93"/>
      <c r="HUH1718" s="93"/>
      <c r="HUI1718" s="93"/>
      <c r="HUJ1718" s="93"/>
      <c r="HUK1718" s="93"/>
      <c r="HUL1718" s="93"/>
      <c r="HUM1718" s="93"/>
      <c r="HUN1718" s="93"/>
      <c r="HUO1718" s="93"/>
      <c r="HUP1718" s="93"/>
      <c r="HUQ1718" s="93"/>
      <c r="HUR1718" s="93"/>
      <c r="HUS1718" s="93"/>
      <c r="HUT1718" s="93"/>
      <c r="HUU1718" s="93"/>
      <c r="HUV1718" s="93"/>
      <c r="HUW1718" s="93"/>
      <c r="HUX1718" s="93"/>
      <c r="HUY1718" s="93"/>
      <c r="HUZ1718" s="93"/>
      <c r="HVA1718" s="93"/>
      <c r="HVB1718" s="93"/>
      <c r="HVC1718" s="93"/>
      <c r="HVD1718" s="93"/>
      <c r="HVE1718" s="93"/>
      <c r="HVF1718" s="93"/>
      <c r="HVG1718" s="93"/>
      <c r="HVH1718" s="93"/>
      <c r="HVI1718" s="93"/>
      <c r="HVJ1718" s="93"/>
      <c r="HVK1718" s="93"/>
      <c r="HVL1718" s="93"/>
      <c r="HVM1718" s="93"/>
      <c r="HVN1718" s="93"/>
      <c r="HVO1718" s="93"/>
      <c r="HVP1718" s="93"/>
      <c r="HVQ1718" s="93"/>
      <c r="HVR1718" s="93"/>
      <c r="HVS1718" s="93"/>
      <c r="HVT1718" s="93"/>
      <c r="HVU1718" s="93"/>
      <c r="HVV1718" s="93"/>
      <c r="HVW1718" s="93"/>
      <c r="HVX1718" s="93"/>
      <c r="HVY1718" s="93"/>
      <c r="HVZ1718" s="93"/>
      <c r="HWA1718" s="93"/>
      <c r="HWB1718" s="93"/>
      <c r="HWC1718" s="93"/>
      <c r="HWD1718" s="93"/>
      <c r="HWE1718" s="93"/>
      <c r="HWF1718" s="93"/>
      <c r="HWG1718" s="93"/>
      <c r="HWH1718" s="93"/>
      <c r="HWI1718" s="93"/>
      <c r="HWJ1718" s="93"/>
      <c r="HWK1718" s="93"/>
      <c r="HWL1718" s="93"/>
      <c r="HWM1718" s="93"/>
      <c r="HWN1718" s="93"/>
      <c r="HWO1718" s="93"/>
      <c r="HWP1718" s="93"/>
      <c r="HWQ1718" s="93"/>
      <c r="HWR1718" s="93"/>
      <c r="HWS1718" s="93"/>
      <c r="HWT1718" s="93"/>
      <c r="HWU1718" s="93"/>
      <c r="HWV1718" s="93"/>
      <c r="HWW1718" s="93"/>
      <c r="HWX1718" s="93"/>
      <c r="HWY1718" s="93"/>
      <c r="HWZ1718" s="93"/>
      <c r="HXA1718" s="93"/>
      <c r="HXB1718" s="93"/>
      <c r="HXC1718" s="93"/>
      <c r="HXD1718" s="93"/>
      <c r="HXE1718" s="93"/>
      <c r="HXF1718" s="93"/>
      <c r="HXG1718" s="93"/>
      <c r="HXH1718" s="93"/>
      <c r="HXI1718" s="93"/>
      <c r="HXJ1718" s="93"/>
      <c r="HXK1718" s="93"/>
      <c r="HXL1718" s="93"/>
      <c r="HXM1718" s="93"/>
      <c r="HXN1718" s="93"/>
      <c r="HXO1718" s="93"/>
      <c r="HXP1718" s="93"/>
      <c r="HXQ1718" s="93"/>
      <c r="HXR1718" s="93"/>
      <c r="HXS1718" s="93"/>
      <c r="HXT1718" s="93"/>
      <c r="HXU1718" s="93"/>
      <c r="HXV1718" s="93"/>
      <c r="HXW1718" s="93"/>
      <c r="HXX1718" s="93"/>
      <c r="HXY1718" s="93"/>
      <c r="HXZ1718" s="93"/>
      <c r="HYA1718" s="93"/>
      <c r="HYB1718" s="93"/>
      <c r="HYC1718" s="93"/>
      <c r="HYD1718" s="93"/>
      <c r="HYE1718" s="93"/>
      <c r="HYF1718" s="93"/>
      <c r="HYG1718" s="93"/>
      <c r="HYH1718" s="93"/>
      <c r="HYI1718" s="93"/>
      <c r="HYJ1718" s="93"/>
      <c r="HYK1718" s="93"/>
      <c r="HYL1718" s="93"/>
      <c r="HYM1718" s="93"/>
      <c r="HYN1718" s="93"/>
      <c r="HYO1718" s="93"/>
      <c r="HYP1718" s="93"/>
      <c r="HYQ1718" s="93"/>
      <c r="HYR1718" s="93"/>
      <c r="HYS1718" s="93"/>
      <c r="HYT1718" s="93"/>
      <c r="HYU1718" s="93"/>
      <c r="HYV1718" s="93"/>
      <c r="HYW1718" s="93"/>
      <c r="HYX1718" s="93"/>
      <c r="HYY1718" s="93"/>
      <c r="HYZ1718" s="93"/>
      <c r="HZA1718" s="93"/>
      <c r="HZB1718" s="93"/>
      <c r="HZC1718" s="93"/>
      <c r="HZD1718" s="93"/>
      <c r="HZE1718" s="93"/>
      <c r="HZF1718" s="93"/>
      <c r="HZG1718" s="93"/>
      <c r="HZH1718" s="93"/>
      <c r="HZI1718" s="93"/>
      <c r="HZJ1718" s="93"/>
      <c r="HZK1718" s="93"/>
      <c r="HZL1718" s="93"/>
      <c r="HZM1718" s="93"/>
      <c r="HZN1718" s="93"/>
      <c r="HZO1718" s="93"/>
      <c r="HZP1718" s="93"/>
      <c r="HZQ1718" s="93"/>
      <c r="HZR1718" s="93"/>
      <c r="HZS1718" s="93"/>
      <c r="HZT1718" s="93"/>
      <c r="HZU1718" s="93"/>
      <c r="HZV1718" s="93"/>
      <c r="HZW1718" s="93"/>
      <c r="HZX1718" s="93"/>
      <c r="HZY1718" s="93"/>
      <c r="HZZ1718" s="93"/>
      <c r="IAA1718" s="93"/>
      <c r="IAB1718" s="93"/>
      <c r="IAC1718" s="93"/>
      <c r="IAD1718" s="93"/>
      <c r="IAE1718" s="93"/>
      <c r="IAF1718" s="93"/>
      <c r="IAG1718" s="93"/>
      <c r="IAH1718" s="93"/>
      <c r="IAI1718" s="93"/>
      <c r="IAJ1718" s="93"/>
      <c r="IAK1718" s="93"/>
      <c r="IAL1718" s="93"/>
      <c r="IAM1718" s="93"/>
      <c r="IAN1718" s="93"/>
      <c r="IAO1718" s="93"/>
      <c r="IAP1718" s="93"/>
      <c r="IAQ1718" s="93"/>
      <c r="IAR1718" s="93"/>
      <c r="IAS1718" s="93"/>
      <c r="IAT1718" s="93"/>
      <c r="IAU1718" s="93"/>
      <c r="IAV1718" s="93"/>
      <c r="IAW1718" s="93"/>
      <c r="IAX1718" s="93"/>
      <c r="IAY1718" s="93"/>
      <c r="IAZ1718" s="93"/>
      <c r="IBA1718" s="93"/>
      <c r="IBB1718" s="93"/>
      <c r="IBC1718" s="93"/>
      <c r="IBD1718" s="93"/>
      <c r="IBE1718" s="93"/>
      <c r="IBF1718" s="93"/>
      <c r="IBG1718" s="93"/>
      <c r="IBH1718" s="93"/>
      <c r="IBI1718" s="93"/>
      <c r="IBJ1718" s="93"/>
      <c r="IBK1718" s="93"/>
      <c r="IBL1718" s="93"/>
      <c r="IBM1718" s="93"/>
      <c r="IBN1718" s="93"/>
      <c r="IBO1718" s="93"/>
      <c r="IBP1718" s="93"/>
      <c r="IBQ1718" s="93"/>
      <c r="IBR1718" s="93"/>
      <c r="IBS1718" s="93"/>
      <c r="IBT1718" s="93"/>
      <c r="IBU1718" s="93"/>
      <c r="IBV1718" s="93"/>
      <c r="IBW1718" s="93"/>
      <c r="IBX1718" s="93"/>
      <c r="IBY1718" s="93"/>
      <c r="IBZ1718" s="93"/>
      <c r="ICA1718" s="93"/>
      <c r="ICB1718" s="93"/>
      <c r="ICC1718" s="93"/>
      <c r="ICD1718" s="93"/>
      <c r="ICE1718" s="93"/>
      <c r="ICF1718" s="93"/>
      <c r="ICG1718" s="93"/>
      <c r="ICH1718" s="93"/>
      <c r="ICI1718" s="93"/>
      <c r="ICJ1718" s="93"/>
      <c r="ICK1718" s="93"/>
      <c r="ICL1718" s="93"/>
      <c r="ICM1718" s="93"/>
      <c r="ICN1718" s="93"/>
      <c r="ICO1718" s="93"/>
      <c r="ICP1718" s="93"/>
      <c r="ICQ1718" s="93"/>
      <c r="ICR1718" s="93"/>
      <c r="ICS1718" s="93"/>
      <c r="ICT1718" s="93"/>
      <c r="ICU1718" s="93"/>
      <c r="ICV1718" s="93"/>
      <c r="ICW1718" s="93"/>
      <c r="ICX1718" s="93"/>
      <c r="ICY1718" s="93"/>
      <c r="ICZ1718" s="93"/>
      <c r="IDA1718" s="93"/>
      <c r="IDB1718" s="93"/>
      <c r="IDC1718" s="93"/>
      <c r="IDD1718" s="93"/>
      <c r="IDE1718" s="93"/>
      <c r="IDF1718" s="93"/>
      <c r="IDG1718" s="93"/>
      <c r="IDH1718" s="93"/>
      <c r="IDI1718" s="93"/>
      <c r="IDJ1718" s="93"/>
      <c r="IDK1718" s="93"/>
      <c r="IDL1718" s="93"/>
      <c r="IDM1718" s="93"/>
      <c r="IDN1718" s="93"/>
      <c r="IDO1718" s="93"/>
      <c r="IDP1718" s="93"/>
      <c r="IDQ1718" s="93"/>
      <c r="IDR1718" s="93"/>
      <c r="IDS1718" s="93"/>
      <c r="IDT1718" s="93"/>
      <c r="IDU1718" s="93"/>
      <c r="IDV1718" s="93"/>
      <c r="IDW1718" s="93"/>
      <c r="IDX1718" s="93"/>
      <c r="IDY1718" s="93"/>
      <c r="IDZ1718" s="93"/>
      <c r="IEA1718" s="93"/>
      <c r="IEB1718" s="93"/>
      <c r="IEC1718" s="93"/>
      <c r="IED1718" s="93"/>
      <c r="IEE1718" s="93"/>
      <c r="IEF1718" s="93"/>
      <c r="IEG1718" s="93"/>
      <c r="IEH1718" s="93"/>
      <c r="IEI1718" s="93"/>
      <c r="IEJ1718" s="93"/>
      <c r="IEK1718" s="93"/>
      <c r="IEL1718" s="93"/>
      <c r="IEM1718" s="93"/>
      <c r="IEN1718" s="93"/>
      <c r="IEO1718" s="93"/>
      <c r="IEP1718" s="93"/>
      <c r="IEQ1718" s="93"/>
      <c r="IER1718" s="93"/>
      <c r="IES1718" s="93"/>
      <c r="IET1718" s="93"/>
      <c r="IEU1718" s="93"/>
      <c r="IEV1718" s="93"/>
      <c r="IEW1718" s="93"/>
      <c r="IEX1718" s="93"/>
      <c r="IEY1718" s="93"/>
      <c r="IEZ1718" s="93"/>
      <c r="IFA1718" s="93"/>
      <c r="IFB1718" s="93"/>
      <c r="IFC1718" s="93"/>
      <c r="IFD1718" s="93"/>
      <c r="IFE1718" s="93"/>
      <c r="IFF1718" s="93"/>
      <c r="IFG1718" s="93"/>
      <c r="IFH1718" s="93"/>
      <c r="IFI1718" s="93"/>
      <c r="IFJ1718" s="93"/>
      <c r="IFK1718" s="93"/>
      <c r="IFL1718" s="93"/>
      <c r="IFM1718" s="93"/>
      <c r="IFN1718" s="93"/>
      <c r="IFO1718" s="93"/>
      <c r="IFP1718" s="93"/>
      <c r="IFQ1718" s="93"/>
      <c r="IFR1718" s="93"/>
      <c r="IFS1718" s="93"/>
      <c r="IFT1718" s="93"/>
      <c r="IFU1718" s="93"/>
      <c r="IFV1718" s="93"/>
      <c r="IFW1718" s="93"/>
      <c r="IFX1718" s="93"/>
      <c r="IFY1718" s="93"/>
      <c r="IFZ1718" s="93"/>
      <c r="IGA1718" s="93"/>
      <c r="IGB1718" s="93"/>
      <c r="IGC1718" s="93"/>
      <c r="IGD1718" s="93"/>
      <c r="IGE1718" s="93"/>
      <c r="IGF1718" s="93"/>
      <c r="IGG1718" s="93"/>
      <c r="IGH1718" s="93"/>
      <c r="IGI1718" s="93"/>
      <c r="IGJ1718" s="93"/>
      <c r="IGK1718" s="93"/>
      <c r="IGL1718" s="93"/>
      <c r="IGM1718" s="93"/>
      <c r="IGN1718" s="93"/>
      <c r="IGO1718" s="93"/>
      <c r="IGP1718" s="93"/>
      <c r="IGQ1718" s="93"/>
      <c r="IGR1718" s="93"/>
      <c r="IGS1718" s="93"/>
      <c r="IGT1718" s="93"/>
      <c r="IGU1718" s="93"/>
      <c r="IGV1718" s="93"/>
      <c r="IGW1718" s="93"/>
      <c r="IGX1718" s="93"/>
      <c r="IGY1718" s="93"/>
      <c r="IGZ1718" s="93"/>
      <c r="IHA1718" s="93"/>
      <c r="IHB1718" s="93"/>
      <c r="IHC1718" s="93"/>
      <c r="IHD1718" s="93"/>
      <c r="IHE1718" s="93"/>
      <c r="IHF1718" s="93"/>
      <c r="IHG1718" s="93"/>
      <c r="IHH1718" s="93"/>
      <c r="IHI1718" s="93"/>
      <c r="IHJ1718" s="93"/>
      <c r="IHK1718" s="93"/>
      <c r="IHL1718" s="93"/>
      <c r="IHM1718" s="93"/>
      <c r="IHN1718" s="93"/>
      <c r="IHO1718" s="93"/>
      <c r="IHP1718" s="93"/>
      <c r="IHQ1718" s="93"/>
      <c r="IHR1718" s="93"/>
      <c r="IHS1718" s="93"/>
      <c r="IHT1718" s="93"/>
      <c r="IHU1718" s="93"/>
      <c r="IHV1718" s="93"/>
      <c r="IHW1718" s="93"/>
      <c r="IHX1718" s="93"/>
      <c r="IHY1718" s="93"/>
      <c r="IHZ1718" s="93"/>
      <c r="IIA1718" s="93"/>
      <c r="IIB1718" s="93"/>
      <c r="IIC1718" s="93"/>
      <c r="IID1718" s="93"/>
      <c r="IIE1718" s="93"/>
      <c r="IIF1718" s="93"/>
      <c r="IIG1718" s="93"/>
      <c r="IIH1718" s="93"/>
      <c r="III1718" s="93"/>
      <c r="IIJ1718" s="93"/>
      <c r="IIK1718" s="93"/>
      <c r="IIL1718" s="93"/>
      <c r="IIM1718" s="93"/>
      <c r="IIN1718" s="93"/>
      <c r="IIO1718" s="93"/>
      <c r="IIP1718" s="93"/>
      <c r="IIQ1718" s="93"/>
      <c r="IIR1718" s="93"/>
      <c r="IIS1718" s="93"/>
      <c r="IIT1718" s="93"/>
      <c r="IIU1718" s="93"/>
      <c r="IIV1718" s="93"/>
      <c r="IIW1718" s="93"/>
      <c r="IIX1718" s="93"/>
      <c r="IIY1718" s="93"/>
      <c r="IIZ1718" s="93"/>
      <c r="IJA1718" s="93"/>
      <c r="IJB1718" s="93"/>
      <c r="IJC1718" s="93"/>
      <c r="IJD1718" s="93"/>
      <c r="IJE1718" s="93"/>
      <c r="IJF1718" s="93"/>
      <c r="IJG1718" s="93"/>
      <c r="IJH1718" s="93"/>
      <c r="IJI1718" s="93"/>
      <c r="IJJ1718" s="93"/>
      <c r="IJK1718" s="93"/>
      <c r="IJL1718" s="93"/>
      <c r="IJM1718" s="93"/>
      <c r="IJN1718" s="93"/>
      <c r="IJO1718" s="93"/>
      <c r="IJP1718" s="93"/>
      <c r="IJQ1718" s="93"/>
      <c r="IJR1718" s="93"/>
      <c r="IJS1718" s="93"/>
      <c r="IJT1718" s="93"/>
      <c r="IJU1718" s="93"/>
      <c r="IJV1718" s="93"/>
      <c r="IJW1718" s="93"/>
      <c r="IJX1718" s="93"/>
      <c r="IJY1718" s="93"/>
      <c r="IJZ1718" s="93"/>
      <c r="IKA1718" s="93"/>
      <c r="IKB1718" s="93"/>
      <c r="IKC1718" s="93"/>
      <c r="IKD1718" s="93"/>
      <c r="IKE1718" s="93"/>
      <c r="IKF1718" s="93"/>
      <c r="IKG1718" s="93"/>
      <c r="IKH1718" s="93"/>
      <c r="IKI1718" s="93"/>
      <c r="IKJ1718" s="93"/>
      <c r="IKK1718" s="93"/>
      <c r="IKL1718" s="93"/>
      <c r="IKM1718" s="93"/>
      <c r="IKN1718" s="93"/>
      <c r="IKO1718" s="93"/>
      <c r="IKP1718" s="93"/>
      <c r="IKQ1718" s="93"/>
      <c r="IKR1718" s="93"/>
      <c r="IKS1718" s="93"/>
      <c r="IKT1718" s="93"/>
      <c r="IKU1718" s="93"/>
      <c r="IKV1718" s="93"/>
      <c r="IKW1718" s="93"/>
      <c r="IKX1718" s="93"/>
      <c r="IKY1718" s="93"/>
      <c r="IKZ1718" s="93"/>
      <c r="ILA1718" s="93"/>
      <c r="ILB1718" s="93"/>
      <c r="ILC1718" s="93"/>
      <c r="ILD1718" s="93"/>
      <c r="ILE1718" s="93"/>
      <c r="ILF1718" s="93"/>
      <c r="ILG1718" s="93"/>
      <c r="ILH1718" s="93"/>
      <c r="ILI1718" s="93"/>
      <c r="ILJ1718" s="93"/>
      <c r="ILK1718" s="93"/>
      <c r="ILL1718" s="93"/>
      <c r="ILM1718" s="93"/>
      <c r="ILN1718" s="93"/>
      <c r="ILO1718" s="93"/>
      <c r="ILP1718" s="93"/>
      <c r="ILQ1718" s="93"/>
      <c r="ILR1718" s="93"/>
      <c r="ILS1718" s="93"/>
      <c r="ILT1718" s="93"/>
      <c r="ILU1718" s="93"/>
      <c r="ILV1718" s="93"/>
      <c r="ILW1718" s="93"/>
      <c r="ILX1718" s="93"/>
      <c r="ILY1718" s="93"/>
      <c r="ILZ1718" s="93"/>
      <c r="IMA1718" s="93"/>
      <c r="IMB1718" s="93"/>
      <c r="IMC1718" s="93"/>
      <c r="IMD1718" s="93"/>
      <c r="IME1718" s="93"/>
      <c r="IMF1718" s="93"/>
      <c r="IMG1718" s="93"/>
      <c r="IMH1718" s="93"/>
      <c r="IMI1718" s="93"/>
      <c r="IMJ1718" s="93"/>
      <c r="IMK1718" s="93"/>
      <c r="IML1718" s="93"/>
      <c r="IMM1718" s="93"/>
      <c r="IMN1718" s="93"/>
      <c r="IMO1718" s="93"/>
      <c r="IMP1718" s="93"/>
      <c r="IMQ1718" s="93"/>
      <c r="IMR1718" s="93"/>
      <c r="IMS1718" s="93"/>
      <c r="IMT1718" s="93"/>
      <c r="IMU1718" s="93"/>
      <c r="IMV1718" s="93"/>
      <c r="IMW1718" s="93"/>
      <c r="IMX1718" s="93"/>
      <c r="IMY1718" s="93"/>
      <c r="IMZ1718" s="93"/>
      <c r="INA1718" s="93"/>
      <c r="INB1718" s="93"/>
      <c r="INC1718" s="93"/>
      <c r="IND1718" s="93"/>
      <c r="INE1718" s="93"/>
      <c r="INF1718" s="93"/>
      <c r="ING1718" s="93"/>
      <c r="INH1718" s="93"/>
      <c r="INI1718" s="93"/>
      <c r="INJ1718" s="93"/>
      <c r="INK1718" s="93"/>
      <c r="INL1718" s="93"/>
      <c r="INM1718" s="93"/>
      <c r="INN1718" s="93"/>
      <c r="INO1718" s="93"/>
      <c r="INP1718" s="93"/>
      <c r="INQ1718" s="93"/>
      <c r="INR1718" s="93"/>
      <c r="INS1718" s="93"/>
      <c r="INT1718" s="93"/>
      <c r="INU1718" s="93"/>
      <c r="INV1718" s="93"/>
      <c r="INW1718" s="93"/>
      <c r="INX1718" s="93"/>
      <c r="INY1718" s="93"/>
      <c r="INZ1718" s="93"/>
      <c r="IOA1718" s="93"/>
      <c r="IOB1718" s="93"/>
      <c r="IOC1718" s="93"/>
      <c r="IOD1718" s="93"/>
      <c r="IOE1718" s="93"/>
      <c r="IOF1718" s="93"/>
      <c r="IOG1718" s="93"/>
      <c r="IOH1718" s="93"/>
      <c r="IOI1718" s="93"/>
      <c r="IOJ1718" s="93"/>
      <c r="IOK1718" s="93"/>
      <c r="IOL1718" s="93"/>
      <c r="IOM1718" s="93"/>
      <c r="ION1718" s="93"/>
      <c r="IOO1718" s="93"/>
      <c r="IOP1718" s="93"/>
      <c r="IOQ1718" s="93"/>
      <c r="IOR1718" s="93"/>
      <c r="IOS1718" s="93"/>
      <c r="IOT1718" s="93"/>
      <c r="IOU1718" s="93"/>
      <c r="IOV1718" s="93"/>
      <c r="IOW1718" s="93"/>
      <c r="IOX1718" s="93"/>
      <c r="IOY1718" s="93"/>
      <c r="IOZ1718" s="93"/>
      <c r="IPA1718" s="93"/>
      <c r="IPB1718" s="93"/>
      <c r="IPC1718" s="93"/>
      <c r="IPD1718" s="93"/>
      <c r="IPE1718" s="93"/>
      <c r="IPF1718" s="93"/>
      <c r="IPG1718" s="93"/>
      <c r="IPH1718" s="93"/>
      <c r="IPI1718" s="93"/>
      <c r="IPJ1718" s="93"/>
      <c r="IPK1718" s="93"/>
      <c r="IPL1718" s="93"/>
      <c r="IPM1718" s="93"/>
      <c r="IPN1718" s="93"/>
      <c r="IPO1718" s="93"/>
      <c r="IPP1718" s="93"/>
      <c r="IPQ1718" s="93"/>
      <c r="IPR1718" s="93"/>
      <c r="IPS1718" s="93"/>
      <c r="IPT1718" s="93"/>
      <c r="IPU1718" s="93"/>
      <c r="IPV1718" s="93"/>
      <c r="IPW1718" s="93"/>
      <c r="IPX1718" s="93"/>
      <c r="IPY1718" s="93"/>
      <c r="IPZ1718" s="93"/>
      <c r="IQA1718" s="93"/>
      <c r="IQB1718" s="93"/>
      <c r="IQC1718" s="93"/>
      <c r="IQD1718" s="93"/>
      <c r="IQE1718" s="93"/>
      <c r="IQF1718" s="93"/>
      <c r="IQG1718" s="93"/>
      <c r="IQH1718" s="93"/>
      <c r="IQI1718" s="93"/>
      <c r="IQJ1718" s="93"/>
      <c r="IQK1718" s="93"/>
      <c r="IQL1718" s="93"/>
      <c r="IQM1718" s="93"/>
      <c r="IQN1718" s="93"/>
      <c r="IQO1718" s="93"/>
      <c r="IQP1718" s="93"/>
      <c r="IQQ1718" s="93"/>
      <c r="IQR1718" s="93"/>
      <c r="IQS1718" s="93"/>
      <c r="IQT1718" s="93"/>
      <c r="IQU1718" s="93"/>
      <c r="IQV1718" s="93"/>
      <c r="IQW1718" s="93"/>
      <c r="IQX1718" s="93"/>
      <c r="IQY1718" s="93"/>
      <c r="IQZ1718" s="93"/>
      <c r="IRA1718" s="93"/>
      <c r="IRB1718" s="93"/>
      <c r="IRC1718" s="93"/>
      <c r="IRD1718" s="93"/>
      <c r="IRE1718" s="93"/>
      <c r="IRF1718" s="93"/>
      <c r="IRG1718" s="93"/>
      <c r="IRH1718" s="93"/>
      <c r="IRI1718" s="93"/>
      <c r="IRJ1718" s="93"/>
      <c r="IRK1718" s="93"/>
      <c r="IRL1718" s="93"/>
      <c r="IRM1718" s="93"/>
      <c r="IRN1718" s="93"/>
      <c r="IRO1718" s="93"/>
      <c r="IRP1718" s="93"/>
      <c r="IRQ1718" s="93"/>
      <c r="IRR1718" s="93"/>
      <c r="IRS1718" s="93"/>
      <c r="IRT1718" s="93"/>
      <c r="IRU1718" s="93"/>
      <c r="IRV1718" s="93"/>
      <c r="IRW1718" s="93"/>
      <c r="IRX1718" s="93"/>
      <c r="IRY1718" s="93"/>
      <c r="IRZ1718" s="93"/>
      <c r="ISA1718" s="93"/>
      <c r="ISB1718" s="93"/>
      <c r="ISC1718" s="93"/>
      <c r="ISD1718" s="93"/>
      <c r="ISE1718" s="93"/>
      <c r="ISF1718" s="93"/>
      <c r="ISG1718" s="93"/>
      <c r="ISH1718" s="93"/>
      <c r="ISI1718" s="93"/>
      <c r="ISJ1718" s="93"/>
      <c r="ISK1718" s="93"/>
      <c r="ISL1718" s="93"/>
      <c r="ISM1718" s="93"/>
      <c r="ISN1718" s="93"/>
      <c r="ISO1718" s="93"/>
      <c r="ISP1718" s="93"/>
      <c r="ISQ1718" s="93"/>
      <c r="ISR1718" s="93"/>
      <c r="ISS1718" s="93"/>
      <c r="IST1718" s="93"/>
      <c r="ISU1718" s="93"/>
      <c r="ISV1718" s="93"/>
      <c r="ISW1718" s="93"/>
      <c r="ISX1718" s="93"/>
      <c r="ISY1718" s="93"/>
      <c r="ISZ1718" s="93"/>
      <c r="ITA1718" s="93"/>
      <c r="ITB1718" s="93"/>
      <c r="ITC1718" s="93"/>
      <c r="ITD1718" s="93"/>
      <c r="ITE1718" s="93"/>
      <c r="ITF1718" s="93"/>
      <c r="ITG1718" s="93"/>
      <c r="ITH1718" s="93"/>
      <c r="ITI1718" s="93"/>
      <c r="ITJ1718" s="93"/>
      <c r="ITK1718" s="93"/>
      <c r="ITL1718" s="93"/>
      <c r="ITM1718" s="93"/>
      <c r="ITN1718" s="93"/>
      <c r="ITO1718" s="93"/>
      <c r="ITP1718" s="93"/>
      <c r="ITQ1718" s="93"/>
      <c r="ITR1718" s="93"/>
      <c r="ITS1718" s="93"/>
      <c r="ITT1718" s="93"/>
      <c r="ITU1718" s="93"/>
      <c r="ITV1718" s="93"/>
      <c r="ITW1718" s="93"/>
      <c r="ITX1718" s="93"/>
      <c r="ITY1718" s="93"/>
      <c r="ITZ1718" s="93"/>
      <c r="IUA1718" s="93"/>
      <c r="IUB1718" s="93"/>
      <c r="IUC1718" s="93"/>
      <c r="IUD1718" s="93"/>
      <c r="IUE1718" s="93"/>
      <c r="IUF1718" s="93"/>
      <c r="IUG1718" s="93"/>
      <c r="IUH1718" s="93"/>
      <c r="IUI1718" s="93"/>
      <c r="IUJ1718" s="93"/>
      <c r="IUK1718" s="93"/>
      <c r="IUL1718" s="93"/>
      <c r="IUM1718" s="93"/>
      <c r="IUN1718" s="93"/>
      <c r="IUO1718" s="93"/>
      <c r="IUP1718" s="93"/>
      <c r="IUQ1718" s="93"/>
      <c r="IUR1718" s="93"/>
      <c r="IUS1718" s="93"/>
      <c r="IUT1718" s="93"/>
      <c r="IUU1718" s="93"/>
      <c r="IUV1718" s="93"/>
      <c r="IUW1718" s="93"/>
      <c r="IUX1718" s="93"/>
      <c r="IUY1718" s="93"/>
      <c r="IUZ1718" s="93"/>
      <c r="IVA1718" s="93"/>
      <c r="IVB1718" s="93"/>
      <c r="IVC1718" s="93"/>
      <c r="IVD1718" s="93"/>
      <c r="IVE1718" s="93"/>
      <c r="IVF1718" s="93"/>
      <c r="IVG1718" s="93"/>
      <c r="IVH1718" s="93"/>
      <c r="IVI1718" s="93"/>
      <c r="IVJ1718" s="93"/>
      <c r="IVK1718" s="93"/>
      <c r="IVL1718" s="93"/>
      <c r="IVM1718" s="93"/>
      <c r="IVN1718" s="93"/>
      <c r="IVO1718" s="93"/>
      <c r="IVP1718" s="93"/>
      <c r="IVQ1718" s="93"/>
      <c r="IVR1718" s="93"/>
      <c r="IVS1718" s="93"/>
      <c r="IVT1718" s="93"/>
      <c r="IVU1718" s="93"/>
      <c r="IVV1718" s="93"/>
      <c r="IVW1718" s="93"/>
      <c r="IVX1718" s="93"/>
      <c r="IVY1718" s="93"/>
      <c r="IVZ1718" s="93"/>
      <c r="IWA1718" s="93"/>
      <c r="IWB1718" s="93"/>
      <c r="IWC1718" s="93"/>
      <c r="IWD1718" s="93"/>
      <c r="IWE1718" s="93"/>
      <c r="IWF1718" s="93"/>
      <c r="IWG1718" s="93"/>
      <c r="IWH1718" s="93"/>
      <c r="IWI1718" s="93"/>
      <c r="IWJ1718" s="93"/>
      <c r="IWK1718" s="93"/>
      <c r="IWL1718" s="93"/>
      <c r="IWM1718" s="93"/>
      <c r="IWN1718" s="93"/>
      <c r="IWO1718" s="93"/>
      <c r="IWP1718" s="93"/>
      <c r="IWQ1718" s="93"/>
      <c r="IWR1718" s="93"/>
      <c r="IWS1718" s="93"/>
      <c r="IWT1718" s="93"/>
      <c r="IWU1718" s="93"/>
      <c r="IWV1718" s="93"/>
      <c r="IWW1718" s="93"/>
      <c r="IWX1718" s="93"/>
      <c r="IWY1718" s="93"/>
      <c r="IWZ1718" s="93"/>
      <c r="IXA1718" s="93"/>
      <c r="IXB1718" s="93"/>
      <c r="IXC1718" s="93"/>
      <c r="IXD1718" s="93"/>
      <c r="IXE1718" s="93"/>
      <c r="IXF1718" s="93"/>
      <c r="IXG1718" s="93"/>
      <c r="IXH1718" s="93"/>
      <c r="IXI1718" s="93"/>
      <c r="IXJ1718" s="93"/>
      <c r="IXK1718" s="93"/>
      <c r="IXL1718" s="93"/>
      <c r="IXM1718" s="93"/>
      <c r="IXN1718" s="93"/>
      <c r="IXO1718" s="93"/>
      <c r="IXP1718" s="93"/>
      <c r="IXQ1718" s="93"/>
      <c r="IXR1718" s="93"/>
      <c r="IXS1718" s="93"/>
      <c r="IXT1718" s="93"/>
      <c r="IXU1718" s="93"/>
      <c r="IXV1718" s="93"/>
      <c r="IXW1718" s="93"/>
      <c r="IXX1718" s="93"/>
      <c r="IXY1718" s="93"/>
      <c r="IXZ1718" s="93"/>
      <c r="IYA1718" s="93"/>
      <c r="IYB1718" s="93"/>
      <c r="IYC1718" s="93"/>
      <c r="IYD1718" s="93"/>
      <c r="IYE1718" s="93"/>
      <c r="IYF1718" s="93"/>
      <c r="IYG1718" s="93"/>
      <c r="IYH1718" s="93"/>
      <c r="IYI1718" s="93"/>
      <c r="IYJ1718" s="93"/>
      <c r="IYK1718" s="93"/>
      <c r="IYL1718" s="93"/>
      <c r="IYM1718" s="93"/>
      <c r="IYN1718" s="93"/>
      <c r="IYO1718" s="93"/>
      <c r="IYP1718" s="93"/>
      <c r="IYQ1718" s="93"/>
      <c r="IYR1718" s="93"/>
      <c r="IYS1718" s="93"/>
      <c r="IYT1718" s="93"/>
      <c r="IYU1718" s="93"/>
      <c r="IYV1718" s="93"/>
      <c r="IYW1718" s="93"/>
      <c r="IYX1718" s="93"/>
      <c r="IYY1718" s="93"/>
      <c r="IYZ1718" s="93"/>
      <c r="IZA1718" s="93"/>
      <c r="IZB1718" s="93"/>
      <c r="IZC1718" s="93"/>
      <c r="IZD1718" s="93"/>
      <c r="IZE1718" s="93"/>
      <c r="IZF1718" s="93"/>
      <c r="IZG1718" s="93"/>
      <c r="IZH1718" s="93"/>
      <c r="IZI1718" s="93"/>
      <c r="IZJ1718" s="93"/>
      <c r="IZK1718" s="93"/>
      <c r="IZL1718" s="93"/>
      <c r="IZM1718" s="93"/>
      <c r="IZN1718" s="93"/>
      <c r="IZO1718" s="93"/>
      <c r="IZP1718" s="93"/>
      <c r="IZQ1718" s="93"/>
      <c r="IZR1718" s="93"/>
      <c r="IZS1718" s="93"/>
      <c r="IZT1718" s="93"/>
      <c r="IZU1718" s="93"/>
      <c r="IZV1718" s="93"/>
      <c r="IZW1718" s="93"/>
      <c r="IZX1718" s="93"/>
      <c r="IZY1718" s="93"/>
      <c r="IZZ1718" s="93"/>
      <c r="JAA1718" s="93"/>
      <c r="JAB1718" s="93"/>
      <c r="JAC1718" s="93"/>
      <c r="JAD1718" s="93"/>
      <c r="JAE1718" s="93"/>
      <c r="JAF1718" s="93"/>
      <c r="JAG1718" s="93"/>
      <c r="JAH1718" s="93"/>
      <c r="JAI1718" s="93"/>
      <c r="JAJ1718" s="93"/>
      <c r="JAK1718" s="93"/>
      <c r="JAL1718" s="93"/>
      <c r="JAM1718" s="93"/>
      <c r="JAN1718" s="93"/>
      <c r="JAO1718" s="93"/>
      <c r="JAP1718" s="93"/>
      <c r="JAQ1718" s="93"/>
      <c r="JAR1718" s="93"/>
      <c r="JAS1718" s="93"/>
      <c r="JAT1718" s="93"/>
      <c r="JAU1718" s="93"/>
      <c r="JAV1718" s="93"/>
      <c r="JAW1718" s="93"/>
      <c r="JAX1718" s="93"/>
      <c r="JAY1718" s="93"/>
      <c r="JAZ1718" s="93"/>
      <c r="JBA1718" s="93"/>
      <c r="JBB1718" s="93"/>
      <c r="JBC1718" s="93"/>
      <c r="JBD1718" s="93"/>
      <c r="JBE1718" s="93"/>
      <c r="JBF1718" s="93"/>
      <c r="JBG1718" s="93"/>
      <c r="JBH1718" s="93"/>
      <c r="JBI1718" s="93"/>
      <c r="JBJ1718" s="93"/>
      <c r="JBK1718" s="93"/>
      <c r="JBL1718" s="93"/>
      <c r="JBM1718" s="93"/>
      <c r="JBN1718" s="93"/>
      <c r="JBO1718" s="93"/>
      <c r="JBP1718" s="93"/>
      <c r="JBQ1718" s="93"/>
      <c r="JBR1718" s="93"/>
      <c r="JBS1718" s="93"/>
      <c r="JBT1718" s="93"/>
      <c r="JBU1718" s="93"/>
      <c r="JBV1718" s="93"/>
      <c r="JBW1718" s="93"/>
      <c r="JBX1718" s="93"/>
      <c r="JBY1718" s="93"/>
      <c r="JBZ1718" s="93"/>
      <c r="JCA1718" s="93"/>
      <c r="JCB1718" s="93"/>
      <c r="JCC1718" s="93"/>
      <c r="JCD1718" s="93"/>
      <c r="JCE1718" s="93"/>
      <c r="JCF1718" s="93"/>
      <c r="JCG1718" s="93"/>
      <c r="JCH1718" s="93"/>
      <c r="JCI1718" s="93"/>
      <c r="JCJ1718" s="93"/>
      <c r="JCK1718" s="93"/>
      <c r="JCL1718" s="93"/>
      <c r="JCM1718" s="93"/>
      <c r="JCN1718" s="93"/>
      <c r="JCO1718" s="93"/>
      <c r="JCP1718" s="93"/>
      <c r="JCQ1718" s="93"/>
      <c r="JCR1718" s="93"/>
      <c r="JCS1718" s="93"/>
      <c r="JCT1718" s="93"/>
      <c r="JCU1718" s="93"/>
      <c r="JCV1718" s="93"/>
      <c r="JCW1718" s="93"/>
      <c r="JCX1718" s="93"/>
      <c r="JCY1718" s="93"/>
      <c r="JCZ1718" s="93"/>
      <c r="JDA1718" s="93"/>
      <c r="JDB1718" s="93"/>
      <c r="JDC1718" s="93"/>
      <c r="JDD1718" s="93"/>
      <c r="JDE1718" s="93"/>
      <c r="JDF1718" s="93"/>
      <c r="JDG1718" s="93"/>
      <c r="JDH1718" s="93"/>
      <c r="JDI1718" s="93"/>
      <c r="JDJ1718" s="93"/>
      <c r="JDK1718" s="93"/>
      <c r="JDL1718" s="93"/>
      <c r="JDM1718" s="93"/>
      <c r="JDN1718" s="93"/>
      <c r="JDO1718" s="93"/>
      <c r="JDP1718" s="93"/>
      <c r="JDQ1718" s="93"/>
      <c r="JDR1718" s="93"/>
      <c r="JDS1718" s="93"/>
      <c r="JDT1718" s="93"/>
      <c r="JDU1718" s="93"/>
      <c r="JDV1718" s="93"/>
      <c r="JDW1718" s="93"/>
      <c r="JDX1718" s="93"/>
      <c r="JDY1718" s="93"/>
      <c r="JDZ1718" s="93"/>
      <c r="JEA1718" s="93"/>
      <c r="JEB1718" s="93"/>
      <c r="JEC1718" s="93"/>
      <c r="JED1718" s="93"/>
      <c r="JEE1718" s="93"/>
      <c r="JEF1718" s="93"/>
      <c r="JEG1718" s="93"/>
      <c r="JEH1718" s="93"/>
      <c r="JEI1718" s="93"/>
      <c r="JEJ1718" s="93"/>
      <c r="JEK1718" s="93"/>
      <c r="JEL1718" s="93"/>
      <c r="JEM1718" s="93"/>
      <c r="JEN1718" s="93"/>
      <c r="JEO1718" s="93"/>
      <c r="JEP1718" s="93"/>
      <c r="JEQ1718" s="93"/>
      <c r="JER1718" s="93"/>
      <c r="JES1718" s="93"/>
      <c r="JET1718" s="93"/>
      <c r="JEU1718" s="93"/>
      <c r="JEV1718" s="93"/>
      <c r="JEW1718" s="93"/>
      <c r="JEX1718" s="93"/>
      <c r="JEY1718" s="93"/>
      <c r="JEZ1718" s="93"/>
      <c r="JFA1718" s="93"/>
      <c r="JFB1718" s="93"/>
      <c r="JFC1718" s="93"/>
      <c r="JFD1718" s="93"/>
      <c r="JFE1718" s="93"/>
      <c r="JFF1718" s="93"/>
      <c r="JFG1718" s="93"/>
      <c r="JFH1718" s="93"/>
      <c r="JFI1718" s="93"/>
      <c r="JFJ1718" s="93"/>
      <c r="JFK1718" s="93"/>
      <c r="JFL1718" s="93"/>
      <c r="JFM1718" s="93"/>
      <c r="JFN1718" s="93"/>
      <c r="JFO1718" s="93"/>
      <c r="JFP1718" s="93"/>
      <c r="JFQ1718" s="93"/>
      <c r="JFR1718" s="93"/>
      <c r="JFS1718" s="93"/>
      <c r="JFT1718" s="93"/>
      <c r="JFU1718" s="93"/>
      <c r="JFV1718" s="93"/>
      <c r="JFW1718" s="93"/>
      <c r="JFX1718" s="93"/>
      <c r="JFY1718" s="93"/>
      <c r="JFZ1718" s="93"/>
      <c r="JGA1718" s="93"/>
      <c r="JGB1718" s="93"/>
      <c r="JGC1718" s="93"/>
      <c r="JGD1718" s="93"/>
      <c r="JGE1718" s="93"/>
      <c r="JGF1718" s="93"/>
      <c r="JGG1718" s="93"/>
      <c r="JGH1718" s="93"/>
      <c r="JGI1718" s="93"/>
      <c r="JGJ1718" s="93"/>
      <c r="JGK1718" s="93"/>
      <c r="JGL1718" s="93"/>
      <c r="JGM1718" s="93"/>
      <c r="JGN1718" s="93"/>
      <c r="JGO1718" s="93"/>
      <c r="JGP1718" s="93"/>
      <c r="JGQ1718" s="93"/>
      <c r="JGR1718" s="93"/>
      <c r="JGS1718" s="93"/>
      <c r="JGT1718" s="93"/>
      <c r="JGU1718" s="93"/>
      <c r="JGV1718" s="93"/>
      <c r="JGW1718" s="93"/>
      <c r="JGX1718" s="93"/>
      <c r="JGY1718" s="93"/>
      <c r="JGZ1718" s="93"/>
      <c r="JHA1718" s="93"/>
      <c r="JHB1718" s="93"/>
      <c r="JHC1718" s="93"/>
      <c r="JHD1718" s="93"/>
      <c r="JHE1718" s="93"/>
      <c r="JHF1718" s="93"/>
      <c r="JHG1718" s="93"/>
      <c r="JHH1718" s="93"/>
      <c r="JHI1718" s="93"/>
      <c r="JHJ1718" s="93"/>
      <c r="JHK1718" s="93"/>
      <c r="JHL1718" s="93"/>
      <c r="JHM1718" s="93"/>
      <c r="JHN1718" s="93"/>
      <c r="JHO1718" s="93"/>
      <c r="JHP1718" s="93"/>
      <c r="JHQ1718" s="93"/>
      <c r="JHR1718" s="93"/>
      <c r="JHS1718" s="93"/>
      <c r="JHT1718" s="93"/>
      <c r="JHU1718" s="93"/>
      <c r="JHV1718" s="93"/>
      <c r="JHW1718" s="93"/>
      <c r="JHX1718" s="93"/>
      <c r="JHY1718" s="93"/>
      <c r="JHZ1718" s="93"/>
      <c r="JIA1718" s="93"/>
      <c r="JIB1718" s="93"/>
      <c r="JIC1718" s="93"/>
      <c r="JID1718" s="93"/>
      <c r="JIE1718" s="93"/>
      <c r="JIF1718" s="93"/>
      <c r="JIG1718" s="93"/>
      <c r="JIH1718" s="93"/>
      <c r="JII1718" s="93"/>
      <c r="JIJ1718" s="93"/>
      <c r="JIK1718" s="93"/>
      <c r="JIL1718" s="93"/>
      <c r="JIM1718" s="93"/>
      <c r="JIN1718" s="93"/>
      <c r="JIO1718" s="93"/>
      <c r="JIP1718" s="93"/>
      <c r="JIQ1718" s="93"/>
      <c r="JIR1718" s="93"/>
      <c r="JIS1718" s="93"/>
      <c r="JIT1718" s="93"/>
      <c r="JIU1718" s="93"/>
      <c r="JIV1718" s="93"/>
      <c r="JIW1718" s="93"/>
      <c r="JIX1718" s="93"/>
      <c r="JIY1718" s="93"/>
      <c r="JIZ1718" s="93"/>
      <c r="JJA1718" s="93"/>
      <c r="JJB1718" s="93"/>
      <c r="JJC1718" s="93"/>
      <c r="JJD1718" s="93"/>
      <c r="JJE1718" s="93"/>
      <c r="JJF1718" s="93"/>
      <c r="JJG1718" s="93"/>
      <c r="JJH1718" s="93"/>
      <c r="JJI1718" s="93"/>
      <c r="JJJ1718" s="93"/>
      <c r="JJK1718" s="93"/>
      <c r="JJL1718" s="93"/>
      <c r="JJM1718" s="93"/>
      <c r="JJN1718" s="93"/>
      <c r="JJO1718" s="93"/>
      <c r="JJP1718" s="93"/>
      <c r="JJQ1718" s="93"/>
      <c r="JJR1718" s="93"/>
      <c r="JJS1718" s="93"/>
      <c r="JJT1718" s="93"/>
      <c r="JJU1718" s="93"/>
      <c r="JJV1718" s="93"/>
      <c r="JJW1718" s="93"/>
      <c r="JJX1718" s="93"/>
      <c r="JJY1718" s="93"/>
      <c r="JJZ1718" s="93"/>
      <c r="JKA1718" s="93"/>
      <c r="JKB1718" s="93"/>
      <c r="JKC1718" s="93"/>
      <c r="JKD1718" s="93"/>
      <c r="JKE1718" s="93"/>
      <c r="JKF1718" s="93"/>
      <c r="JKG1718" s="93"/>
      <c r="JKH1718" s="93"/>
      <c r="JKI1718" s="93"/>
      <c r="JKJ1718" s="93"/>
      <c r="JKK1718" s="93"/>
      <c r="JKL1718" s="93"/>
      <c r="JKM1718" s="93"/>
      <c r="JKN1718" s="93"/>
      <c r="JKO1718" s="93"/>
      <c r="JKP1718" s="93"/>
      <c r="JKQ1718" s="93"/>
      <c r="JKR1718" s="93"/>
      <c r="JKS1718" s="93"/>
      <c r="JKT1718" s="93"/>
      <c r="JKU1718" s="93"/>
      <c r="JKV1718" s="93"/>
      <c r="JKW1718" s="93"/>
      <c r="JKX1718" s="93"/>
      <c r="JKY1718" s="93"/>
      <c r="JKZ1718" s="93"/>
      <c r="JLA1718" s="93"/>
      <c r="JLB1718" s="93"/>
      <c r="JLC1718" s="93"/>
      <c r="JLD1718" s="93"/>
      <c r="JLE1718" s="93"/>
      <c r="JLF1718" s="93"/>
      <c r="JLG1718" s="93"/>
      <c r="JLH1718" s="93"/>
      <c r="JLI1718" s="93"/>
      <c r="JLJ1718" s="93"/>
      <c r="JLK1718" s="93"/>
      <c r="JLL1718" s="93"/>
      <c r="JLM1718" s="93"/>
      <c r="JLN1718" s="93"/>
      <c r="JLO1718" s="93"/>
      <c r="JLP1718" s="93"/>
      <c r="JLQ1718" s="93"/>
      <c r="JLR1718" s="93"/>
      <c r="JLS1718" s="93"/>
      <c r="JLT1718" s="93"/>
      <c r="JLU1718" s="93"/>
      <c r="JLV1718" s="93"/>
      <c r="JLW1718" s="93"/>
      <c r="JLX1718" s="93"/>
      <c r="JLY1718" s="93"/>
      <c r="JLZ1718" s="93"/>
      <c r="JMA1718" s="93"/>
      <c r="JMB1718" s="93"/>
      <c r="JMC1718" s="93"/>
      <c r="JMD1718" s="93"/>
      <c r="JME1718" s="93"/>
      <c r="JMF1718" s="93"/>
      <c r="JMG1718" s="93"/>
      <c r="JMH1718" s="93"/>
      <c r="JMI1718" s="93"/>
      <c r="JMJ1718" s="93"/>
      <c r="JMK1718" s="93"/>
      <c r="JML1718" s="93"/>
      <c r="JMM1718" s="93"/>
      <c r="JMN1718" s="93"/>
      <c r="JMO1718" s="93"/>
      <c r="JMP1718" s="93"/>
      <c r="JMQ1718" s="93"/>
      <c r="JMR1718" s="93"/>
      <c r="JMS1718" s="93"/>
      <c r="JMT1718" s="93"/>
      <c r="JMU1718" s="93"/>
      <c r="JMV1718" s="93"/>
      <c r="JMW1718" s="93"/>
      <c r="JMX1718" s="93"/>
      <c r="JMY1718" s="93"/>
      <c r="JMZ1718" s="93"/>
      <c r="JNA1718" s="93"/>
      <c r="JNB1718" s="93"/>
      <c r="JNC1718" s="93"/>
      <c r="JND1718" s="93"/>
      <c r="JNE1718" s="93"/>
      <c r="JNF1718" s="93"/>
      <c r="JNG1718" s="93"/>
      <c r="JNH1718" s="93"/>
      <c r="JNI1718" s="93"/>
      <c r="JNJ1718" s="93"/>
      <c r="JNK1718" s="93"/>
      <c r="JNL1718" s="93"/>
      <c r="JNM1718" s="93"/>
      <c r="JNN1718" s="93"/>
      <c r="JNO1718" s="93"/>
      <c r="JNP1718" s="93"/>
      <c r="JNQ1718" s="93"/>
      <c r="JNR1718" s="93"/>
      <c r="JNS1718" s="93"/>
      <c r="JNT1718" s="93"/>
      <c r="JNU1718" s="93"/>
      <c r="JNV1718" s="93"/>
      <c r="JNW1718" s="93"/>
      <c r="JNX1718" s="93"/>
      <c r="JNY1718" s="93"/>
      <c r="JNZ1718" s="93"/>
      <c r="JOA1718" s="93"/>
      <c r="JOB1718" s="93"/>
      <c r="JOC1718" s="93"/>
      <c r="JOD1718" s="93"/>
      <c r="JOE1718" s="93"/>
      <c r="JOF1718" s="93"/>
      <c r="JOG1718" s="93"/>
      <c r="JOH1718" s="93"/>
      <c r="JOI1718" s="93"/>
      <c r="JOJ1718" s="93"/>
      <c r="JOK1718" s="93"/>
      <c r="JOL1718" s="93"/>
      <c r="JOM1718" s="93"/>
      <c r="JON1718" s="93"/>
      <c r="JOO1718" s="93"/>
      <c r="JOP1718" s="93"/>
      <c r="JOQ1718" s="93"/>
      <c r="JOR1718" s="93"/>
      <c r="JOS1718" s="93"/>
      <c r="JOT1718" s="93"/>
      <c r="JOU1718" s="93"/>
      <c r="JOV1718" s="93"/>
      <c r="JOW1718" s="93"/>
      <c r="JOX1718" s="93"/>
      <c r="JOY1718" s="93"/>
      <c r="JOZ1718" s="93"/>
      <c r="JPA1718" s="93"/>
      <c r="JPB1718" s="93"/>
      <c r="JPC1718" s="93"/>
      <c r="JPD1718" s="93"/>
      <c r="JPE1718" s="93"/>
      <c r="JPF1718" s="93"/>
      <c r="JPG1718" s="93"/>
      <c r="JPH1718" s="93"/>
      <c r="JPI1718" s="93"/>
      <c r="JPJ1718" s="93"/>
      <c r="JPK1718" s="93"/>
      <c r="JPL1718" s="93"/>
      <c r="JPM1718" s="93"/>
      <c r="JPN1718" s="93"/>
      <c r="JPO1718" s="93"/>
      <c r="JPP1718" s="93"/>
      <c r="JPQ1718" s="93"/>
      <c r="JPR1718" s="93"/>
      <c r="JPS1718" s="93"/>
      <c r="JPT1718" s="93"/>
      <c r="JPU1718" s="93"/>
      <c r="JPV1718" s="93"/>
      <c r="JPW1718" s="93"/>
      <c r="JPX1718" s="93"/>
      <c r="JPY1718" s="93"/>
      <c r="JPZ1718" s="93"/>
      <c r="JQA1718" s="93"/>
      <c r="JQB1718" s="93"/>
      <c r="JQC1718" s="93"/>
      <c r="JQD1718" s="93"/>
      <c r="JQE1718" s="93"/>
      <c r="JQF1718" s="93"/>
      <c r="JQG1718" s="93"/>
      <c r="JQH1718" s="93"/>
      <c r="JQI1718" s="93"/>
      <c r="JQJ1718" s="93"/>
      <c r="JQK1718" s="93"/>
      <c r="JQL1718" s="93"/>
      <c r="JQM1718" s="93"/>
      <c r="JQN1718" s="93"/>
      <c r="JQO1718" s="93"/>
      <c r="JQP1718" s="93"/>
      <c r="JQQ1718" s="93"/>
      <c r="JQR1718" s="93"/>
      <c r="JQS1718" s="93"/>
      <c r="JQT1718" s="93"/>
      <c r="JQU1718" s="93"/>
      <c r="JQV1718" s="93"/>
      <c r="JQW1718" s="93"/>
      <c r="JQX1718" s="93"/>
      <c r="JQY1718" s="93"/>
      <c r="JQZ1718" s="93"/>
      <c r="JRA1718" s="93"/>
      <c r="JRB1718" s="93"/>
      <c r="JRC1718" s="93"/>
      <c r="JRD1718" s="93"/>
      <c r="JRE1718" s="93"/>
      <c r="JRF1718" s="93"/>
      <c r="JRG1718" s="93"/>
      <c r="JRH1718" s="93"/>
      <c r="JRI1718" s="93"/>
      <c r="JRJ1718" s="93"/>
      <c r="JRK1718" s="93"/>
      <c r="JRL1718" s="93"/>
      <c r="JRM1718" s="93"/>
      <c r="JRN1718" s="93"/>
      <c r="JRO1718" s="93"/>
      <c r="JRP1718" s="93"/>
      <c r="JRQ1718" s="93"/>
      <c r="JRR1718" s="93"/>
      <c r="JRS1718" s="93"/>
      <c r="JRT1718" s="93"/>
      <c r="JRU1718" s="93"/>
      <c r="JRV1718" s="93"/>
      <c r="JRW1718" s="93"/>
      <c r="JRX1718" s="93"/>
      <c r="JRY1718" s="93"/>
      <c r="JRZ1718" s="93"/>
      <c r="JSA1718" s="93"/>
      <c r="JSB1718" s="93"/>
      <c r="JSC1718" s="93"/>
      <c r="JSD1718" s="93"/>
      <c r="JSE1718" s="93"/>
      <c r="JSF1718" s="93"/>
      <c r="JSG1718" s="93"/>
      <c r="JSH1718" s="93"/>
      <c r="JSI1718" s="93"/>
      <c r="JSJ1718" s="93"/>
      <c r="JSK1718" s="93"/>
      <c r="JSL1718" s="93"/>
      <c r="JSM1718" s="93"/>
      <c r="JSN1718" s="93"/>
      <c r="JSO1718" s="93"/>
      <c r="JSP1718" s="93"/>
      <c r="JSQ1718" s="93"/>
      <c r="JSR1718" s="93"/>
      <c r="JSS1718" s="93"/>
      <c r="JST1718" s="93"/>
      <c r="JSU1718" s="93"/>
      <c r="JSV1718" s="93"/>
      <c r="JSW1718" s="93"/>
      <c r="JSX1718" s="93"/>
      <c r="JSY1718" s="93"/>
      <c r="JSZ1718" s="93"/>
      <c r="JTA1718" s="93"/>
      <c r="JTB1718" s="93"/>
      <c r="JTC1718" s="93"/>
      <c r="JTD1718" s="93"/>
      <c r="JTE1718" s="93"/>
      <c r="JTF1718" s="93"/>
      <c r="JTG1718" s="93"/>
      <c r="JTH1718" s="93"/>
      <c r="JTI1718" s="93"/>
      <c r="JTJ1718" s="93"/>
      <c r="JTK1718" s="93"/>
      <c r="JTL1718" s="93"/>
      <c r="JTM1718" s="93"/>
      <c r="JTN1718" s="93"/>
      <c r="JTO1718" s="93"/>
      <c r="JTP1718" s="93"/>
      <c r="JTQ1718" s="93"/>
      <c r="JTR1718" s="93"/>
      <c r="JTS1718" s="93"/>
      <c r="JTT1718" s="93"/>
      <c r="JTU1718" s="93"/>
      <c r="JTV1718" s="93"/>
      <c r="JTW1718" s="93"/>
      <c r="JTX1718" s="93"/>
      <c r="JTY1718" s="93"/>
      <c r="JTZ1718" s="93"/>
      <c r="JUA1718" s="93"/>
      <c r="JUB1718" s="93"/>
      <c r="JUC1718" s="93"/>
      <c r="JUD1718" s="93"/>
      <c r="JUE1718" s="93"/>
      <c r="JUF1718" s="93"/>
      <c r="JUG1718" s="93"/>
      <c r="JUH1718" s="93"/>
      <c r="JUI1718" s="93"/>
      <c r="JUJ1718" s="93"/>
      <c r="JUK1718" s="93"/>
      <c r="JUL1718" s="93"/>
      <c r="JUM1718" s="93"/>
      <c r="JUN1718" s="93"/>
      <c r="JUO1718" s="93"/>
      <c r="JUP1718" s="93"/>
      <c r="JUQ1718" s="93"/>
      <c r="JUR1718" s="93"/>
      <c r="JUS1718" s="93"/>
      <c r="JUT1718" s="93"/>
      <c r="JUU1718" s="93"/>
      <c r="JUV1718" s="93"/>
      <c r="JUW1718" s="93"/>
      <c r="JUX1718" s="93"/>
      <c r="JUY1718" s="93"/>
      <c r="JUZ1718" s="93"/>
      <c r="JVA1718" s="93"/>
      <c r="JVB1718" s="93"/>
      <c r="JVC1718" s="93"/>
      <c r="JVD1718" s="93"/>
      <c r="JVE1718" s="93"/>
      <c r="JVF1718" s="93"/>
      <c r="JVG1718" s="93"/>
      <c r="JVH1718" s="93"/>
      <c r="JVI1718" s="93"/>
      <c r="JVJ1718" s="93"/>
      <c r="JVK1718" s="93"/>
      <c r="JVL1718" s="93"/>
      <c r="JVM1718" s="93"/>
      <c r="JVN1718" s="93"/>
      <c r="JVO1718" s="93"/>
      <c r="JVP1718" s="93"/>
      <c r="JVQ1718" s="93"/>
      <c r="JVR1718" s="93"/>
      <c r="JVS1718" s="93"/>
      <c r="JVT1718" s="93"/>
      <c r="JVU1718" s="93"/>
      <c r="JVV1718" s="93"/>
      <c r="JVW1718" s="93"/>
      <c r="JVX1718" s="93"/>
      <c r="JVY1718" s="93"/>
      <c r="JVZ1718" s="93"/>
      <c r="JWA1718" s="93"/>
      <c r="JWB1718" s="93"/>
      <c r="JWC1718" s="93"/>
      <c r="JWD1718" s="93"/>
      <c r="JWE1718" s="93"/>
      <c r="JWF1718" s="93"/>
      <c r="JWG1718" s="93"/>
      <c r="JWH1718" s="93"/>
      <c r="JWI1718" s="93"/>
      <c r="JWJ1718" s="93"/>
      <c r="JWK1718" s="93"/>
      <c r="JWL1718" s="93"/>
      <c r="JWM1718" s="93"/>
      <c r="JWN1718" s="93"/>
      <c r="JWO1718" s="93"/>
      <c r="JWP1718" s="93"/>
      <c r="JWQ1718" s="93"/>
      <c r="JWR1718" s="93"/>
      <c r="JWS1718" s="93"/>
      <c r="JWT1718" s="93"/>
      <c r="JWU1718" s="93"/>
      <c r="JWV1718" s="93"/>
      <c r="JWW1718" s="93"/>
      <c r="JWX1718" s="93"/>
      <c r="JWY1718" s="93"/>
      <c r="JWZ1718" s="93"/>
      <c r="JXA1718" s="93"/>
      <c r="JXB1718" s="93"/>
      <c r="JXC1718" s="93"/>
      <c r="JXD1718" s="93"/>
      <c r="JXE1718" s="93"/>
      <c r="JXF1718" s="93"/>
      <c r="JXG1718" s="93"/>
      <c r="JXH1718" s="93"/>
      <c r="JXI1718" s="93"/>
      <c r="JXJ1718" s="93"/>
      <c r="JXK1718" s="93"/>
      <c r="JXL1718" s="93"/>
      <c r="JXM1718" s="93"/>
      <c r="JXN1718" s="93"/>
      <c r="JXO1718" s="93"/>
      <c r="JXP1718" s="93"/>
      <c r="JXQ1718" s="93"/>
      <c r="JXR1718" s="93"/>
      <c r="JXS1718" s="93"/>
      <c r="JXT1718" s="93"/>
      <c r="JXU1718" s="93"/>
      <c r="JXV1718" s="93"/>
      <c r="JXW1718" s="93"/>
      <c r="JXX1718" s="93"/>
      <c r="JXY1718" s="93"/>
      <c r="JXZ1718" s="93"/>
      <c r="JYA1718" s="93"/>
      <c r="JYB1718" s="93"/>
      <c r="JYC1718" s="93"/>
      <c r="JYD1718" s="93"/>
      <c r="JYE1718" s="93"/>
      <c r="JYF1718" s="93"/>
      <c r="JYG1718" s="93"/>
      <c r="JYH1718" s="93"/>
      <c r="JYI1718" s="93"/>
      <c r="JYJ1718" s="93"/>
      <c r="JYK1718" s="93"/>
      <c r="JYL1718" s="93"/>
      <c r="JYM1718" s="93"/>
      <c r="JYN1718" s="93"/>
      <c r="JYO1718" s="93"/>
      <c r="JYP1718" s="93"/>
      <c r="JYQ1718" s="93"/>
      <c r="JYR1718" s="93"/>
      <c r="JYS1718" s="93"/>
      <c r="JYT1718" s="93"/>
      <c r="JYU1718" s="93"/>
      <c r="JYV1718" s="93"/>
      <c r="JYW1718" s="93"/>
      <c r="JYX1718" s="93"/>
      <c r="JYY1718" s="93"/>
      <c r="JYZ1718" s="93"/>
      <c r="JZA1718" s="93"/>
      <c r="JZB1718" s="93"/>
      <c r="JZC1718" s="93"/>
      <c r="JZD1718" s="93"/>
      <c r="JZE1718" s="93"/>
      <c r="JZF1718" s="93"/>
      <c r="JZG1718" s="93"/>
      <c r="JZH1718" s="93"/>
      <c r="JZI1718" s="93"/>
      <c r="JZJ1718" s="93"/>
      <c r="JZK1718" s="93"/>
      <c r="JZL1718" s="93"/>
      <c r="JZM1718" s="93"/>
      <c r="JZN1718" s="93"/>
      <c r="JZO1718" s="93"/>
      <c r="JZP1718" s="93"/>
      <c r="JZQ1718" s="93"/>
      <c r="JZR1718" s="93"/>
      <c r="JZS1718" s="93"/>
      <c r="JZT1718" s="93"/>
      <c r="JZU1718" s="93"/>
      <c r="JZV1718" s="93"/>
      <c r="JZW1718" s="93"/>
      <c r="JZX1718" s="93"/>
      <c r="JZY1718" s="93"/>
      <c r="JZZ1718" s="93"/>
      <c r="KAA1718" s="93"/>
      <c r="KAB1718" s="93"/>
      <c r="KAC1718" s="93"/>
      <c r="KAD1718" s="93"/>
      <c r="KAE1718" s="93"/>
      <c r="KAF1718" s="93"/>
      <c r="KAG1718" s="93"/>
      <c r="KAH1718" s="93"/>
      <c r="KAI1718" s="93"/>
      <c r="KAJ1718" s="93"/>
      <c r="KAK1718" s="93"/>
      <c r="KAL1718" s="93"/>
      <c r="KAM1718" s="93"/>
      <c r="KAN1718" s="93"/>
      <c r="KAO1718" s="93"/>
      <c r="KAP1718" s="93"/>
      <c r="KAQ1718" s="93"/>
      <c r="KAR1718" s="93"/>
      <c r="KAS1718" s="93"/>
      <c r="KAT1718" s="93"/>
      <c r="KAU1718" s="93"/>
      <c r="KAV1718" s="93"/>
      <c r="KAW1718" s="93"/>
      <c r="KAX1718" s="93"/>
      <c r="KAY1718" s="93"/>
      <c r="KAZ1718" s="93"/>
      <c r="KBA1718" s="93"/>
      <c r="KBB1718" s="93"/>
      <c r="KBC1718" s="93"/>
      <c r="KBD1718" s="93"/>
      <c r="KBE1718" s="93"/>
      <c r="KBF1718" s="93"/>
      <c r="KBG1718" s="93"/>
      <c r="KBH1718" s="93"/>
      <c r="KBI1718" s="93"/>
      <c r="KBJ1718" s="93"/>
      <c r="KBK1718" s="93"/>
      <c r="KBL1718" s="93"/>
      <c r="KBM1718" s="93"/>
      <c r="KBN1718" s="93"/>
      <c r="KBO1718" s="93"/>
      <c r="KBP1718" s="93"/>
      <c r="KBQ1718" s="93"/>
      <c r="KBR1718" s="93"/>
      <c r="KBS1718" s="93"/>
      <c r="KBT1718" s="93"/>
      <c r="KBU1718" s="93"/>
      <c r="KBV1718" s="93"/>
      <c r="KBW1718" s="93"/>
      <c r="KBX1718" s="93"/>
      <c r="KBY1718" s="93"/>
      <c r="KBZ1718" s="93"/>
      <c r="KCA1718" s="93"/>
      <c r="KCB1718" s="93"/>
      <c r="KCC1718" s="93"/>
      <c r="KCD1718" s="93"/>
      <c r="KCE1718" s="93"/>
      <c r="KCF1718" s="93"/>
      <c r="KCG1718" s="93"/>
      <c r="KCH1718" s="93"/>
      <c r="KCI1718" s="93"/>
      <c r="KCJ1718" s="93"/>
      <c r="KCK1718" s="93"/>
      <c r="KCL1718" s="93"/>
      <c r="KCM1718" s="93"/>
      <c r="KCN1718" s="93"/>
      <c r="KCO1718" s="93"/>
      <c r="KCP1718" s="93"/>
      <c r="KCQ1718" s="93"/>
      <c r="KCR1718" s="93"/>
      <c r="KCS1718" s="93"/>
      <c r="KCT1718" s="93"/>
      <c r="KCU1718" s="93"/>
      <c r="KCV1718" s="93"/>
      <c r="KCW1718" s="93"/>
      <c r="KCX1718" s="93"/>
      <c r="KCY1718" s="93"/>
      <c r="KCZ1718" s="93"/>
      <c r="KDA1718" s="93"/>
      <c r="KDB1718" s="93"/>
      <c r="KDC1718" s="93"/>
      <c r="KDD1718" s="93"/>
      <c r="KDE1718" s="93"/>
      <c r="KDF1718" s="93"/>
      <c r="KDG1718" s="93"/>
      <c r="KDH1718" s="93"/>
      <c r="KDI1718" s="93"/>
      <c r="KDJ1718" s="93"/>
      <c r="KDK1718" s="93"/>
      <c r="KDL1718" s="93"/>
      <c r="KDM1718" s="93"/>
      <c r="KDN1718" s="93"/>
      <c r="KDO1718" s="93"/>
      <c r="KDP1718" s="93"/>
      <c r="KDQ1718" s="93"/>
      <c r="KDR1718" s="93"/>
      <c r="KDS1718" s="93"/>
      <c r="KDT1718" s="93"/>
      <c r="KDU1718" s="93"/>
      <c r="KDV1718" s="93"/>
      <c r="KDW1718" s="93"/>
      <c r="KDX1718" s="93"/>
      <c r="KDY1718" s="93"/>
      <c r="KDZ1718" s="93"/>
      <c r="KEA1718" s="93"/>
      <c r="KEB1718" s="93"/>
      <c r="KEC1718" s="93"/>
      <c r="KED1718" s="93"/>
      <c r="KEE1718" s="93"/>
      <c r="KEF1718" s="93"/>
      <c r="KEG1718" s="93"/>
      <c r="KEH1718" s="93"/>
      <c r="KEI1718" s="93"/>
      <c r="KEJ1718" s="93"/>
      <c r="KEK1718" s="93"/>
      <c r="KEL1718" s="93"/>
      <c r="KEM1718" s="93"/>
      <c r="KEN1718" s="93"/>
      <c r="KEO1718" s="93"/>
      <c r="KEP1718" s="93"/>
      <c r="KEQ1718" s="93"/>
      <c r="KER1718" s="93"/>
      <c r="KES1718" s="93"/>
      <c r="KET1718" s="93"/>
      <c r="KEU1718" s="93"/>
      <c r="KEV1718" s="93"/>
      <c r="KEW1718" s="93"/>
      <c r="KEX1718" s="93"/>
      <c r="KEY1718" s="93"/>
      <c r="KEZ1718" s="93"/>
      <c r="KFA1718" s="93"/>
      <c r="KFB1718" s="93"/>
      <c r="KFC1718" s="93"/>
      <c r="KFD1718" s="93"/>
      <c r="KFE1718" s="93"/>
      <c r="KFF1718" s="93"/>
      <c r="KFG1718" s="93"/>
      <c r="KFH1718" s="93"/>
      <c r="KFI1718" s="93"/>
      <c r="KFJ1718" s="93"/>
      <c r="KFK1718" s="93"/>
      <c r="KFL1718" s="93"/>
      <c r="KFM1718" s="93"/>
      <c r="KFN1718" s="93"/>
      <c r="KFO1718" s="93"/>
      <c r="KFP1718" s="93"/>
      <c r="KFQ1718" s="93"/>
      <c r="KFR1718" s="93"/>
      <c r="KFS1718" s="93"/>
      <c r="KFT1718" s="93"/>
      <c r="KFU1718" s="93"/>
      <c r="KFV1718" s="93"/>
      <c r="KFW1718" s="93"/>
      <c r="KFX1718" s="93"/>
      <c r="KFY1718" s="93"/>
      <c r="KFZ1718" s="93"/>
      <c r="KGA1718" s="93"/>
      <c r="KGB1718" s="93"/>
      <c r="KGC1718" s="93"/>
      <c r="KGD1718" s="93"/>
      <c r="KGE1718" s="93"/>
      <c r="KGF1718" s="93"/>
      <c r="KGG1718" s="93"/>
      <c r="KGH1718" s="93"/>
      <c r="KGI1718" s="93"/>
      <c r="KGJ1718" s="93"/>
      <c r="KGK1718" s="93"/>
      <c r="KGL1718" s="93"/>
      <c r="KGM1718" s="93"/>
      <c r="KGN1718" s="93"/>
      <c r="KGO1718" s="93"/>
      <c r="KGP1718" s="93"/>
      <c r="KGQ1718" s="93"/>
      <c r="KGR1718" s="93"/>
      <c r="KGS1718" s="93"/>
      <c r="KGT1718" s="93"/>
      <c r="KGU1718" s="93"/>
      <c r="KGV1718" s="93"/>
      <c r="KGW1718" s="93"/>
      <c r="KGX1718" s="93"/>
      <c r="KGY1718" s="93"/>
      <c r="KGZ1718" s="93"/>
      <c r="KHA1718" s="93"/>
      <c r="KHB1718" s="93"/>
      <c r="KHC1718" s="93"/>
      <c r="KHD1718" s="93"/>
      <c r="KHE1718" s="93"/>
      <c r="KHF1718" s="93"/>
      <c r="KHG1718" s="93"/>
      <c r="KHH1718" s="93"/>
      <c r="KHI1718" s="93"/>
      <c r="KHJ1718" s="93"/>
      <c r="KHK1718" s="93"/>
      <c r="KHL1718" s="93"/>
      <c r="KHM1718" s="93"/>
      <c r="KHN1718" s="93"/>
      <c r="KHO1718" s="93"/>
      <c r="KHP1718" s="93"/>
      <c r="KHQ1718" s="93"/>
      <c r="KHR1718" s="93"/>
      <c r="KHS1718" s="93"/>
      <c r="KHT1718" s="93"/>
      <c r="KHU1718" s="93"/>
      <c r="KHV1718" s="93"/>
      <c r="KHW1718" s="93"/>
      <c r="KHX1718" s="93"/>
      <c r="KHY1718" s="93"/>
      <c r="KHZ1718" s="93"/>
      <c r="KIA1718" s="93"/>
      <c r="KIB1718" s="93"/>
      <c r="KIC1718" s="93"/>
      <c r="KID1718" s="93"/>
      <c r="KIE1718" s="93"/>
      <c r="KIF1718" s="93"/>
      <c r="KIG1718" s="93"/>
      <c r="KIH1718" s="93"/>
      <c r="KII1718" s="93"/>
      <c r="KIJ1718" s="93"/>
      <c r="KIK1718" s="93"/>
      <c r="KIL1718" s="93"/>
      <c r="KIM1718" s="93"/>
      <c r="KIN1718" s="93"/>
      <c r="KIO1718" s="93"/>
      <c r="KIP1718" s="93"/>
      <c r="KIQ1718" s="93"/>
      <c r="KIR1718" s="93"/>
      <c r="KIS1718" s="93"/>
      <c r="KIT1718" s="93"/>
      <c r="KIU1718" s="93"/>
      <c r="KIV1718" s="93"/>
      <c r="KIW1718" s="93"/>
      <c r="KIX1718" s="93"/>
      <c r="KIY1718" s="93"/>
      <c r="KIZ1718" s="93"/>
      <c r="KJA1718" s="93"/>
      <c r="KJB1718" s="93"/>
      <c r="KJC1718" s="93"/>
      <c r="KJD1718" s="93"/>
      <c r="KJE1718" s="93"/>
      <c r="KJF1718" s="93"/>
      <c r="KJG1718" s="93"/>
      <c r="KJH1718" s="93"/>
      <c r="KJI1718" s="93"/>
      <c r="KJJ1718" s="93"/>
      <c r="KJK1718" s="93"/>
      <c r="KJL1718" s="93"/>
      <c r="KJM1718" s="93"/>
      <c r="KJN1718" s="93"/>
      <c r="KJO1718" s="93"/>
      <c r="KJP1718" s="93"/>
      <c r="KJQ1718" s="93"/>
      <c r="KJR1718" s="93"/>
      <c r="KJS1718" s="93"/>
      <c r="KJT1718" s="93"/>
      <c r="KJU1718" s="93"/>
      <c r="KJV1718" s="93"/>
      <c r="KJW1718" s="93"/>
      <c r="KJX1718" s="93"/>
      <c r="KJY1718" s="93"/>
      <c r="KJZ1718" s="93"/>
      <c r="KKA1718" s="93"/>
      <c r="KKB1718" s="93"/>
      <c r="KKC1718" s="93"/>
      <c r="KKD1718" s="93"/>
      <c r="KKE1718" s="93"/>
      <c r="KKF1718" s="93"/>
      <c r="KKG1718" s="93"/>
      <c r="KKH1718" s="93"/>
      <c r="KKI1718" s="93"/>
      <c r="KKJ1718" s="93"/>
      <c r="KKK1718" s="93"/>
      <c r="KKL1718" s="93"/>
      <c r="KKM1718" s="93"/>
      <c r="KKN1718" s="93"/>
      <c r="KKO1718" s="93"/>
      <c r="KKP1718" s="93"/>
      <c r="KKQ1718" s="93"/>
      <c r="KKR1718" s="93"/>
      <c r="KKS1718" s="93"/>
      <c r="KKT1718" s="93"/>
      <c r="KKU1718" s="93"/>
      <c r="KKV1718" s="93"/>
      <c r="KKW1718" s="93"/>
      <c r="KKX1718" s="93"/>
      <c r="KKY1718" s="93"/>
      <c r="KKZ1718" s="93"/>
      <c r="KLA1718" s="93"/>
      <c r="KLB1718" s="93"/>
      <c r="KLC1718" s="93"/>
      <c r="KLD1718" s="93"/>
      <c r="KLE1718" s="93"/>
      <c r="KLF1718" s="93"/>
      <c r="KLG1718" s="93"/>
      <c r="KLH1718" s="93"/>
      <c r="KLI1718" s="93"/>
      <c r="KLJ1718" s="93"/>
      <c r="KLK1718" s="93"/>
      <c r="KLL1718" s="93"/>
      <c r="KLM1718" s="93"/>
      <c r="KLN1718" s="93"/>
      <c r="KLO1718" s="93"/>
      <c r="KLP1718" s="93"/>
      <c r="KLQ1718" s="93"/>
      <c r="KLR1718" s="93"/>
      <c r="KLS1718" s="93"/>
      <c r="KLT1718" s="93"/>
      <c r="KLU1718" s="93"/>
      <c r="KLV1718" s="93"/>
      <c r="KLW1718" s="93"/>
      <c r="KLX1718" s="93"/>
      <c r="KLY1718" s="93"/>
      <c r="KLZ1718" s="93"/>
      <c r="KMA1718" s="93"/>
      <c r="KMB1718" s="93"/>
      <c r="KMC1718" s="93"/>
      <c r="KMD1718" s="93"/>
      <c r="KME1718" s="93"/>
      <c r="KMF1718" s="93"/>
      <c r="KMG1718" s="93"/>
      <c r="KMH1718" s="93"/>
      <c r="KMI1718" s="93"/>
      <c r="KMJ1718" s="93"/>
      <c r="KMK1718" s="93"/>
      <c r="KML1718" s="93"/>
      <c r="KMM1718" s="93"/>
      <c r="KMN1718" s="93"/>
      <c r="KMO1718" s="93"/>
      <c r="KMP1718" s="93"/>
      <c r="KMQ1718" s="93"/>
      <c r="KMR1718" s="93"/>
      <c r="KMS1718" s="93"/>
      <c r="KMT1718" s="93"/>
      <c r="KMU1718" s="93"/>
      <c r="KMV1718" s="93"/>
      <c r="KMW1718" s="93"/>
      <c r="KMX1718" s="93"/>
      <c r="KMY1718" s="93"/>
      <c r="KMZ1718" s="93"/>
      <c r="KNA1718" s="93"/>
      <c r="KNB1718" s="93"/>
      <c r="KNC1718" s="93"/>
      <c r="KND1718" s="93"/>
      <c r="KNE1718" s="93"/>
      <c r="KNF1718" s="93"/>
      <c r="KNG1718" s="93"/>
      <c r="KNH1718" s="93"/>
      <c r="KNI1718" s="93"/>
      <c r="KNJ1718" s="93"/>
      <c r="KNK1718" s="93"/>
      <c r="KNL1718" s="93"/>
      <c r="KNM1718" s="93"/>
      <c r="KNN1718" s="93"/>
      <c r="KNO1718" s="93"/>
      <c r="KNP1718" s="93"/>
      <c r="KNQ1718" s="93"/>
      <c r="KNR1718" s="93"/>
      <c r="KNS1718" s="93"/>
      <c r="KNT1718" s="93"/>
      <c r="KNU1718" s="93"/>
      <c r="KNV1718" s="93"/>
      <c r="KNW1718" s="93"/>
      <c r="KNX1718" s="93"/>
      <c r="KNY1718" s="93"/>
      <c r="KNZ1718" s="93"/>
      <c r="KOA1718" s="93"/>
      <c r="KOB1718" s="93"/>
      <c r="KOC1718" s="93"/>
      <c r="KOD1718" s="93"/>
      <c r="KOE1718" s="93"/>
      <c r="KOF1718" s="93"/>
      <c r="KOG1718" s="93"/>
      <c r="KOH1718" s="93"/>
      <c r="KOI1718" s="93"/>
      <c r="KOJ1718" s="93"/>
      <c r="KOK1718" s="93"/>
      <c r="KOL1718" s="93"/>
      <c r="KOM1718" s="93"/>
      <c r="KON1718" s="93"/>
      <c r="KOO1718" s="93"/>
      <c r="KOP1718" s="93"/>
      <c r="KOQ1718" s="93"/>
      <c r="KOR1718" s="93"/>
      <c r="KOS1718" s="93"/>
      <c r="KOT1718" s="93"/>
      <c r="KOU1718" s="93"/>
      <c r="KOV1718" s="93"/>
      <c r="KOW1718" s="93"/>
      <c r="KOX1718" s="93"/>
      <c r="KOY1718" s="93"/>
      <c r="KOZ1718" s="93"/>
      <c r="KPA1718" s="93"/>
      <c r="KPB1718" s="93"/>
      <c r="KPC1718" s="93"/>
      <c r="KPD1718" s="93"/>
      <c r="KPE1718" s="93"/>
      <c r="KPF1718" s="93"/>
      <c r="KPG1718" s="93"/>
      <c r="KPH1718" s="93"/>
      <c r="KPI1718" s="93"/>
      <c r="KPJ1718" s="93"/>
      <c r="KPK1718" s="93"/>
      <c r="KPL1718" s="93"/>
      <c r="KPM1718" s="93"/>
      <c r="KPN1718" s="93"/>
      <c r="KPO1718" s="93"/>
      <c r="KPP1718" s="93"/>
      <c r="KPQ1718" s="93"/>
      <c r="KPR1718" s="93"/>
      <c r="KPS1718" s="93"/>
      <c r="KPT1718" s="93"/>
      <c r="KPU1718" s="93"/>
      <c r="KPV1718" s="93"/>
      <c r="KPW1718" s="93"/>
      <c r="KPX1718" s="93"/>
      <c r="KPY1718" s="93"/>
      <c r="KPZ1718" s="93"/>
      <c r="KQA1718" s="93"/>
      <c r="KQB1718" s="93"/>
      <c r="KQC1718" s="93"/>
      <c r="KQD1718" s="93"/>
      <c r="KQE1718" s="93"/>
      <c r="KQF1718" s="93"/>
      <c r="KQG1718" s="93"/>
      <c r="KQH1718" s="93"/>
      <c r="KQI1718" s="93"/>
      <c r="KQJ1718" s="93"/>
      <c r="KQK1718" s="93"/>
      <c r="KQL1718" s="93"/>
      <c r="KQM1718" s="93"/>
      <c r="KQN1718" s="93"/>
      <c r="KQO1718" s="93"/>
      <c r="KQP1718" s="93"/>
      <c r="KQQ1718" s="93"/>
      <c r="KQR1718" s="93"/>
      <c r="KQS1718" s="93"/>
      <c r="KQT1718" s="93"/>
      <c r="KQU1718" s="93"/>
      <c r="KQV1718" s="93"/>
      <c r="KQW1718" s="93"/>
      <c r="KQX1718" s="93"/>
      <c r="KQY1718" s="93"/>
      <c r="KQZ1718" s="93"/>
      <c r="KRA1718" s="93"/>
      <c r="KRB1718" s="93"/>
      <c r="KRC1718" s="93"/>
      <c r="KRD1718" s="93"/>
      <c r="KRE1718" s="93"/>
      <c r="KRF1718" s="93"/>
      <c r="KRG1718" s="93"/>
      <c r="KRH1718" s="93"/>
      <c r="KRI1718" s="93"/>
      <c r="KRJ1718" s="93"/>
      <c r="KRK1718" s="93"/>
      <c r="KRL1718" s="93"/>
      <c r="KRM1718" s="93"/>
      <c r="KRN1718" s="93"/>
      <c r="KRO1718" s="93"/>
      <c r="KRP1718" s="93"/>
      <c r="KRQ1718" s="93"/>
      <c r="KRR1718" s="93"/>
      <c r="KRS1718" s="93"/>
      <c r="KRT1718" s="93"/>
      <c r="KRU1718" s="93"/>
      <c r="KRV1718" s="93"/>
      <c r="KRW1718" s="93"/>
      <c r="KRX1718" s="93"/>
      <c r="KRY1718" s="93"/>
      <c r="KRZ1718" s="93"/>
      <c r="KSA1718" s="93"/>
      <c r="KSB1718" s="93"/>
      <c r="KSC1718" s="93"/>
      <c r="KSD1718" s="93"/>
      <c r="KSE1718" s="93"/>
      <c r="KSF1718" s="93"/>
      <c r="KSG1718" s="93"/>
      <c r="KSH1718" s="93"/>
      <c r="KSI1718" s="93"/>
      <c r="KSJ1718" s="93"/>
      <c r="KSK1718" s="93"/>
      <c r="KSL1718" s="93"/>
      <c r="KSM1718" s="93"/>
      <c r="KSN1718" s="93"/>
      <c r="KSO1718" s="93"/>
      <c r="KSP1718" s="93"/>
      <c r="KSQ1718" s="93"/>
      <c r="KSR1718" s="93"/>
      <c r="KSS1718" s="93"/>
      <c r="KST1718" s="93"/>
      <c r="KSU1718" s="93"/>
      <c r="KSV1718" s="93"/>
      <c r="KSW1718" s="93"/>
      <c r="KSX1718" s="93"/>
      <c r="KSY1718" s="93"/>
      <c r="KSZ1718" s="93"/>
      <c r="KTA1718" s="93"/>
      <c r="KTB1718" s="93"/>
      <c r="KTC1718" s="93"/>
      <c r="KTD1718" s="93"/>
      <c r="KTE1718" s="93"/>
      <c r="KTF1718" s="93"/>
      <c r="KTG1718" s="93"/>
      <c r="KTH1718" s="93"/>
      <c r="KTI1718" s="93"/>
      <c r="KTJ1718" s="93"/>
      <c r="KTK1718" s="93"/>
      <c r="KTL1718" s="93"/>
      <c r="KTM1718" s="93"/>
      <c r="KTN1718" s="93"/>
      <c r="KTO1718" s="93"/>
      <c r="KTP1718" s="93"/>
      <c r="KTQ1718" s="93"/>
      <c r="KTR1718" s="93"/>
      <c r="KTS1718" s="93"/>
      <c r="KTT1718" s="93"/>
      <c r="KTU1718" s="93"/>
      <c r="KTV1718" s="93"/>
      <c r="KTW1718" s="93"/>
      <c r="KTX1718" s="93"/>
      <c r="KTY1718" s="93"/>
      <c r="KTZ1718" s="93"/>
      <c r="KUA1718" s="93"/>
      <c r="KUB1718" s="93"/>
      <c r="KUC1718" s="93"/>
      <c r="KUD1718" s="93"/>
      <c r="KUE1718" s="93"/>
      <c r="KUF1718" s="93"/>
      <c r="KUG1718" s="93"/>
      <c r="KUH1718" s="93"/>
      <c r="KUI1718" s="93"/>
      <c r="KUJ1718" s="93"/>
      <c r="KUK1718" s="93"/>
      <c r="KUL1718" s="93"/>
      <c r="KUM1718" s="93"/>
      <c r="KUN1718" s="93"/>
      <c r="KUO1718" s="93"/>
      <c r="KUP1718" s="93"/>
      <c r="KUQ1718" s="93"/>
      <c r="KUR1718" s="93"/>
      <c r="KUS1718" s="93"/>
      <c r="KUT1718" s="93"/>
      <c r="KUU1718" s="93"/>
      <c r="KUV1718" s="93"/>
      <c r="KUW1718" s="93"/>
      <c r="KUX1718" s="93"/>
      <c r="KUY1718" s="93"/>
      <c r="KUZ1718" s="93"/>
      <c r="KVA1718" s="93"/>
      <c r="KVB1718" s="93"/>
      <c r="KVC1718" s="93"/>
      <c r="KVD1718" s="93"/>
      <c r="KVE1718" s="93"/>
      <c r="KVF1718" s="93"/>
      <c r="KVG1718" s="93"/>
      <c r="KVH1718" s="93"/>
      <c r="KVI1718" s="93"/>
      <c r="KVJ1718" s="93"/>
      <c r="KVK1718" s="93"/>
      <c r="KVL1718" s="93"/>
      <c r="KVM1718" s="93"/>
      <c r="KVN1718" s="93"/>
      <c r="KVO1718" s="93"/>
      <c r="KVP1718" s="93"/>
      <c r="KVQ1718" s="93"/>
      <c r="KVR1718" s="93"/>
      <c r="KVS1718" s="93"/>
      <c r="KVT1718" s="93"/>
      <c r="KVU1718" s="93"/>
      <c r="KVV1718" s="93"/>
      <c r="KVW1718" s="93"/>
      <c r="KVX1718" s="93"/>
      <c r="KVY1718" s="93"/>
      <c r="KVZ1718" s="93"/>
      <c r="KWA1718" s="93"/>
      <c r="KWB1718" s="93"/>
      <c r="KWC1718" s="93"/>
      <c r="KWD1718" s="93"/>
      <c r="KWE1718" s="93"/>
      <c r="KWF1718" s="93"/>
      <c r="KWG1718" s="93"/>
      <c r="KWH1718" s="93"/>
      <c r="KWI1718" s="93"/>
      <c r="KWJ1718" s="93"/>
      <c r="KWK1718" s="93"/>
      <c r="KWL1718" s="93"/>
      <c r="KWM1718" s="93"/>
      <c r="KWN1718" s="93"/>
      <c r="KWO1718" s="93"/>
      <c r="KWP1718" s="93"/>
      <c r="KWQ1718" s="93"/>
      <c r="KWR1718" s="93"/>
      <c r="KWS1718" s="93"/>
      <c r="KWT1718" s="93"/>
      <c r="KWU1718" s="93"/>
      <c r="KWV1718" s="93"/>
      <c r="KWW1718" s="93"/>
      <c r="KWX1718" s="93"/>
      <c r="KWY1718" s="93"/>
      <c r="KWZ1718" s="93"/>
      <c r="KXA1718" s="93"/>
      <c r="KXB1718" s="93"/>
      <c r="KXC1718" s="93"/>
      <c r="KXD1718" s="93"/>
      <c r="KXE1718" s="93"/>
      <c r="KXF1718" s="93"/>
      <c r="KXG1718" s="93"/>
      <c r="KXH1718" s="93"/>
      <c r="KXI1718" s="93"/>
      <c r="KXJ1718" s="93"/>
      <c r="KXK1718" s="93"/>
      <c r="KXL1718" s="93"/>
      <c r="KXM1718" s="93"/>
      <c r="KXN1718" s="93"/>
      <c r="KXO1718" s="93"/>
      <c r="KXP1718" s="93"/>
      <c r="KXQ1718" s="93"/>
      <c r="KXR1718" s="93"/>
      <c r="KXS1718" s="93"/>
      <c r="KXT1718" s="93"/>
      <c r="KXU1718" s="93"/>
      <c r="KXV1718" s="93"/>
      <c r="KXW1718" s="93"/>
      <c r="KXX1718" s="93"/>
      <c r="KXY1718" s="93"/>
      <c r="KXZ1718" s="93"/>
      <c r="KYA1718" s="93"/>
      <c r="KYB1718" s="93"/>
      <c r="KYC1718" s="93"/>
      <c r="KYD1718" s="93"/>
      <c r="KYE1718" s="93"/>
      <c r="KYF1718" s="93"/>
      <c r="KYG1718" s="93"/>
      <c r="KYH1718" s="93"/>
      <c r="KYI1718" s="93"/>
      <c r="KYJ1718" s="93"/>
      <c r="KYK1718" s="93"/>
      <c r="KYL1718" s="93"/>
      <c r="KYM1718" s="93"/>
      <c r="KYN1718" s="93"/>
      <c r="KYO1718" s="93"/>
      <c r="KYP1718" s="93"/>
      <c r="KYQ1718" s="93"/>
      <c r="KYR1718" s="93"/>
      <c r="KYS1718" s="93"/>
      <c r="KYT1718" s="93"/>
      <c r="KYU1718" s="93"/>
      <c r="KYV1718" s="93"/>
      <c r="KYW1718" s="93"/>
      <c r="KYX1718" s="93"/>
      <c r="KYY1718" s="93"/>
      <c r="KYZ1718" s="93"/>
      <c r="KZA1718" s="93"/>
      <c r="KZB1718" s="93"/>
      <c r="KZC1718" s="93"/>
      <c r="KZD1718" s="93"/>
      <c r="KZE1718" s="93"/>
      <c r="KZF1718" s="93"/>
      <c r="KZG1718" s="93"/>
      <c r="KZH1718" s="93"/>
      <c r="KZI1718" s="93"/>
      <c r="KZJ1718" s="93"/>
      <c r="KZK1718" s="93"/>
      <c r="KZL1718" s="93"/>
      <c r="KZM1718" s="93"/>
      <c r="KZN1718" s="93"/>
      <c r="KZO1718" s="93"/>
      <c r="KZP1718" s="93"/>
      <c r="KZQ1718" s="93"/>
      <c r="KZR1718" s="93"/>
      <c r="KZS1718" s="93"/>
      <c r="KZT1718" s="93"/>
      <c r="KZU1718" s="93"/>
      <c r="KZV1718" s="93"/>
      <c r="KZW1718" s="93"/>
      <c r="KZX1718" s="93"/>
      <c r="KZY1718" s="93"/>
      <c r="KZZ1718" s="93"/>
      <c r="LAA1718" s="93"/>
      <c r="LAB1718" s="93"/>
      <c r="LAC1718" s="93"/>
      <c r="LAD1718" s="93"/>
      <c r="LAE1718" s="93"/>
      <c r="LAF1718" s="93"/>
      <c r="LAG1718" s="93"/>
      <c r="LAH1718" s="93"/>
      <c r="LAI1718" s="93"/>
      <c r="LAJ1718" s="93"/>
      <c r="LAK1718" s="93"/>
      <c r="LAL1718" s="93"/>
      <c r="LAM1718" s="93"/>
      <c r="LAN1718" s="93"/>
      <c r="LAO1718" s="93"/>
      <c r="LAP1718" s="93"/>
      <c r="LAQ1718" s="93"/>
      <c r="LAR1718" s="93"/>
      <c r="LAS1718" s="93"/>
      <c r="LAT1718" s="93"/>
      <c r="LAU1718" s="93"/>
      <c r="LAV1718" s="93"/>
      <c r="LAW1718" s="93"/>
      <c r="LAX1718" s="93"/>
      <c r="LAY1718" s="93"/>
      <c r="LAZ1718" s="93"/>
      <c r="LBA1718" s="93"/>
      <c r="LBB1718" s="93"/>
      <c r="LBC1718" s="93"/>
      <c r="LBD1718" s="93"/>
      <c r="LBE1718" s="93"/>
      <c r="LBF1718" s="93"/>
      <c r="LBG1718" s="93"/>
      <c r="LBH1718" s="93"/>
      <c r="LBI1718" s="93"/>
      <c r="LBJ1718" s="93"/>
      <c r="LBK1718" s="93"/>
      <c r="LBL1718" s="93"/>
      <c r="LBM1718" s="93"/>
      <c r="LBN1718" s="93"/>
      <c r="LBO1718" s="93"/>
      <c r="LBP1718" s="93"/>
      <c r="LBQ1718" s="93"/>
      <c r="LBR1718" s="93"/>
      <c r="LBS1718" s="93"/>
      <c r="LBT1718" s="93"/>
      <c r="LBU1718" s="93"/>
      <c r="LBV1718" s="93"/>
      <c r="LBW1718" s="93"/>
      <c r="LBX1718" s="93"/>
      <c r="LBY1718" s="93"/>
      <c r="LBZ1718" s="93"/>
      <c r="LCA1718" s="93"/>
      <c r="LCB1718" s="93"/>
      <c r="LCC1718" s="93"/>
      <c r="LCD1718" s="93"/>
      <c r="LCE1718" s="93"/>
      <c r="LCF1718" s="93"/>
      <c r="LCG1718" s="93"/>
      <c r="LCH1718" s="93"/>
      <c r="LCI1718" s="93"/>
      <c r="LCJ1718" s="93"/>
      <c r="LCK1718" s="93"/>
      <c r="LCL1718" s="93"/>
      <c r="LCM1718" s="93"/>
      <c r="LCN1718" s="93"/>
      <c r="LCO1718" s="93"/>
      <c r="LCP1718" s="93"/>
      <c r="LCQ1718" s="93"/>
      <c r="LCR1718" s="93"/>
      <c r="LCS1718" s="93"/>
      <c r="LCT1718" s="93"/>
      <c r="LCU1718" s="93"/>
      <c r="LCV1718" s="93"/>
      <c r="LCW1718" s="93"/>
      <c r="LCX1718" s="93"/>
      <c r="LCY1718" s="93"/>
      <c r="LCZ1718" s="93"/>
      <c r="LDA1718" s="93"/>
      <c r="LDB1718" s="93"/>
      <c r="LDC1718" s="93"/>
      <c r="LDD1718" s="93"/>
      <c r="LDE1718" s="93"/>
      <c r="LDF1718" s="93"/>
      <c r="LDG1718" s="93"/>
      <c r="LDH1718" s="93"/>
      <c r="LDI1718" s="93"/>
      <c r="LDJ1718" s="93"/>
      <c r="LDK1718" s="93"/>
      <c r="LDL1718" s="93"/>
      <c r="LDM1718" s="93"/>
      <c r="LDN1718" s="93"/>
      <c r="LDO1718" s="93"/>
      <c r="LDP1718" s="93"/>
      <c r="LDQ1718" s="93"/>
      <c r="LDR1718" s="93"/>
      <c r="LDS1718" s="93"/>
      <c r="LDT1718" s="93"/>
      <c r="LDU1718" s="93"/>
      <c r="LDV1718" s="93"/>
      <c r="LDW1718" s="93"/>
      <c r="LDX1718" s="93"/>
      <c r="LDY1718" s="93"/>
      <c r="LDZ1718" s="93"/>
      <c r="LEA1718" s="93"/>
      <c r="LEB1718" s="93"/>
      <c r="LEC1718" s="93"/>
      <c r="LED1718" s="93"/>
      <c r="LEE1718" s="93"/>
      <c r="LEF1718" s="93"/>
      <c r="LEG1718" s="93"/>
      <c r="LEH1718" s="93"/>
      <c r="LEI1718" s="93"/>
      <c r="LEJ1718" s="93"/>
      <c r="LEK1718" s="93"/>
      <c r="LEL1718" s="93"/>
      <c r="LEM1718" s="93"/>
      <c r="LEN1718" s="93"/>
      <c r="LEO1718" s="93"/>
      <c r="LEP1718" s="93"/>
      <c r="LEQ1718" s="93"/>
      <c r="LER1718" s="93"/>
      <c r="LES1718" s="93"/>
      <c r="LET1718" s="93"/>
      <c r="LEU1718" s="93"/>
      <c r="LEV1718" s="93"/>
      <c r="LEW1718" s="93"/>
      <c r="LEX1718" s="93"/>
      <c r="LEY1718" s="93"/>
      <c r="LEZ1718" s="93"/>
      <c r="LFA1718" s="93"/>
      <c r="LFB1718" s="93"/>
      <c r="LFC1718" s="93"/>
      <c r="LFD1718" s="93"/>
      <c r="LFE1718" s="93"/>
      <c r="LFF1718" s="93"/>
      <c r="LFG1718" s="93"/>
      <c r="LFH1718" s="93"/>
      <c r="LFI1718" s="93"/>
      <c r="LFJ1718" s="93"/>
      <c r="LFK1718" s="93"/>
      <c r="LFL1718" s="93"/>
      <c r="LFM1718" s="93"/>
      <c r="LFN1718" s="93"/>
      <c r="LFO1718" s="93"/>
      <c r="LFP1718" s="93"/>
      <c r="LFQ1718" s="93"/>
      <c r="LFR1718" s="93"/>
      <c r="LFS1718" s="93"/>
      <c r="LFT1718" s="93"/>
      <c r="LFU1718" s="93"/>
      <c r="LFV1718" s="93"/>
      <c r="LFW1718" s="93"/>
      <c r="LFX1718" s="93"/>
      <c r="LFY1718" s="93"/>
      <c r="LFZ1718" s="93"/>
      <c r="LGA1718" s="93"/>
      <c r="LGB1718" s="93"/>
      <c r="LGC1718" s="93"/>
      <c r="LGD1718" s="93"/>
      <c r="LGE1718" s="93"/>
      <c r="LGF1718" s="93"/>
      <c r="LGG1718" s="93"/>
      <c r="LGH1718" s="93"/>
      <c r="LGI1718" s="93"/>
      <c r="LGJ1718" s="93"/>
      <c r="LGK1718" s="93"/>
      <c r="LGL1718" s="93"/>
      <c r="LGM1718" s="93"/>
      <c r="LGN1718" s="93"/>
      <c r="LGO1718" s="93"/>
      <c r="LGP1718" s="93"/>
      <c r="LGQ1718" s="93"/>
      <c r="LGR1718" s="93"/>
      <c r="LGS1718" s="93"/>
      <c r="LGT1718" s="93"/>
      <c r="LGU1718" s="93"/>
      <c r="LGV1718" s="93"/>
      <c r="LGW1718" s="93"/>
      <c r="LGX1718" s="93"/>
      <c r="LGY1718" s="93"/>
      <c r="LGZ1718" s="93"/>
      <c r="LHA1718" s="93"/>
      <c r="LHB1718" s="93"/>
      <c r="LHC1718" s="93"/>
      <c r="LHD1718" s="93"/>
      <c r="LHE1718" s="93"/>
      <c r="LHF1718" s="93"/>
      <c r="LHG1718" s="93"/>
      <c r="LHH1718" s="93"/>
      <c r="LHI1718" s="93"/>
      <c r="LHJ1718" s="93"/>
      <c r="LHK1718" s="93"/>
      <c r="LHL1718" s="93"/>
      <c r="LHM1718" s="93"/>
      <c r="LHN1718" s="93"/>
      <c r="LHO1718" s="93"/>
      <c r="LHP1718" s="93"/>
      <c r="LHQ1718" s="93"/>
      <c r="LHR1718" s="93"/>
      <c r="LHS1718" s="93"/>
      <c r="LHT1718" s="93"/>
      <c r="LHU1718" s="93"/>
      <c r="LHV1718" s="93"/>
      <c r="LHW1718" s="93"/>
      <c r="LHX1718" s="93"/>
      <c r="LHY1718" s="93"/>
      <c r="LHZ1718" s="93"/>
      <c r="LIA1718" s="93"/>
      <c r="LIB1718" s="93"/>
      <c r="LIC1718" s="93"/>
      <c r="LID1718" s="93"/>
      <c r="LIE1718" s="93"/>
      <c r="LIF1718" s="93"/>
      <c r="LIG1718" s="93"/>
      <c r="LIH1718" s="93"/>
      <c r="LII1718" s="93"/>
      <c r="LIJ1718" s="93"/>
      <c r="LIK1718" s="93"/>
      <c r="LIL1718" s="93"/>
      <c r="LIM1718" s="93"/>
      <c r="LIN1718" s="93"/>
      <c r="LIO1718" s="93"/>
      <c r="LIP1718" s="93"/>
      <c r="LIQ1718" s="93"/>
      <c r="LIR1718" s="93"/>
      <c r="LIS1718" s="93"/>
      <c r="LIT1718" s="93"/>
      <c r="LIU1718" s="93"/>
      <c r="LIV1718" s="93"/>
      <c r="LIW1718" s="93"/>
      <c r="LIX1718" s="93"/>
      <c r="LIY1718" s="93"/>
      <c r="LIZ1718" s="93"/>
      <c r="LJA1718" s="93"/>
      <c r="LJB1718" s="93"/>
      <c r="LJC1718" s="93"/>
      <c r="LJD1718" s="93"/>
      <c r="LJE1718" s="93"/>
      <c r="LJF1718" s="93"/>
      <c r="LJG1718" s="93"/>
      <c r="LJH1718" s="93"/>
      <c r="LJI1718" s="93"/>
      <c r="LJJ1718" s="93"/>
      <c r="LJK1718" s="93"/>
      <c r="LJL1718" s="93"/>
      <c r="LJM1718" s="93"/>
      <c r="LJN1718" s="93"/>
      <c r="LJO1718" s="93"/>
      <c r="LJP1718" s="93"/>
      <c r="LJQ1718" s="93"/>
      <c r="LJR1718" s="93"/>
      <c r="LJS1718" s="93"/>
      <c r="LJT1718" s="93"/>
      <c r="LJU1718" s="93"/>
      <c r="LJV1718" s="93"/>
      <c r="LJW1718" s="93"/>
      <c r="LJX1718" s="93"/>
      <c r="LJY1718" s="93"/>
      <c r="LJZ1718" s="93"/>
      <c r="LKA1718" s="93"/>
      <c r="LKB1718" s="93"/>
      <c r="LKC1718" s="93"/>
      <c r="LKD1718" s="93"/>
      <c r="LKE1718" s="93"/>
      <c r="LKF1718" s="93"/>
      <c r="LKG1718" s="93"/>
      <c r="LKH1718" s="93"/>
      <c r="LKI1718" s="93"/>
      <c r="LKJ1718" s="93"/>
      <c r="LKK1718" s="93"/>
      <c r="LKL1718" s="93"/>
      <c r="LKM1718" s="93"/>
      <c r="LKN1718" s="93"/>
      <c r="LKO1718" s="93"/>
      <c r="LKP1718" s="93"/>
      <c r="LKQ1718" s="93"/>
      <c r="LKR1718" s="93"/>
      <c r="LKS1718" s="93"/>
      <c r="LKT1718" s="93"/>
      <c r="LKU1718" s="93"/>
      <c r="LKV1718" s="93"/>
      <c r="LKW1718" s="93"/>
      <c r="LKX1718" s="93"/>
      <c r="LKY1718" s="93"/>
      <c r="LKZ1718" s="93"/>
      <c r="LLA1718" s="93"/>
      <c r="LLB1718" s="93"/>
      <c r="LLC1718" s="93"/>
      <c r="LLD1718" s="93"/>
      <c r="LLE1718" s="93"/>
      <c r="LLF1718" s="93"/>
      <c r="LLG1718" s="93"/>
      <c r="LLH1718" s="93"/>
      <c r="LLI1718" s="93"/>
      <c r="LLJ1718" s="93"/>
      <c r="LLK1718" s="93"/>
      <c r="LLL1718" s="93"/>
      <c r="LLM1718" s="93"/>
      <c r="LLN1718" s="93"/>
      <c r="LLO1718" s="93"/>
      <c r="LLP1718" s="93"/>
      <c r="LLQ1718" s="93"/>
      <c r="LLR1718" s="93"/>
      <c r="LLS1718" s="93"/>
      <c r="LLT1718" s="93"/>
      <c r="LLU1718" s="93"/>
      <c r="LLV1718" s="93"/>
      <c r="LLW1718" s="93"/>
      <c r="LLX1718" s="93"/>
      <c r="LLY1718" s="93"/>
      <c r="LLZ1718" s="93"/>
      <c r="LMA1718" s="93"/>
      <c r="LMB1718" s="93"/>
      <c r="LMC1718" s="93"/>
      <c r="LMD1718" s="93"/>
      <c r="LME1718" s="93"/>
      <c r="LMF1718" s="93"/>
      <c r="LMG1718" s="93"/>
      <c r="LMH1718" s="93"/>
      <c r="LMI1718" s="93"/>
      <c r="LMJ1718" s="93"/>
      <c r="LMK1718" s="93"/>
      <c r="LML1718" s="93"/>
      <c r="LMM1718" s="93"/>
      <c r="LMN1718" s="93"/>
      <c r="LMO1718" s="93"/>
      <c r="LMP1718" s="93"/>
      <c r="LMQ1718" s="93"/>
      <c r="LMR1718" s="93"/>
      <c r="LMS1718" s="93"/>
      <c r="LMT1718" s="93"/>
      <c r="LMU1718" s="93"/>
      <c r="LMV1718" s="93"/>
      <c r="LMW1718" s="93"/>
      <c r="LMX1718" s="93"/>
      <c r="LMY1718" s="93"/>
      <c r="LMZ1718" s="93"/>
      <c r="LNA1718" s="93"/>
      <c r="LNB1718" s="93"/>
      <c r="LNC1718" s="93"/>
      <c r="LND1718" s="93"/>
      <c r="LNE1718" s="93"/>
      <c r="LNF1718" s="93"/>
      <c r="LNG1718" s="93"/>
      <c r="LNH1718" s="93"/>
      <c r="LNI1718" s="93"/>
      <c r="LNJ1718" s="93"/>
      <c r="LNK1718" s="93"/>
      <c r="LNL1718" s="93"/>
      <c r="LNM1718" s="93"/>
      <c r="LNN1718" s="93"/>
      <c r="LNO1718" s="93"/>
      <c r="LNP1718" s="93"/>
      <c r="LNQ1718" s="93"/>
      <c r="LNR1718" s="93"/>
      <c r="LNS1718" s="93"/>
      <c r="LNT1718" s="93"/>
      <c r="LNU1718" s="93"/>
      <c r="LNV1718" s="93"/>
      <c r="LNW1718" s="93"/>
      <c r="LNX1718" s="93"/>
      <c r="LNY1718" s="93"/>
      <c r="LNZ1718" s="93"/>
      <c r="LOA1718" s="93"/>
      <c r="LOB1718" s="93"/>
      <c r="LOC1718" s="93"/>
      <c r="LOD1718" s="93"/>
      <c r="LOE1718" s="93"/>
      <c r="LOF1718" s="93"/>
      <c r="LOG1718" s="93"/>
      <c r="LOH1718" s="93"/>
      <c r="LOI1718" s="93"/>
      <c r="LOJ1718" s="93"/>
      <c r="LOK1718" s="93"/>
      <c r="LOL1718" s="93"/>
      <c r="LOM1718" s="93"/>
      <c r="LON1718" s="93"/>
      <c r="LOO1718" s="93"/>
      <c r="LOP1718" s="93"/>
      <c r="LOQ1718" s="93"/>
      <c r="LOR1718" s="93"/>
      <c r="LOS1718" s="93"/>
      <c r="LOT1718" s="93"/>
      <c r="LOU1718" s="93"/>
      <c r="LOV1718" s="93"/>
      <c r="LOW1718" s="93"/>
      <c r="LOX1718" s="93"/>
      <c r="LOY1718" s="93"/>
      <c r="LOZ1718" s="93"/>
      <c r="LPA1718" s="93"/>
      <c r="LPB1718" s="93"/>
      <c r="LPC1718" s="93"/>
      <c r="LPD1718" s="93"/>
      <c r="LPE1718" s="93"/>
      <c r="LPF1718" s="93"/>
      <c r="LPG1718" s="93"/>
      <c r="LPH1718" s="93"/>
      <c r="LPI1718" s="93"/>
      <c r="LPJ1718" s="93"/>
      <c r="LPK1718" s="93"/>
      <c r="LPL1718" s="93"/>
      <c r="LPM1718" s="93"/>
      <c r="LPN1718" s="93"/>
      <c r="LPO1718" s="93"/>
      <c r="LPP1718" s="93"/>
      <c r="LPQ1718" s="93"/>
      <c r="LPR1718" s="93"/>
      <c r="LPS1718" s="93"/>
      <c r="LPT1718" s="93"/>
      <c r="LPU1718" s="93"/>
      <c r="LPV1718" s="93"/>
      <c r="LPW1718" s="93"/>
      <c r="LPX1718" s="93"/>
      <c r="LPY1718" s="93"/>
      <c r="LPZ1718" s="93"/>
      <c r="LQA1718" s="93"/>
      <c r="LQB1718" s="93"/>
      <c r="LQC1718" s="93"/>
      <c r="LQD1718" s="93"/>
      <c r="LQE1718" s="93"/>
      <c r="LQF1718" s="93"/>
      <c r="LQG1718" s="93"/>
      <c r="LQH1718" s="93"/>
      <c r="LQI1718" s="93"/>
      <c r="LQJ1718" s="93"/>
      <c r="LQK1718" s="93"/>
      <c r="LQL1718" s="93"/>
      <c r="LQM1718" s="93"/>
      <c r="LQN1718" s="93"/>
      <c r="LQO1718" s="93"/>
      <c r="LQP1718" s="93"/>
      <c r="LQQ1718" s="93"/>
      <c r="LQR1718" s="93"/>
      <c r="LQS1718" s="93"/>
      <c r="LQT1718" s="93"/>
      <c r="LQU1718" s="93"/>
      <c r="LQV1718" s="93"/>
      <c r="LQW1718" s="93"/>
      <c r="LQX1718" s="93"/>
      <c r="LQY1718" s="93"/>
      <c r="LQZ1718" s="93"/>
      <c r="LRA1718" s="93"/>
      <c r="LRB1718" s="93"/>
      <c r="LRC1718" s="93"/>
      <c r="LRD1718" s="93"/>
      <c r="LRE1718" s="93"/>
      <c r="LRF1718" s="93"/>
      <c r="LRG1718" s="93"/>
      <c r="LRH1718" s="93"/>
      <c r="LRI1718" s="93"/>
      <c r="LRJ1718" s="93"/>
      <c r="LRK1718" s="93"/>
      <c r="LRL1718" s="93"/>
      <c r="LRM1718" s="93"/>
      <c r="LRN1718" s="93"/>
      <c r="LRO1718" s="93"/>
      <c r="LRP1718" s="93"/>
      <c r="LRQ1718" s="93"/>
      <c r="LRR1718" s="93"/>
      <c r="LRS1718" s="93"/>
      <c r="LRT1718" s="93"/>
      <c r="LRU1718" s="93"/>
      <c r="LRV1718" s="93"/>
      <c r="LRW1718" s="93"/>
      <c r="LRX1718" s="93"/>
      <c r="LRY1718" s="93"/>
      <c r="LRZ1718" s="93"/>
      <c r="LSA1718" s="93"/>
      <c r="LSB1718" s="93"/>
      <c r="LSC1718" s="93"/>
      <c r="LSD1718" s="93"/>
      <c r="LSE1718" s="93"/>
      <c r="LSF1718" s="93"/>
      <c r="LSG1718" s="93"/>
      <c r="LSH1718" s="93"/>
      <c r="LSI1718" s="93"/>
      <c r="LSJ1718" s="93"/>
      <c r="LSK1718" s="93"/>
      <c r="LSL1718" s="93"/>
      <c r="LSM1718" s="93"/>
      <c r="LSN1718" s="93"/>
      <c r="LSO1718" s="93"/>
      <c r="LSP1718" s="93"/>
      <c r="LSQ1718" s="93"/>
      <c r="LSR1718" s="93"/>
      <c r="LSS1718" s="93"/>
      <c r="LST1718" s="93"/>
      <c r="LSU1718" s="93"/>
      <c r="LSV1718" s="93"/>
      <c r="LSW1718" s="93"/>
      <c r="LSX1718" s="93"/>
      <c r="LSY1718" s="93"/>
      <c r="LSZ1718" s="93"/>
      <c r="LTA1718" s="93"/>
      <c r="LTB1718" s="93"/>
      <c r="LTC1718" s="93"/>
      <c r="LTD1718" s="93"/>
      <c r="LTE1718" s="93"/>
      <c r="LTF1718" s="93"/>
      <c r="LTG1718" s="93"/>
      <c r="LTH1718" s="93"/>
      <c r="LTI1718" s="93"/>
      <c r="LTJ1718" s="93"/>
      <c r="LTK1718" s="93"/>
      <c r="LTL1718" s="93"/>
      <c r="LTM1718" s="93"/>
      <c r="LTN1718" s="93"/>
      <c r="LTO1718" s="93"/>
      <c r="LTP1718" s="93"/>
      <c r="LTQ1718" s="93"/>
      <c r="LTR1718" s="93"/>
      <c r="LTS1718" s="93"/>
      <c r="LTT1718" s="93"/>
      <c r="LTU1718" s="93"/>
      <c r="LTV1718" s="93"/>
      <c r="LTW1718" s="93"/>
      <c r="LTX1718" s="93"/>
      <c r="LTY1718" s="93"/>
      <c r="LTZ1718" s="93"/>
      <c r="LUA1718" s="93"/>
      <c r="LUB1718" s="93"/>
      <c r="LUC1718" s="93"/>
      <c r="LUD1718" s="93"/>
      <c r="LUE1718" s="93"/>
      <c r="LUF1718" s="93"/>
      <c r="LUG1718" s="93"/>
      <c r="LUH1718" s="93"/>
      <c r="LUI1718" s="93"/>
      <c r="LUJ1718" s="93"/>
      <c r="LUK1718" s="93"/>
      <c r="LUL1718" s="93"/>
      <c r="LUM1718" s="93"/>
      <c r="LUN1718" s="93"/>
      <c r="LUO1718" s="93"/>
      <c r="LUP1718" s="93"/>
      <c r="LUQ1718" s="93"/>
      <c r="LUR1718" s="93"/>
      <c r="LUS1718" s="93"/>
      <c r="LUT1718" s="93"/>
      <c r="LUU1718" s="93"/>
      <c r="LUV1718" s="93"/>
      <c r="LUW1718" s="93"/>
      <c r="LUX1718" s="93"/>
      <c r="LUY1718" s="93"/>
      <c r="LUZ1718" s="93"/>
      <c r="LVA1718" s="93"/>
      <c r="LVB1718" s="93"/>
      <c r="LVC1718" s="93"/>
      <c r="LVD1718" s="93"/>
      <c r="LVE1718" s="93"/>
      <c r="LVF1718" s="93"/>
      <c r="LVG1718" s="93"/>
      <c r="LVH1718" s="93"/>
      <c r="LVI1718" s="93"/>
      <c r="LVJ1718" s="93"/>
      <c r="LVK1718" s="93"/>
      <c r="LVL1718" s="93"/>
      <c r="LVM1718" s="93"/>
      <c r="LVN1718" s="93"/>
      <c r="LVO1718" s="93"/>
      <c r="LVP1718" s="93"/>
      <c r="LVQ1718" s="93"/>
      <c r="LVR1718" s="93"/>
      <c r="LVS1718" s="93"/>
      <c r="LVT1718" s="93"/>
      <c r="LVU1718" s="93"/>
      <c r="LVV1718" s="93"/>
      <c r="LVW1718" s="93"/>
      <c r="LVX1718" s="93"/>
      <c r="LVY1718" s="93"/>
      <c r="LVZ1718" s="93"/>
      <c r="LWA1718" s="93"/>
      <c r="LWB1718" s="93"/>
      <c r="LWC1718" s="93"/>
      <c r="LWD1718" s="93"/>
      <c r="LWE1718" s="93"/>
      <c r="LWF1718" s="93"/>
      <c r="LWG1718" s="93"/>
      <c r="LWH1718" s="93"/>
      <c r="LWI1718" s="93"/>
      <c r="LWJ1718" s="93"/>
      <c r="LWK1718" s="93"/>
      <c r="LWL1718" s="93"/>
      <c r="LWM1718" s="93"/>
      <c r="LWN1718" s="93"/>
      <c r="LWO1718" s="93"/>
      <c r="LWP1718" s="93"/>
      <c r="LWQ1718" s="93"/>
      <c r="LWR1718" s="93"/>
      <c r="LWS1718" s="93"/>
      <c r="LWT1718" s="93"/>
      <c r="LWU1718" s="93"/>
      <c r="LWV1718" s="93"/>
      <c r="LWW1718" s="93"/>
      <c r="LWX1718" s="93"/>
      <c r="LWY1718" s="93"/>
      <c r="LWZ1718" s="93"/>
      <c r="LXA1718" s="93"/>
      <c r="LXB1718" s="93"/>
      <c r="LXC1718" s="93"/>
      <c r="LXD1718" s="93"/>
      <c r="LXE1718" s="93"/>
      <c r="LXF1718" s="93"/>
      <c r="LXG1718" s="93"/>
      <c r="LXH1718" s="93"/>
      <c r="LXI1718" s="93"/>
      <c r="LXJ1718" s="93"/>
      <c r="LXK1718" s="93"/>
      <c r="LXL1718" s="93"/>
      <c r="LXM1718" s="93"/>
      <c r="LXN1718" s="93"/>
      <c r="LXO1718" s="93"/>
      <c r="LXP1718" s="93"/>
      <c r="LXQ1718" s="93"/>
      <c r="LXR1718" s="93"/>
      <c r="LXS1718" s="93"/>
      <c r="LXT1718" s="93"/>
      <c r="LXU1718" s="93"/>
      <c r="LXV1718" s="93"/>
      <c r="LXW1718" s="93"/>
      <c r="LXX1718" s="93"/>
      <c r="LXY1718" s="93"/>
      <c r="LXZ1718" s="93"/>
      <c r="LYA1718" s="93"/>
      <c r="LYB1718" s="93"/>
      <c r="LYC1718" s="93"/>
      <c r="LYD1718" s="93"/>
      <c r="LYE1718" s="93"/>
      <c r="LYF1718" s="93"/>
      <c r="LYG1718" s="93"/>
      <c r="LYH1718" s="93"/>
      <c r="LYI1718" s="93"/>
      <c r="LYJ1718" s="93"/>
      <c r="LYK1718" s="93"/>
      <c r="LYL1718" s="93"/>
      <c r="LYM1718" s="93"/>
      <c r="LYN1718" s="93"/>
      <c r="LYO1718" s="93"/>
      <c r="LYP1718" s="93"/>
      <c r="LYQ1718" s="93"/>
      <c r="LYR1718" s="93"/>
      <c r="LYS1718" s="93"/>
      <c r="LYT1718" s="93"/>
      <c r="LYU1718" s="93"/>
      <c r="LYV1718" s="93"/>
      <c r="LYW1718" s="93"/>
      <c r="LYX1718" s="93"/>
      <c r="LYY1718" s="93"/>
      <c r="LYZ1718" s="93"/>
      <c r="LZA1718" s="93"/>
      <c r="LZB1718" s="93"/>
      <c r="LZC1718" s="93"/>
      <c r="LZD1718" s="93"/>
      <c r="LZE1718" s="93"/>
      <c r="LZF1718" s="93"/>
      <c r="LZG1718" s="93"/>
      <c r="LZH1718" s="93"/>
      <c r="LZI1718" s="93"/>
      <c r="LZJ1718" s="93"/>
      <c r="LZK1718" s="93"/>
      <c r="LZL1718" s="93"/>
      <c r="LZM1718" s="93"/>
      <c r="LZN1718" s="93"/>
      <c r="LZO1718" s="93"/>
      <c r="LZP1718" s="93"/>
      <c r="LZQ1718" s="93"/>
      <c r="LZR1718" s="93"/>
      <c r="LZS1718" s="93"/>
      <c r="LZT1718" s="93"/>
      <c r="LZU1718" s="93"/>
      <c r="LZV1718" s="93"/>
      <c r="LZW1718" s="93"/>
      <c r="LZX1718" s="93"/>
      <c r="LZY1718" s="93"/>
      <c r="LZZ1718" s="93"/>
      <c r="MAA1718" s="93"/>
      <c r="MAB1718" s="93"/>
      <c r="MAC1718" s="93"/>
      <c r="MAD1718" s="93"/>
      <c r="MAE1718" s="93"/>
      <c r="MAF1718" s="93"/>
      <c r="MAG1718" s="93"/>
      <c r="MAH1718" s="93"/>
      <c r="MAI1718" s="93"/>
      <c r="MAJ1718" s="93"/>
      <c r="MAK1718" s="93"/>
      <c r="MAL1718" s="93"/>
      <c r="MAM1718" s="93"/>
      <c r="MAN1718" s="93"/>
      <c r="MAO1718" s="93"/>
      <c r="MAP1718" s="93"/>
      <c r="MAQ1718" s="93"/>
      <c r="MAR1718" s="93"/>
      <c r="MAS1718" s="93"/>
      <c r="MAT1718" s="93"/>
      <c r="MAU1718" s="93"/>
      <c r="MAV1718" s="93"/>
      <c r="MAW1718" s="93"/>
      <c r="MAX1718" s="93"/>
      <c r="MAY1718" s="93"/>
      <c r="MAZ1718" s="93"/>
      <c r="MBA1718" s="93"/>
      <c r="MBB1718" s="93"/>
      <c r="MBC1718" s="93"/>
      <c r="MBD1718" s="93"/>
      <c r="MBE1718" s="93"/>
      <c r="MBF1718" s="93"/>
      <c r="MBG1718" s="93"/>
      <c r="MBH1718" s="93"/>
      <c r="MBI1718" s="93"/>
      <c r="MBJ1718" s="93"/>
      <c r="MBK1718" s="93"/>
      <c r="MBL1718" s="93"/>
      <c r="MBM1718" s="93"/>
      <c r="MBN1718" s="93"/>
      <c r="MBO1718" s="93"/>
      <c r="MBP1718" s="93"/>
      <c r="MBQ1718" s="93"/>
      <c r="MBR1718" s="93"/>
      <c r="MBS1718" s="93"/>
      <c r="MBT1718" s="93"/>
      <c r="MBU1718" s="93"/>
      <c r="MBV1718" s="93"/>
      <c r="MBW1718" s="93"/>
      <c r="MBX1718" s="93"/>
      <c r="MBY1718" s="93"/>
      <c r="MBZ1718" s="93"/>
      <c r="MCA1718" s="93"/>
      <c r="MCB1718" s="93"/>
      <c r="MCC1718" s="93"/>
      <c r="MCD1718" s="93"/>
      <c r="MCE1718" s="93"/>
      <c r="MCF1718" s="93"/>
      <c r="MCG1718" s="93"/>
      <c r="MCH1718" s="93"/>
      <c r="MCI1718" s="93"/>
      <c r="MCJ1718" s="93"/>
      <c r="MCK1718" s="93"/>
      <c r="MCL1718" s="93"/>
      <c r="MCM1718" s="93"/>
      <c r="MCN1718" s="93"/>
      <c r="MCO1718" s="93"/>
      <c r="MCP1718" s="93"/>
      <c r="MCQ1718" s="93"/>
      <c r="MCR1718" s="93"/>
      <c r="MCS1718" s="93"/>
      <c r="MCT1718" s="93"/>
      <c r="MCU1718" s="93"/>
      <c r="MCV1718" s="93"/>
      <c r="MCW1718" s="93"/>
      <c r="MCX1718" s="93"/>
      <c r="MCY1718" s="93"/>
      <c r="MCZ1718" s="93"/>
      <c r="MDA1718" s="93"/>
      <c r="MDB1718" s="93"/>
      <c r="MDC1718" s="93"/>
      <c r="MDD1718" s="93"/>
      <c r="MDE1718" s="93"/>
      <c r="MDF1718" s="93"/>
      <c r="MDG1718" s="93"/>
      <c r="MDH1718" s="93"/>
      <c r="MDI1718" s="93"/>
      <c r="MDJ1718" s="93"/>
      <c r="MDK1718" s="93"/>
      <c r="MDL1718" s="93"/>
      <c r="MDM1718" s="93"/>
      <c r="MDN1718" s="93"/>
      <c r="MDO1718" s="93"/>
      <c r="MDP1718" s="93"/>
      <c r="MDQ1718" s="93"/>
      <c r="MDR1718" s="93"/>
      <c r="MDS1718" s="93"/>
      <c r="MDT1718" s="93"/>
      <c r="MDU1718" s="93"/>
      <c r="MDV1718" s="93"/>
      <c r="MDW1718" s="93"/>
      <c r="MDX1718" s="93"/>
      <c r="MDY1718" s="93"/>
      <c r="MDZ1718" s="93"/>
      <c r="MEA1718" s="93"/>
      <c r="MEB1718" s="93"/>
      <c r="MEC1718" s="93"/>
      <c r="MED1718" s="93"/>
      <c r="MEE1718" s="93"/>
      <c r="MEF1718" s="93"/>
      <c r="MEG1718" s="93"/>
      <c r="MEH1718" s="93"/>
      <c r="MEI1718" s="93"/>
      <c r="MEJ1718" s="93"/>
      <c r="MEK1718" s="93"/>
      <c r="MEL1718" s="93"/>
      <c r="MEM1718" s="93"/>
      <c r="MEN1718" s="93"/>
      <c r="MEO1718" s="93"/>
      <c r="MEP1718" s="93"/>
      <c r="MEQ1718" s="93"/>
      <c r="MER1718" s="93"/>
      <c r="MES1718" s="93"/>
      <c r="MET1718" s="93"/>
      <c r="MEU1718" s="93"/>
      <c r="MEV1718" s="93"/>
      <c r="MEW1718" s="93"/>
      <c r="MEX1718" s="93"/>
      <c r="MEY1718" s="93"/>
      <c r="MEZ1718" s="93"/>
      <c r="MFA1718" s="93"/>
      <c r="MFB1718" s="93"/>
      <c r="MFC1718" s="93"/>
      <c r="MFD1718" s="93"/>
      <c r="MFE1718" s="93"/>
      <c r="MFF1718" s="93"/>
      <c r="MFG1718" s="93"/>
      <c r="MFH1718" s="93"/>
      <c r="MFI1718" s="93"/>
      <c r="MFJ1718" s="93"/>
      <c r="MFK1718" s="93"/>
      <c r="MFL1718" s="93"/>
      <c r="MFM1718" s="93"/>
      <c r="MFN1718" s="93"/>
      <c r="MFO1718" s="93"/>
      <c r="MFP1718" s="93"/>
      <c r="MFQ1718" s="93"/>
      <c r="MFR1718" s="93"/>
      <c r="MFS1718" s="93"/>
      <c r="MFT1718" s="93"/>
      <c r="MFU1718" s="93"/>
      <c r="MFV1718" s="93"/>
      <c r="MFW1718" s="93"/>
      <c r="MFX1718" s="93"/>
      <c r="MFY1718" s="93"/>
      <c r="MFZ1718" s="93"/>
      <c r="MGA1718" s="93"/>
      <c r="MGB1718" s="93"/>
      <c r="MGC1718" s="93"/>
      <c r="MGD1718" s="93"/>
      <c r="MGE1718" s="93"/>
      <c r="MGF1718" s="93"/>
      <c r="MGG1718" s="93"/>
      <c r="MGH1718" s="93"/>
      <c r="MGI1718" s="93"/>
      <c r="MGJ1718" s="93"/>
      <c r="MGK1718" s="93"/>
      <c r="MGL1718" s="93"/>
      <c r="MGM1718" s="93"/>
      <c r="MGN1718" s="93"/>
      <c r="MGO1718" s="93"/>
      <c r="MGP1718" s="93"/>
      <c r="MGQ1718" s="93"/>
      <c r="MGR1718" s="93"/>
      <c r="MGS1718" s="93"/>
      <c r="MGT1718" s="93"/>
      <c r="MGU1718" s="93"/>
      <c r="MGV1718" s="93"/>
      <c r="MGW1718" s="93"/>
      <c r="MGX1718" s="93"/>
      <c r="MGY1718" s="93"/>
      <c r="MGZ1718" s="93"/>
      <c r="MHA1718" s="93"/>
      <c r="MHB1718" s="93"/>
      <c r="MHC1718" s="93"/>
      <c r="MHD1718" s="93"/>
      <c r="MHE1718" s="93"/>
      <c r="MHF1718" s="93"/>
      <c r="MHG1718" s="93"/>
      <c r="MHH1718" s="93"/>
      <c r="MHI1718" s="93"/>
      <c r="MHJ1718" s="93"/>
      <c r="MHK1718" s="93"/>
      <c r="MHL1718" s="93"/>
      <c r="MHM1718" s="93"/>
      <c r="MHN1718" s="93"/>
      <c r="MHO1718" s="93"/>
      <c r="MHP1718" s="93"/>
      <c r="MHQ1718" s="93"/>
      <c r="MHR1718" s="93"/>
      <c r="MHS1718" s="93"/>
      <c r="MHT1718" s="93"/>
      <c r="MHU1718" s="93"/>
      <c r="MHV1718" s="93"/>
      <c r="MHW1718" s="93"/>
      <c r="MHX1718" s="93"/>
      <c r="MHY1718" s="93"/>
      <c r="MHZ1718" s="93"/>
      <c r="MIA1718" s="93"/>
      <c r="MIB1718" s="93"/>
      <c r="MIC1718" s="93"/>
      <c r="MID1718" s="93"/>
      <c r="MIE1718" s="93"/>
      <c r="MIF1718" s="93"/>
      <c r="MIG1718" s="93"/>
      <c r="MIH1718" s="93"/>
      <c r="MII1718" s="93"/>
      <c r="MIJ1718" s="93"/>
      <c r="MIK1718" s="93"/>
      <c r="MIL1718" s="93"/>
      <c r="MIM1718" s="93"/>
      <c r="MIN1718" s="93"/>
      <c r="MIO1718" s="93"/>
      <c r="MIP1718" s="93"/>
      <c r="MIQ1718" s="93"/>
      <c r="MIR1718" s="93"/>
      <c r="MIS1718" s="93"/>
      <c r="MIT1718" s="93"/>
      <c r="MIU1718" s="93"/>
      <c r="MIV1718" s="93"/>
      <c r="MIW1718" s="93"/>
      <c r="MIX1718" s="93"/>
      <c r="MIY1718" s="93"/>
      <c r="MIZ1718" s="93"/>
      <c r="MJA1718" s="93"/>
      <c r="MJB1718" s="93"/>
      <c r="MJC1718" s="93"/>
      <c r="MJD1718" s="93"/>
      <c r="MJE1718" s="93"/>
      <c r="MJF1718" s="93"/>
      <c r="MJG1718" s="93"/>
      <c r="MJH1718" s="93"/>
      <c r="MJI1718" s="93"/>
      <c r="MJJ1718" s="93"/>
      <c r="MJK1718" s="93"/>
      <c r="MJL1718" s="93"/>
      <c r="MJM1718" s="93"/>
      <c r="MJN1718" s="93"/>
      <c r="MJO1718" s="93"/>
      <c r="MJP1718" s="93"/>
      <c r="MJQ1718" s="93"/>
      <c r="MJR1718" s="93"/>
      <c r="MJS1718" s="93"/>
      <c r="MJT1718" s="93"/>
      <c r="MJU1718" s="93"/>
      <c r="MJV1718" s="93"/>
      <c r="MJW1718" s="93"/>
      <c r="MJX1718" s="93"/>
      <c r="MJY1718" s="93"/>
      <c r="MJZ1718" s="93"/>
      <c r="MKA1718" s="93"/>
      <c r="MKB1718" s="93"/>
      <c r="MKC1718" s="93"/>
      <c r="MKD1718" s="93"/>
      <c r="MKE1718" s="93"/>
      <c r="MKF1718" s="93"/>
      <c r="MKG1718" s="93"/>
      <c r="MKH1718" s="93"/>
      <c r="MKI1718" s="93"/>
      <c r="MKJ1718" s="93"/>
      <c r="MKK1718" s="93"/>
      <c r="MKL1718" s="93"/>
      <c r="MKM1718" s="93"/>
      <c r="MKN1718" s="93"/>
      <c r="MKO1718" s="93"/>
      <c r="MKP1718" s="93"/>
      <c r="MKQ1718" s="93"/>
      <c r="MKR1718" s="93"/>
      <c r="MKS1718" s="93"/>
      <c r="MKT1718" s="93"/>
      <c r="MKU1718" s="93"/>
      <c r="MKV1718" s="93"/>
      <c r="MKW1718" s="93"/>
      <c r="MKX1718" s="93"/>
      <c r="MKY1718" s="93"/>
      <c r="MKZ1718" s="93"/>
      <c r="MLA1718" s="93"/>
      <c r="MLB1718" s="93"/>
      <c r="MLC1718" s="93"/>
      <c r="MLD1718" s="93"/>
      <c r="MLE1718" s="93"/>
      <c r="MLF1718" s="93"/>
      <c r="MLG1718" s="93"/>
      <c r="MLH1718" s="93"/>
      <c r="MLI1718" s="93"/>
      <c r="MLJ1718" s="93"/>
      <c r="MLK1718" s="93"/>
      <c r="MLL1718" s="93"/>
      <c r="MLM1718" s="93"/>
      <c r="MLN1718" s="93"/>
      <c r="MLO1718" s="93"/>
      <c r="MLP1718" s="93"/>
      <c r="MLQ1718" s="93"/>
      <c r="MLR1718" s="93"/>
      <c r="MLS1718" s="93"/>
      <c r="MLT1718" s="93"/>
      <c r="MLU1718" s="93"/>
      <c r="MLV1718" s="93"/>
      <c r="MLW1718" s="93"/>
      <c r="MLX1718" s="93"/>
      <c r="MLY1718" s="93"/>
      <c r="MLZ1718" s="93"/>
      <c r="MMA1718" s="93"/>
      <c r="MMB1718" s="93"/>
      <c r="MMC1718" s="93"/>
      <c r="MMD1718" s="93"/>
      <c r="MME1718" s="93"/>
      <c r="MMF1718" s="93"/>
      <c r="MMG1718" s="93"/>
      <c r="MMH1718" s="93"/>
      <c r="MMI1718" s="93"/>
      <c r="MMJ1718" s="93"/>
      <c r="MMK1718" s="93"/>
      <c r="MML1718" s="93"/>
      <c r="MMM1718" s="93"/>
      <c r="MMN1718" s="93"/>
      <c r="MMO1718" s="93"/>
      <c r="MMP1718" s="93"/>
      <c r="MMQ1718" s="93"/>
      <c r="MMR1718" s="93"/>
      <c r="MMS1718" s="93"/>
      <c r="MMT1718" s="93"/>
      <c r="MMU1718" s="93"/>
      <c r="MMV1718" s="93"/>
      <c r="MMW1718" s="93"/>
      <c r="MMX1718" s="93"/>
      <c r="MMY1718" s="93"/>
      <c r="MMZ1718" s="93"/>
      <c r="MNA1718" s="93"/>
      <c r="MNB1718" s="93"/>
      <c r="MNC1718" s="93"/>
      <c r="MND1718" s="93"/>
      <c r="MNE1718" s="93"/>
      <c r="MNF1718" s="93"/>
      <c r="MNG1718" s="93"/>
      <c r="MNH1718" s="93"/>
      <c r="MNI1718" s="93"/>
      <c r="MNJ1718" s="93"/>
      <c r="MNK1718" s="93"/>
      <c r="MNL1718" s="93"/>
      <c r="MNM1718" s="93"/>
      <c r="MNN1718" s="93"/>
      <c r="MNO1718" s="93"/>
      <c r="MNP1718" s="93"/>
      <c r="MNQ1718" s="93"/>
      <c r="MNR1718" s="93"/>
      <c r="MNS1718" s="93"/>
      <c r="MNT1718" s="93"/>
      <c r="MNU1718" s="93"/>
      <c r="MNV1718" s="93"/>
      <c r="MNW1718" s="93"/>
      <c r="MNX1718" s="93"/>
      <c r="MNY1718" s="93"/>
      <c r="MNZ1718" s="93"/>
      <c r="MOA1718" s="93"/>
      <c r="MOB1718" s="93"/>
      <c r="MOC1718" s="93"/>
      <c r="MOD1718" s="93"/>
      <c r="MOE1718" s="93"/>
      <c r="MOF1718" s="93"/>
      <c r="MOG1718" s="93"/>
      <c r="MOH1718" s="93"/>
      <c r="MOI1718" s="93"/>
      <c r="MOJ1718" s="93"/>
      <c r="MOK1718" s="93"/>
      <c r="MOL1718" s="93"/>
      <c r="MOM1718" s="93"/>
      <c r="MON1718" s="93"/>
      <c r="MOO1718" s="93"/>
      <c r="MOP1718" s="93"/>
      <c r="MOQ1718" s="93"/>
      <c r="MOR1718" s="93"/>
      <c r="MOS1718" s="93"/>
      <c r="MOT1718" s="93"/>
      <c r="MOU1718" s="93"/>
      <c r="MOV1718" s="93"/>
      <c r="MOW1718" s="93"/>
      <c r="MOX1718" s="93"/>
      <c r="MOY1718" s="93"/>
      <c r="MOZ1718" s="93"/>
      <c r="MPA1718" s="93"/>
      <c r="MPB1718" s="93"/>
      <c r="MPC1718" s="93"/>
      <c r="MPD1718" s="93"/>
      <c r="MPE1718" s="93"/>
      <c r="MPF1718" s="93"/>
      <c r="MPG1718" s="93"/>
      <c r="MPH1718" s="93"/>
      <c r="MPI1718" s="93"/>
      <c r="MPJ1718" s="93"/>
      <c r="MPK1718" s="93"/>
      <c r="MPL1718" s="93"/>
      <c r="MPM1718" s="93"/>
      <c r="MPN1718" s="93"/>
      <c r="MPO1718" s="93"/>
      <c r="MPP1718" s="93"/>
      <c r="MPQ1718" s="93"/>
      <c r="MPR1718" s="93"/>
      <c r="MPS1718" s="93"/>
      <c r="MPT1718" s="93"/>
      <c r="MPU1718" s="93"/>
      <c r="MPV1718" s="93"/>
      <c r="MPW1718" s="93"/>
      <c r="MPX1718" s="93"/>
      <c r="MPY1718" s="93"/>
      <c r="MPZ1718" s="93"/>
      <c r="MQA1718" s="93"/>
      <c r="MQB1718" s="93"/>
      <c r="MQC1718" s="93"/>
      <c r="MQD1718" s="93"/>
      <c r="MQE1718" s="93"/>
      <c r="MQF1718" s="93"/>
      <c r="MQG1718" s="93"/>
      <c r="MQH1718" s="93"/>
      <c r="MQI1718" s="93"/>
      <c r="MQJ1718" s="93"/>
      <c r="MQK1718" s="93"/>
      <c r="MQL1718" s="93"/>
      <c r="MQM1718" s="93"/>
      <c r="MQN1718" s="93"/>
      <c r="MQO1718" s="93"/>
      <c r="MQP1718" s="93"/>
      <c r="MQQ1718" s="93"/>
      <c r="MQR1718" s="93"/>
      <c r="MQS1718" s="93"/>
      <c r="MQT1718" s="93"/>
      <c r="MQU1718" s="93"/>
      <c r="MQV1718" s="93"/>
      <c r="MQW1718" s="93"/>
      <c r="MQX1718" s="93"/>
      <c r="MQY1718" s="93"/>
      <c r="MQZ1718" s="93"/>
      <c r="MRA1718" s="93"/>
      <c r="MRB1718" s="93"/>
      <c r="MRC1718" s="93"/>
      <c r="MRD1718" s="93"/>
      <c r="MRE1718" s="93"/>
      <c r="MRF1718" s="93"/>
      <c r="MRG1718" s="93"/>
      <c r="MRH1718" s="93"/>
      <c r="MRI1718" s="93"/>
      <c r="MRJ1718" s="93"/>
      <c r="MRK1718" s="93"/>
      <c r="MRL1718" s="93"/>
      <c r="MRM1718" s="93"/>
      <c r="MRN1718" s="93"/>
      <c r="MRO1718" s="93"/>
      <c r="MRP1718" s="93"/>
      <c r="MRQ1718" s="93"/>
      <c r="MRR1718" s="93"/>
      <c r="MRS1718" s="93"/>
      <c r="MRT1718" s="93"/>
      <c r="MRU1718" s="93"/>
      <c r="MRV1718" s="93"/>
      <c r="MRW1718" s="93"/>
      <c r="MRX1718" s="93"/>
      <c r="MRY1718" s="93"/>
      <c r="MRZ1718" s="93"/>
      <c r="MSA1718" s="93"/>
      <c r="MSB1718" s="93"/>
      <c r="MSC1718" s="93"/>
      <c r="MSD1718" s="93"/>
      <c r="MSE1718" s="93"/>
      <c r="MSF1718" s="93"/>
      <c r="MSG1718" s="93"/>
      <c r="MSH1718" s="93"/>
      <c r="MSI1718" s="93"/>
      <c r="MSJ1718" s="93"/>
      <c r="MSK1718" s="93"/>
      <c r="MSL1718" s="93"/>
      <c r="MSM1718" s="93"/>
      <c r="MSN1718" s="93"/>
      <c r="MSO1718" s="93"/>
      <c r="MSP1718" s="93"/>
      <c r="MSQ1718" s="93"/>
      <c r="MSR1718" s="93"/>
      <c r="MSS1718" s="93"/>
      <c r="MST1718" s="93"/>
      <c r="MSU1718" s="93"/>
      <c r="MSV1718" s="93"/>
      <c r="MSW1718" s="93"/>
      <c r="MSX1718" s="93"/>
      <c r="MSY1718" s="93"/>
      <c r="MSZ1718" s="93"/>
      <c r="MTA1718" s="93"/>
      <c r="MTB1718" s="93"/>
      <c r="MTC1718" s="93"/>
      <c r="MTD1718" s="93"/>
      <c r="MTE1718" s="93"/>
      <c r="MTF1718" s="93"/>
      <c r="MTG1718" s="93"/>
      <c r="MTH1718" s="93"/>
      <c r="MTI1718" s="93"/>
      <c r="MTJ1718" s="93"/>
      <c r="MTK1718" s="93"/>
      <c r="MTL1718" s="93"/>
      <c r="MTM1718" s="93"/>
      <c r="MTN1718" s="93"/>
      <c r="MTO1718" s="93"/>
      <c r="MTP1718" s="93"/>
      <c r="MTQ1718" s="93"/>
      <c r="MTR1718" s="93"/>
      <c r="MTS1718" s="93"/>
      <c r="MTT1718" s="93"/>
      <c r="MTU1718" s="93"/>
      <c r="MTV1718" s="93"/>
      <c r="MTW1718" s="93"/>
      <c r="MTX1718" s="93"/>
      <c r="MTY1718" s="93"/>
      <c r="MTZ1718" s="93"/>
      <c r="MUA1718" s="93"/>
      <c r="MUB1718" s="93"/>
      <c r="MUC1718" s="93"/>
      <c r="MUD1718" s="93"/>
      <c r="MUE1718" s="93"/>
      <c r="MUF1718" s="93"/>
      <c r="MUG1718" s="93"/>
      <c r="MUH1718" s="93"/>
      <c r="MUI1718" s="93"/>
      <c r="MUJ1718" s="93"/>
      <c r="MUK1718" s="93"/>
      <c r="MUL1718" s="93"/>
      <c r="MUM1718" s="93"/>
      <c r="MUN1718" s="93"/>
      <c r="MUO1718" s="93"/>
      <c r="MUP1718" s="93"/>
      <c r="MUQ1718" s="93"/>
      <c r="MUR1718" s="93"/>
      <c r="MUS1718" s="93"/>
      <c r="MUT1718" s="93"/>
      <c r="MUU1718" s="93"/>
      <c r="MUV1718" s="93"/>
      <c r="MUW1718" s="93"/>
      <c r="MUX1718" s="93"/>
      <c r="MUY1718" s="93"/>
      <c r="MUZ1718" s="93"/>
      <c r="MVA1718" s="93"/>
      <c r="MVB1718" s="93"/>
      <c r="MVC1718" s="93"/>
      <c r="MVD1718" s="93"/>
      <c r="MVE1718" s="93"/>
      <c r="MVF1718" s="93"/>
      <c r="MVG1718" s="93"/>
      <c r="MVH1718" s="93"/>
      <c r="MVI1718" s="93"/>
      <c r="MVJ1718" s="93"/>
      <c r="MVK1718" s="93"/>
      <c r="MVL1718" s="93"/>
      <c r="MVM1718" s="93"/>
      <c r="MVN1718" s="93"/>
      <c r="MVO1718" s="93"/>
      <c r="MVP1718" s="93"/>
      <c r="MVQ1718" s="93"/>
      <c r="MVR1718" s="93"/>
      <c r="MVS1718" s="93"/>
      <c r="MVT1718" s="93"/>
      <c r="MVU1718" s="93"/>
      <c r="MVV1718" s="93"/>
      <c r="MVW1718" s="93"/>
      <c r="MVX1718" s="93"/>
      <c r="MVY1718" s="93"/>
      <c r="MVZ1718" s="93"/>
      <c r="MWA1718" s="93"/>
      <c r="MWB1718" s="93"/>
      <c r="MWC1718" s="93"/>
      <c r="MWD1718" s="93"/>
      <c r="MWE1718" s="93"/>
      <c r="MWF1718" s="93"/>
      <c r="MWG1718" s="93"/>
      <c r="MWH1718" s="93"/>
      <c r="MWI1718" s="93"/>
      <c r="MWJ1718" s="93"/>
      <c r="MWK1718" s="93"/>
      <c r="MWL1718" s="93"/>
      <c r="MWM1718" s="93"/>
      <c r="MWN1718" s="93"/>
      <c r="MWO1718" s="93"/>
      <c r="MWP1718" s="93"/>
      <c r="MWQ1718" s="93"/>
      <c r="MWR1718" s="93"/>
      <c r="MWS1718" s="93"/>
      <c r="MWT1718" s="93"/>
      <c r="MWU1718" s="93"/>
      <c r="MWV1718" s="93"/>
      <c r="MWW1718" s="93"/>
      <c r="MWX1718" s="93"/>
      <c r="MWY1718" s="93"/>
      <c r="MWZ1718" s="93"/>
      <c r="MXA1718" s="93"/>
      <c r="MXB1718" s="93"/>
      <c r="MXC1718" s="93"/>
      <c r="MXD1718" s="93"/>
      <c r="MXE1718" s="93"/>
      <c r="MXF1718" s="93"/>
      <c r="MXG1718" s="93"/>
      <c r="MXH1718" s="93"/>
      <c r="MXI1718" s="93"/>
      <c r="MXJ1718" s="93"/>
      <c r="MXK1718" s="93"/>
      <c r="MXL1718" s="93"/>
      <c r="MXM1718" s="93"/>
      <c r="MXN1718" s="93"/>
      <c r="MXO1718" s="93"/>
      <c r="MXP1718" s="93"/>
      <c r="MXQ1718" s="93"/>
      <c r="MXR1718" s="93"/>
      <c r="MXS1718" s="93"/>
      <c r="MXT1718" s="93"/>
      <c r="MXU1718" s="93"/>
      <c r="MXV1718" s="93"/>
      <c r="MXW1718" s="93"/>
      <c r="MXX1718" s="93"/>
      <c r="MXY1718" s="93"/>
      <c r="MXZ1718" s="93"/>
      <c r="MYA1718" s="93"/>
      <c r="MYB1718" s="93"/>
      <c r="MYC1718" s="93"/>
      <c r="MYD1718" s="93"/>
      <c r="MYE1718" s="93"/>
      <c r="MYF1718" s="93"/>
      <c r="MYG1718" s="93"/>
      <c r="MYH1718" s="93"/>
      <c r="MYI1718" s="93"/>
      <c r="MYJ1718" s="93"/>
      <c r="MYK1718" s="93"/>
      <c r="MYL1718" s="93"/>
      <c r="MYM1718" s="93"/>
      <c r="MYN1718" s="93"/>
      <c r="MYO1718" s="93"/>
      <c r="MYP1718" s="93"/>
      <c r="MYQ1718" s="93"/>
      <c r="MYR1718" s="93"/>
      <c r="MYS1718" s="93"/>
      <c r="MYT1718" s="93"/>
      <c r="MYU1718" s="93"/>
      <c r="MYV1718" s="93"/>
      <c r="MYW1718" s="93"/>
      <c r="MYX1718" s="93"/>
      <c r="MYY1718" s="93"/>
      <c r="MYZ1718" s="93"/>
      <c r="MZA1718" s="93"/>
      <c r="MZB1718" s="93"/>
      <c r="MZC1718" s="93"/>
      <c r="MZD1718" s="93"/>
      <c r="MZE1718" s="93"/>
      <c r="MZF1718" s="93"/>
      <c r="MZG1718" s="93"/>
      <c r="MZH1718" s="93"/>
      <c r="MZI1718" s="93"/>
      <c r="MZJ1718" s="93"/>
      <c r="MZK1718" s="93"/>
      <c r="MZL1718" s="93"/>
      <c r="MZM1718" s="93"/>
      <c r="MZN1718" s="93"/>
      <c r="MZO1718" s="93"/>
      <c r="MZP1718" s="93"/>
      <c r="MZQ1718" s="93"/>
      <c r="MZR1718" s="93"/>
      <c r="MZS1718" s="93"/>
      <c r="MZT1718" s="93"/>
      <c r="MZU1718" s="93"/>
      <c r="MZV1718" s="93"/>
      <c r="MZW1718" s="93"/>
      <c r="MZX1718" s="93"/>
      <c r="MZY1718" s="93"/>
      <c r="MZZ1718" s="93"/>
      <c r="NAA1718" s="93"/>
      <c r="NAB1718" s="93"/>
      <c r="NAC1718" s="93"/>
      <c r="NAD1718" s="93"/>
      <c r="NAE1718" s="93"/>
      <c r="NAF1718" s="93"/>
      <c r="NAG1718" s="93"/>
      <c r="NAH1718" s="93"/>
      <c r="NAI1718" s="93"/>
      <c r="NAJ1718" s="93"/>
      <c r="NAK1718" s="93"/>
      <c r="NAL1718" s="93"/>
      <c r="NAM1718" s="93"/>
      <c r="NAN1718" s="93"/>
      <c r="NAO1718" s="93"/>
      <c r="NAP1718" s="93"/>
      <c r="NAQ1718" s="93"/>
      <c r="NAR1718" s="93"/>
      <c r="NAS1718" s="93"/>
      <c r="NAT1718" s="93"/>
      <c r="NAU1718" s="93"/>
      <c r="NAV1718" s="93"/>
      <c r="NAW1718" s="93"/>
      <c r="NAX1718" s="93"/>
      <c r="NAY1718" s="93"/>
      <c r="NAZ1718" s="93"/>
      <c r="NBA1718" s="93"/>
      <c r="NBB1718" s="93"/>
      <c r="NBC1718" s="93"/>
      <c r="NBD1718" s="93"/>
      <c r="NBE1718" s="93"/>
      <c r="NBF1718" s="93"/>
      <c r="NBG1718" s="93"/>
      <c r="NBH1718" s="93"/>
      <c r="NBI1718" s="93"/>
      <c r="NBJ1718" s="93"/>
      <c r="NBK1718" s="93"/>
      <c r="NBL1718" s="93"/>
      <c r="NBM1718" s="93"/>
      <c r="NBN1718" s="93"/>
      <c r="NBO1718" s="93"/>
      <c r="NBP1718" s="93"/>
      <c r="NBQ1718" s="93"/>
      <c r="NBR1718" s="93"/>
      <c r="NBS1718" s="93"/>
      <c r="NBT1718" s="93"/>
      <c r="NBU1718" s="93"/>
      <c r="NBV1718" s="93"/>
      <c r="NBW1718" s="93"/>
      <c r="NBX1718" s="93"/>
      <c r="NBY1718" s="93"/>
      <c r="NBZ1718" s="93"/>
      <c r="NCA1718" s="93"/>
      <c r="NCB1718" s="93"/>
      <c r="NCC1718" s="93"/>
      <c r="NCD1718" s="93"/>
      <c r="NCE1718" s="93"/>
      <c r="NCF1718" s="93"/>
      <c r="NCG1718" s="93"/>
      <c r="NCH1718" s="93"/>
      <c r="NCI1718" s="93"/>
      <c r="NCJ1718" s="93"/>
      <c r="NCK1718" s="93"/>
      <c r="NCL1718" s="93"/>
      <c r="NCM1718" s="93"/>
      <c r="NCN1718" s="93"/>
      <c r="NCO1718" s="93"/>
      <c r="NCP1718" s="93"/>
      <c r="NCQ1718" s="93"/>
      <c r="NCR1718" s="93"/>
      <c r="NCS1718" s="93"/>
      <c r="NCT1718" s="93"/>
      <c r="NCU1718" s="93"/>
      <c r="NCV1718" s="93"/>
      <c r="NCW1718" s="93"/>
      <c r="NCX1718" s="93"/>
      <c r="NCY1718" s="93"/>
      <c r="NCZ1718" s="93"/>
      <c r="NDA1718" s="93"/>
      <c r="NDB1718" s="93"/>
      <c r="NDC1718" s="93"/>
      <c r="NDD1718" s="93"/>
      <c r="NDE1718" s="93"/>
      <c r="NDF1718" s="93"/>
      <c r="NDG1718" s="93"/>
      <c r="NDH1718" s="93"/>
      <c r="NDI1718" s="93"/>
      <c r="NDJ1718" s="93"/>
      <c r="NDK1718" s="93"/>
      <c r="NDL1718" s="93"/>
      <c r="NDM1718" s="93"/>
      <c r="NDN1718" s="93"/>
      <c r="NDO1718" s="93"/>
      <c r="NDP1718" s="93"/>
      <c r="NDQ1718" s="93"/>
      <c r="NDR1718" s="93"/>
      <c r="NDS1718" s="93"/>
      <c r="NDT1718" s="93"/>
      <c r="NDU1718" s="93"/>
      <c r="NDV1718" s="93"/>
      <c r="NDW1718" s="93"/>
      <c r="NDX1718" s="93"/>
      <c r="NDY1718" s="93"/>
      <c r="NDZ1718" s="93"/>
      <c r="NEA1718" s="93"/>
      <c r="NEB1718" s="93"/>
      <c r="NEC1718" s="93"/>
      <c r="NED1718" s="93"/>
      <c r="NEE1718" s="93"/>
      <c r="NEF1718" s="93"/>
      <c r="NEG1718" s="93"/>
      <c r="NEH1718" s="93"/>
      <c r="NEI1718" s="93"/>
      <c r="NEJ1718" s="93"/>
      <c r="NEK1718" s="93"/>
      <c r="NEL1718" s="93"/>
      <c r="NEM1718" s="93"/>
      <c r="NEN1718" s="93"/>
      <c r="NEO1718" s="93"/>
      <c r="NEP1718" s="93"/>
      <c r="NEQ1718" s="93"/>
      <c r="NER1718" s="93"/>
      <c r="NES1718" s="93"/>
      <c r="NET1718" s="93"/>
      <c r="NEU1718" s="93"/>
      <c r="NEV1718" s="93"/>
      <c r="NEW1718" s="93"/>
      <c r="NEX1718" s="93"/>
      <c r="NEY1718" s="93"/>
      <c r="NEZ1718" s="93"/>
      <c r="NFA1718" s="93"/>
      <c r="NFB1718" s="93"/>
      <c r="NFC1718" s="93"/>
      <c r="NFD1718" s="93"/>
      <c r="NFE1718" s="93"/>
      <c r="NFF1718" s="93"/>
      <c r="NFG1718" s="93"/>
      <c r="NFH1718" s="93"/>
      <c r="NFI1718" s="93"/>
      <c r="NFJ1718" s="93"/>
      <c r="NFK1718" s="93"/>
      <c r="NFL1718" s="93"/>
      <c r="NFM1718" s="93"/>
      <c r="NFN1718" s="93"/>
      <c r="NFO1718" s="93"/>
      <c r="NFP1718" s="93"/>
      <c r="NFQ1718" s="93"/>
      <c r="NFR1718" s="93"/>
      <c r="NFS1718" s="93"/>
      <c r="NFT1718" s="93"/>
      <c r="NFU1718" s="93"/>
      <c r="NFV1718" s="93"/>
      <c r="NFW1718" s="93"/>
      <c r="NFX1718" s="93"/>
      <c r="NFY1718" s="93"/>
      <c r="NFZ1718" s="93"/>
      <c r="NGA1718" s="93"/>
      <c r="NGB1718" s="93"/>
      <c r="NGC1718" s="93"/>
      <c r="NGD1718" s="93"/>
      <c r="NGE1718" s="93"/>
      <c r="NGF1718" s="93"/>
      <c r="NGG1718" s="93"/>
      <c r="NGH1718" s="93"/>
      <c r="NGI1718" s="93"/>
      <c r="NGJ1718" s="93"/>
      <c r="NGK1718" s="93"/>
      <c r="NGL1718" s="93"/>
      <c r="NGM1718" s="93"/>
      <c r="NGN1718" s="93"/>
      <c r="NGO1718" s="93"/>
      <c r="NGP1718" s="93"/>
      <c r="NGQ1718" s="93"/>
      <c r="NGR1718" s="93"/>
      <c r="NGS1718" s="93"/>
      <c r="NGT1718" s="93"/>
      <c r="NGU1718" s="93"/>
      <c r="NGV1718" s="93"/>
      <c r="NGW1718" s="93"/>
      <c r="NGX1718" s="93"/>
      <c r="NGY1718" s="93"/>
      <c r="NGZ1718" s="93"/>
      <c r="NHA1718" s="93"/>
      <c r="NHB1718" s="93"/>
      <c r="NHC1718" s="93"/>
      <c r="NHD1718" s="93"/>
      <c r="NHE1718" s="93"/>
      <c r="NHF1718" s="93"/>
      <c r="NHG1718" s="93"/>
      <c r="NHH1718" s="93"/>
      <c r="NHI1718" s="93"/>
      <c r="NHJ1718" s="93"/>
      <c r="NHK1718" s="93"/>
      <c r="NHL1718" s="93"/>
      <c r="NHM1718" s="93"/>
      <c r="NHN1718" s="93"/>
      <c r="NHO1718" s="93"/>
      <c r="NHP1718" s="93"/>
      <c r="NHQ1718" s="93"/>
      <c r="NHR1718" s="93"/>
      <c r="NHS1718" s="93"/>
      <c r="NHT1718" s="93"/>
      <c r="NHU1718" s="93"/>
      <c r="NHV1718" s="93"/>
      <c r="NHW1718" s="93"/>
      <c r="NHX1718" s="93"/>
      <c r="NHY1718" s="93"/>
      <c r="NHZ1718" s="93"/>
      <c r="NIA1718" s="93"/>
      <c r="NIB1718" s="93"/>
      <c r="NIC1718" s="93"/>
      <c r="NID1718" s="93"/>
      <c r="NIE1718" s="93"/>
      <c r="NIF1718" s="93"/>
      <c r="NIG1718" s="93"/>
      <c r="NIH1718" s="93"/>
      <c r="NII1718" s="93"/>
      <c r="NIJ1718" s="93"/>
      <c r="NIK1718" s="93"/>
      <c r="NIL1718" s="93"/>
      <c r="NIM1718" s="93"/>
      <c r="NIN1718" s="93"/>
      <c r="NIO1718" s="93"/>
      <c r="NIP1718" s="93"/>
      <c r="NIQ1718" s="93"/>
      <c r="NIR1718" s="93"/>
      <c r="NIS1718" s="93"/>
      <c r="NIT1718" s="93"/>
      <c r="NIU1718" s="93"/>
      <c r="NIV1718" s="93"/>
      <c r="NIW1718" s="93"/>
      <c r="NIX1718" s="93"/>
      <c r="NIY1718" s="93"/>
      <c r="NIZ1718" s="93"/>
      <c r="NJA1718" s="93"/>
      <c r="NJB1718" s="93"/>
      <c r="NJC1718" s="93"/>
      <c r="NJD1718" s="93"/>
      <c r="NJE1718" s="93"/>
      <c r="NJF1718" s="93"/>
      <c r="NJG1718" s="93"/>
      <c r="NJH1718" s="93"/>
      <c r="NJI1718" s="93"/>
      <c r="NJJ1718" s="93"/>
      <c r="NJK1718" s="93"/>
      <c r="NJL1718" s="93"/>
      <c r="NJM1718" s="93"/>
      <c r="NJN1718" s="93"/>
      <c r="NJO1718" s="93"/>
      <c r="NJP1718" s="93"/>
      <c r="NJQ1718" s="93"/>
      <c r="NJR1718" s="93"/>
      <c r="NJS1718" s="93"/>
      <c r="NJT1718" s="93"/>
      <c r="NJU1718" s="93"/>
      <c r="NJV1718" s="93"/>
      <c r="NJW1718" s="93"/>
      <c r="NJX1718" s="93"/>
      <c r="NJY1718" s="93"/>
      <c r="NJZ1718" s="93"/>
      <c r="NKA1718" s="93"/>
      <c r="NKB1718" s="93"/>
      <c r="NKC1718" s="93"/>
      <c r="NKD1718" s="93"/>
      <c r="NKE1718" s="93"/>
      <c r="NKF1718" s="93"/>
      <c r="NKG1718" s="93"/>
      <c r="NKH1718" s="93"/>
      <c r="NKI1718" s="93"/>
      <c r="NKJ1718" s="93"/>
      <c r="NKK1718" s="93"/>
      <c r="NKL1718" s="93"/>
      <c r="NKM1718" s="93"/>
      <c r="NKN1718" s="93"/>
      <c r="NKO1718" s="93"/>
      <c r="NKP1718" s="93"/>
      <c r="NKQ1718" s="93"/>
      <c r="NKR1718" s="93"/>
      <c r="NKS1718" s="93"/>
      <c r="NKT1718" s="93"/>
      <c r="NKU1718" s="93"/>
      <c r="NKV1718" s="93"/>
      <c r="NKW1718" s="93"/>
      <c r="NKX1718" s="93"/>
      <c r="NKY1718" s="93"/>
      <c r="NKZ1718" s="93"/>
      <c r="NLA1718" s="93"/>
      <c r="NLB1718" s="93"/>
      <c r="NLC1718" s="93"/>
      <c r="NLD1718" s="93"/>
      <c r="NLE1718" s="93"/>
      <c r="NLF1718" s="93"/>
      <c r="NLG1718" s="93"/>
      <c r="NLH1718" s="93"/>
      <c r="NLI1718" s="93"/>
      <c r="NLJ1718" s="93"/>
      <c r="NLK1718" s="93"/>
      <c r="NLL1718" s="93"/>
      <c r="NLM1718" s="93"/>
      <c r="NLN1718" s="93"/>
      <c r="NLO1718" s="93"/>
      <c r="NLP1718" s="93"/>
      <c r="NLQ1718" s="93"/>
      <c r="NLR1718" s="93"/>
      <c r="NLS1718" s="93"/>
      <c r="NLT1718" s="93"/>
      <c r="NLU1718" s="93"/>
      <c r="NLV1718" s="93"/>
      <c r="NLW1718" s="93"/>
      <c r="NLX1718" s="93"/>
      <c r="NLY1718" s="93"/>
      <c r="NLZ1718" s="93"/>
      <c r="NMA1718" s="93"/>
      <c r="NMB1718" s="93"/>
      <c r="NMC1718" s="93"/>
      <c r="NMD1718" s="93"/>
      <c r="NME1718" s="93"/>
      <c r="NMF1718" s="93"/>
      <c r="NMG1718" s="93"/>
      <c r="NMH1718" s="93"/>
      <c r="NMI1718" s="93"/>
      <c r="NMJ1718" s="93"/>
      <c r="NMK1718" s="93"/>
      <c r="NML1718" s="93"/>
      <c r="NMM1718" s="93"/>
      <c r="NMN1718" s="93"/>
      <c r="NMO1718" s="93"/>
      <c r="NMP1718" s="93"/>
      <c r="NMQ1718" s="93"/>
      <c r="NMR1718" s="93"/>
      <c r="NMS1718" s="93"/>
      <c r="NMT1718" s="93"/>
      <c r="NMU1718" s="93"/>
      <c r="NMV1718" s="93"/>
      <c r="NMW1718" s="93"/>
      <c r="NMX1718" s="93"/>
      <c r="NMY1718" s="93"/>
      <c r="NMZ1718" s="93"/>
      <c r="NNA1718" s="93"/>
      <c r="NNB1718" s="93"/>
      <c r="NNC1718" s="93"/>
      <c r="NND1718" s="93"/>
      <c r="NNE1718" s="93"/>
      <c r="NNF1718" s="93"/>
      <c r="NNG1718" s="93"/>
      <c r="NNH1718" s="93"/>
      <c r="NNI1718" s="93"/>
      <c r="NNJ1718" s="93"/>
      <c r="NNK1718" s="93"/>
      <c r="NNL1718" s="93"/>
      <c r="NNM1718" s="93"/>
      <c r="NNN1718" s="93"/>
      <c r="NNO1718" s="93"/>
      <c r="NNP1718" s="93"/>
      <c r="NNQ1718" s="93"/>
      <c r="NNR1718" s="93"/>
      <c r="NNS1718" s="93"/>
      <c r="NNT1718" s="93"/>
      <c r="NNU1718" s="93"/>
      <c r="NNV1718" s="93"/>
      <c r="NNW1718" s="93"/>
      <c r="NNX1718" s="93"/>
      <c r="NNY1718" s="93"/>
      <c r="NNZ1718" s="93"/>
      <c r="NOA1718" s="93"/>
      <c r="NOB1718" s="93"/>
      <c r="NOC1718" s="93"/>
      <c r="NOD1718" s="93"/>
      <c r="NOE1718" s="93"/>
      <c r="NOF1718" s="93"/>
      <c r="NOG1718" s="93"/>
      <c r="NOH1718" s="93"/>
      <c r="NOI1718" s="93"/>
      <c r="NOJ1718" s="93"/>
      <c r="NOK1718" s="93"/>
      <c r="NOL1718" s="93"/>
      <c r="NOM1718" s="93"/>
      <c r="NON1718" s="93"/>
      <c r="NOO1718" s="93"/>
      <c r="NOP1718" s="93"/>
      <c r="NOQ1718" s="93"/>
      <c r="NOR1718" s="93"/>
      <c r="NOS1718" s="93"/>
      <c r="NOT1718" s="93"/>
      <c r="NOU1718" s="93"/>
      <c r="NOV1718" s="93"/>
      <c r="NOW1718" s="93"/>
      <c r="NOX1718" s="93"/>
      <c r="NOY1718" s="93"/>
      <c r="NOZ1718" s="93"/>
      <c r="NPA1718" s="93"/>
      <c r="NPB1718" s="93"/>
      <c r="NPC1718" s="93"/>
      <c r="NPD1718" s="93"/>
      <c r="NPE1718" s="93"/>
      <c r="NPF1718" s="93"/>
      <c r="NPG1718" s="93"/>
      <c r="NPH1718" s="93"/>
      <c r="NPI1718" s="93"/>
      <c r="NPJ1718" s="93"/>
      <c r="NPK1718" s="93"/>
      <c r="NPL1718" s="93"/>
      <c r="NPM1718" s="93"/>
      <c r="NPN1718" s="93"/>
      <c r="NPO1718" s="93"/>
      <c r="NPP1718" s="93"/>
      <c r="NPQ1718" s="93"/>
      <c r="NPR1718" s="93"/>
      <c r="NPS1718" s="93"/>
      <c r="NPT1718" s="93"/>
      <c r="NPU1718" s="93"/>
      <c r="NPV1718" s="93"/>
      <c r="NPW1718" s="93"/>
      <c r="NPX1718" s="93"/>
      <c r="NPY1718" s="93"/>
      <c r="NPZ1718" s="93"/>
      <c r="NQA1718" s="93"/>
      <c r="NQB1718" s="93"/>
      <c r="NQC1718" s="93"/>
      <c r="NQD1718" s="93"/>
      <c r="NQE1718" s="93"/>
      <c r="NQF1718" s="93"/>
      <c r="NQG1718" s="93"/>
      <c r="NQH1718" s="93"/>
      <c r="NQI1718" s="93"/>
      <c r="NQJ1718" s="93"/>
      <c r="NQK1718" s="93"/>
      <c r="NQL1718" s="93"/>
      <c r="NQM1718" s="93"/>
      <c r="NQN1718" s="93"/>
      <c r="NQO1718" s="93"/>
      <c r="NQP1718" s="93"/>
      <c r="NQQ1718" s="93"/>
      <c r="NQR1718" s="93"/>
      <c r="NQS1718" s="93"/>
      <c r="NQT1718" s="93"/>
      <c r="NQU1718" s="93"/>
      <c r="NQV1718" s="93"/>
      <c r="NQW1718" s="93"/>
      <c r="NQX1718" s="93"/>
      <c r="NQY1718" s="93"/>
      <c r="NQZ1718" s="93"/>
      <c r="NRA1718" s="93"/>
      <c r="NRB1718" s="93"/>
      <c r="NRC1718" s="93"/>
      <c r="NRD1718" s="93"/>
      <c r="NRE1718" s="93"/>
      <c r="NRF1718" s="93"/>
      <c r="NRG1718" s="93"/>
      <c r="NRH1718" s="93"/>
      <c r="NRI1718" s="93"/>
      <c r="NRJ1718" s="93"/>
      <c r="NRK1718" s="93"/>
      <c r="NRL1718" s="93"/>
      <c r="NRM1718" s="93"/>
      <c r="NRN1718" s="93"/>
      <c r="NRO1718" s="93"/>
      <c r="NRP1718" s="93"/>
      <c r="NRQ1718" s="93"/>
      <c r="NRR1718" s="93"/>
      <c r="NRS1718" s="93"/>
      <c r="NRT1718" s="93"/>
      <c r="NRU1718" s="93"/>
      <c r="NRV1718" s="93"/>
      <c r="NRW1718" s="93"/>
      <c r="NRX1718" s="93"/>
      <c r="NRY1718" s="93"/>
      <c r="NRZ1718" s="93"/>
      <c r="NSA1718" s="93"/>
      <c r="NSB1718" s="93"/>
      <c r="NSC1718" s="93"/>
      <c r="NSD1718" s="93"/>
      <c r="NSE1718" s="93"/>
      <c r="NSF1718" s="93"/>
      <c r="NSG1718" s="93"/>
      <c r="NSH1718" s="93"/>
      <c r="NSI1718" s="93"/>
      <c r="NSJ1718" s="93"/>
      <c r="NSK1718" s="93"/>
      <c r="NSL1718" s="93"/>
      <c r="NSM1718" s="93"/>
      <c r="NSN1718" s="93"/>
      <c r="NSO1718" s="93"/>
      <c r="NSP1718" s="93"/>
      <c r="NSQ1718" s="93"/>
      <c r="NSR1718" s="93"/>
      <c r="NSS1718" s="93"/>
      <c r="NST1718" s="93"/>
      <c r="NSU1718" s="93"/>
      <c r="NSV1718" s="93"/>
      <c r="NSW1718" s="93"/>
      <c r="NSX1718" s="93"/>
      <c r="NSY1718" s="93"/>
      <c r="NSZ1718" s="93"/>
      <c r="NTA1718" s="93"/>
      <c r="NTB1718" s="93"/>
      <c r="NTC1718" s="93"/>
      <c r="NTD1718" s="93"/>
      <c r="NTE1718" s="93"/>
      <c r="NTF1718" s="93"/>
      <c r="NTG1718" s="93"/>
      <c r="NTH1718" s="93"/>
      <c r="NTI1718" s="93"/>
      <c r="NTJ1718" s="93"/>
      <c r="NTK1718" s="93"/>
      <c r="NTL1718" s="93"/>
      <c r="NTM1718" s="93"/>
      <c r="NTN1718" s="93"/>
      <c r="NTO1718" s="93"/>
      <c r="NTP1718" s="93"/>
      <c r="NTQ1718" s="93"/>
      <c r="NTR1718" s="93"/>
      <c r="NTS1718" s="93"/>
      <c r="NTT1718" s="93"/>
      <c r="NTU1718" s="93"/>
      <c r="NTV1718" s="93"/>
      <c r="NTW1718" s="93"/>
      <c r="NTX1718" s="93"/>
      <c r="NTY1718" s="93"/>
      <c r="NTZ1718" s="93"/>
      <c r="NUA1718" s="93"/>
      <c r="NUB1718" s="93"/>
      <c r="NUC1718" s="93"/>
      <c r="NUD1718" s="93"/>
      <c r="NUE1718" s="93"/>
      <c r="NUF1718" s="93"/>
      <c r="NUG1718" s="93"/>
      <c r="NUH1718" s="93"/>
      <c r="NUI1718" s="93"/>
      <c r="NUJ1718" s="93"/>
      <c r="NUK1718" s="93"/>
      <c r="NUL1718" s="93"/>
      <c r="NUM1718" s="93"/>
      <c r="NUN1718" s="93"/>
      <c r="NUO1718" s="93"/>
      <c r="NUP1718" s="93"/>
      <c r="NUQ1718" s="93"/>
      <c r="NUR1718" s="93"/>
      <c r="NUS1718" s="93"/>
      <c r="NUT1718" s="93"/>
      <c r="NUU1718" s="93"/>
      <c r="NUV1718" s="93"/>
      <c r="NUW1718" s="93"/>
      <c r="NUX1718" s="93"/>
      <c r="NUY1718" s="93"/>
      <c r="NUZ1718" s="93"/>
      <c r="NVA1718" s="93"/>
      <c r="NVB1718" s="93"/>
      <c r="NVC1718" s="93"/>
      <c r="NVD1718" s="93"/>
      <c r="NVE1718" s="93"/>
      <c r="NVF1718" s="93"/>
      <c r="NVG1718" s="93"/>
      <c r="NVH1718" s="93"/>
      <c r="NVI1718" s="93"/>
      <c r="NVJ1718" s="93"/>
      <c r="NVK1718" s="93"/>
      <c r="NVL1718" s="93"/>
      <c r="NVM1718" s="93"/>
      <c r="NVN1718" s="93"/>
      <c r="NVO1718" s="93"/>
      <c r="NVP1718" s="93"/>
      <c r="NVQ1718" s="93"/>
      <c r="NVR1718" s="93"/>
      <c r="NVS1718" s="93"/>
      <c r="NVT1718" s="93"/>
      <c r="NVU1718" s="93"/>
      <c r="NVV1718" s="93"/>
      <c r="NVW1718" s="93"/>
      <c r="NVX1718" s="93"/>
      <c r="NVY1718" s="93"/>
      <c r="NVZ1718" s="93"/>
      <c r="NWA1718" s="93"/>
      <c r="NWB1718" s="93"/>
      <c r="NWC1718" s="93"/>
      <c r="NWD1718" s="93"/>
      <c r="NWE1718" s="93"/>
      <c r="NWF1718" s="93"/>
      <c r="NWG1718" s="93"/>
      <c r="NWH1718" s="93"/>
      <c r="NWI1718" s="93"/>
      <c r="NWJ1718" s="93"/>
      <c r="NWK1718" s="93"/>
      <c r="NWL1718" s="93"/>
      <c r="NWM1718" s="93"/>
      <c r="NWN1718" s="93"/>
      <c r="NWO1718" s="93"/>
      <c r="NWP1718" s="93"/>
      <c r="NWQ1718" s="93"/>
      <c r="NWR1718" s="93"/>
      <c r="NWS1718" s="93"/>
      <c r="NWT1718" s="93"/>
      <c r="NWU1718" s="93"/>
      <c r="NWV1718" s="93"/>
      <c r="NWW1718" s="93"/>
      <c r="NWX1718" s="93"/>
      <c r="NWY1718" s="93"/>
      <c r="NWZ1718" s="93"/>
      <c r="NXA1718" s="93"/>
      <c r="NXB1718" s="93"/>
      <c r="NXC1718" s="93"/>
      <c r="NXD1718" s="93"/>
      <c r="NXE1718" s="93"/>
      <c r="NXF1718" s="93"/>
      <c r="NXG1718" s="93"/>
      <c r="NXH1718" s="93"/>
      <c r="NXI1718" s="93"/>
      <c r="NXJ1718" s="93"/>
      <c r="NXK1718" s="93"/>
      <c r="NXL1718" s="93"/>
      <c r="NXM1718" s="93"/>
      <c r="NXN1718" s="93"/>
      <c r="NXO1718" s="93"/>
      <c r="NXP1718" s="93"/>
      <c r="NXQ1718" s="93"/>
      <c r="NXR1718" s="93"/>
      <c r="NXS1718" s="93"/>
      <c r="NXT1718" s="93"/>
      <c r="NXU1718" s="93"/>
      <c r="NXV1718" s="93"/>
      <c r="NXW1718" s="93"/>
      <c r="NXX1718" s="93"/>
      <c r="NXY1718" s="93"/>
      <c r="NXZ1718" s="93"/>
      <c r="NYA1718" s="93"/>
      <c r="NYB1718" s="93"/>
      <c r="NYC1718" s="93"/>
      <c r="NYD1718" s="93"/>
      <c r="NYE1718" s="93"/>
      <c r="NYF1718" s="93"/>
      <c r="NYG1718" s="93"/>
      <c r="NYH1718" s="93"/>
      <c r="NYI1718" s="93"/>
      <c r="NYJ1718" s="93"/>
      <c r="NYK1718" s="93"/>
      <c r="NYL1718" s="93"/>
      <c r="NYM1718" s="93"/>
      <c r="NYN1718" s="93"/>
      <c r="NYO1718" s="93"/>
      <c r="NYP1718" s="93"/>
      <c r="NYQ1718" s="93"/>
      <c r="NYR1718" s="93"/>
      <c r="NYS1718" s="93"/>
      <c r="NYT1718" s="93"/>
      <c r="NYU1718" s="93"/>
      <c r="NYV1718" s="93"/>
      <c r="NYW1718" s="93"/>
      <c r="NYX1718" s="93"/>
      <c r="NYY1718" s="93"/>
      <c r="NYZ1718" s="93"/>
      <c r="NZA1718" s="93"/>
      <c r="NZB1718" s="93"/>
      <c r="NZC1718" s="93"/>
      <c r="NZD1718" s="93"/>
      <c r="NZE1718" s="93"/>
      <c r="NZF1718" s="93"/>
      <c r="NZG1718" s="93"/>
      <c r="NZH1718" s="93"/>
      <c r="NZI1718" s="93"/>
      <c r="NZJ1718" s="93"/>
      <c r="NZK1718" s="93"/>
      <c r="NZL1718" s="93"/>
      <c r="NZM1718" s="93"/>
      <c r="NZN1718" s="93"/>
      <c r="NZO1718" s="93"/>
      <c r="NZP1718" s="93"/>
      <c r="NZQ1718" s="93"/>
      <c r="NZR1718" s="93"/>
      <c r="NZS1718" s="93"/>
      <c r="NZT1718" s="93"/>
      <c r="NZU1718" s="93"/>
      <c r="NZV1718" s="93"/>
      <c r="NZW1718" s="93"/>
      <c r="NZX1718" s="93"/>
      <c r="NZY1718" s="93"/>
      <c r="NZZ1718" s="93"/>
      <c r="OAA1718" s="93"/>
      <c r="OAB1718" s="93"/>
      <c r="OAC1718" s="93"/>
      <c r="OAD1718" s="93"/>
      <c r="OAE1718" s="93"/>
      <c r="OAF1718" s="93"/>
      <c r="OAG1718" s="93"/>
      <c r="OAH1718" s="93"/>
      <c r="OAI1718" s="93"/>
      <c r="OAJ1718" s="93"/>
      <c r="OAK1718" s="93"/>
      <c r="OAL1718" s="93"/>
      <c r="OAM1718" s="93"/>
      <c r="OAN1718" s="93"/>
      <c r="OAO1718" s="93"/>
      <c r="OAP1718" s="93"/>
      <c r="OAQ1718" s="93"/>
      <c r="OAR1718" s="93"/>
      <c r="OAS1718" s="93"/>
      <c r="OAT1718" s="93"/>
      <c r="OAU1718" s="93"/>
      <c r="OAV1718" s="93"/>
      <c r="OAW1718" s="93"/>
      <c r="OAX1718" s="93"/>
      <c r="OAY1718" s="93"/>
      <c r="OAZ1718" s="93"/>
      <c r="OBA1718" s="93"/>
      <c r="OBB1718" s="93"/>
      <c r="OBC1718" s="93"/>
      <c r="OBD1718" s="93"/>
      <c r="OBE1718" s="93"/>
      <c r="OBF1718" s="93"/>
      <c r="OBG1718" s="93"/>
      <c r="OBH1718" s="93"/>
      <c r="OBI1718" s="93"/>
      <c r="OBJ1718" s="93"/>
      <c r="OBK1718" s="93"/>
      <c r="OBL1718" s="93"/>
      <c r="OBM1718" s="93"/>
      <c r="OBN1718" s="93"/>
      <c r="OBO1718" s="93"/>
      <c r="OBP1718" s="93"/>
      <c r="OBQ1718" s="93"/>
      <c r="OBR1718" s="93"/>
      <c r="OBS1718" s="93"/>
      <c r="OBT1718" s="93"/>
      <c r="OBU1718" s="93"/>
      <c r="OBV1718" s="93"/>
      <c r="OBW1718" s="93"/>
      <c r="OBX1718" s="93"/>
      <c r="OBY1718" s="93"/>
      <c r="OBZ1718" s="93"/>
      <c r="OCA1718" s="93"/>
      <c r="OCB1718" s="93"/>
      <c r="OCC1718" s="93"/>
      <c r="OCD1718" s="93"/>
      <c r="OCE1718" s="93"/>
      <c r="OCF1718" s="93"/>
      <c r="OCG1718" s="93"/>
      <c r="OCH1718" s="93"/>
      <c r="OCI1718" s="93"/>
      <c r="OCJ1718" s="93"/>
      <c r="OCK1718" s="93"/>
      <c r="OCL1718" s="93"/>
      <c r="OCM1718" s="93"/>
      <c r="OCN1718" s="93"/>
      <c r="OCO1718" s="93"/>
      <c r="OCP1718" s="93"/>
      <c r="OCQ1718" s="93"/>
      <c r="OCR1718" s="93"/>
      <c r="OCS1718" s="93"/>
      <c r="OCT1718" s="93"/>
      <c r="OCU1718" s="93"/>
      <c r="OCV1718" s="93"/>
      <c r="OCW1718" s="93"/>
      <c r="OCX1718" s="93"/>
      <c r="OCY1718" s="93"/>
      <c r="OCZ1718" s="93"/>
      <c r="ODA1718" s="93"/>
      <c r="ODB1718" s="93"/>
      <c r="ODC1718" s="93"/>
      <c r="ODD1718" s="93"/>
      <c r="ODE1718" s="93"/>
      <c r="ODF1718" s="93"/>
      <c r="ODG1718" s="93"/>
      <c r="ODH1718" s="93"/>
      <c r="ODI1718" s="93"/>
      <c r="ODJ1718" s="93"/>
      <c r="ODK1718" s="93"/>
      <c r="ODL1718" s="93"/>
      <c r="ODM1718" s="93"/>
      <c r="ODN1718" s="93"/>
      <c r="ODO1718" s="93"/>
      <c r="ODP1718" s="93"/>
      <c r="ODQ1718" s="93"/>
      <c r="ODR1718" s="93"/>
      <c r="ODS1718" s="93"/>
      <c r="ODT1718" s="93"/>
      <c r="ODU1718" s="93"/>
      <c r="ODV1718" s="93"/>
      <c r="ODW1718" s="93"/>
      <c r="ODX1718" s="93"/>
      <c r="ODY1718" s="93"/>
      <c r="ODZ1718" s="93"/>
      <c r="OEA1718" s="93"/>
      <c r="OEB1718" s="93"/>
      <c r="OEC1718" s="93"/>
      <c r="OED1718" s="93"/>
      <c r="OEE1718" s="93"/>
      <c r="OEF1718" s="93"/>
      <c r="OEG1718" s="93"/>
      <c r="OEH1718" s="93"/>
      <c r="OEI1718" s="93"/>
      <c r="OEJ1718" s="93"/>
      <c r="OEK1718" s="93"/>
      <c r="OEL1718" s="93"/>
      <c r="OEM1718" s="93"/>
      <c r="OEN1718" s="93"/>
      <c r="OEO1718" s="93"/>
      <c r="OEP1718" s="93"/>
      <c r="OEQ1718" s="93"/>
      <c r="OER1718" s="93"/>
      <c r="OES1718" s="93"/>
      <c r="OET1718" s="93"/>
      <c r="OEU1718" s="93"/>
      <c r="OEV1718" s="93"/>
      <c r="OEW1718" s="93"/>
      <c r="OEX1718" s="93"/>
      <c r="OEY1718" s="93"/>
      <c r="OEZ1718" s="93"/>
      <c r="OFA1718" s="93"/>
      <c r="OFB1718" s="93"/>
      <c r="OFC1718" s="93"/>
      <c r="OFD1718" s="93"/>
      <c r="OFE1718" s="93"/>
      <c r="OFF1718" s="93"/>
      <c r="OFG1718" s="93"/>
      <c r="OFH1718" s="93"/>
      <c r="OFI1718" s="93"/>
      <c r="OFJ1718" s="93"/>
      <c r="OFK1718" s="93"/>
      <c r="OFL1718" s="93"/>
      <c r="OFM1718" s="93"/>
      <c r="OFN1718" s="93"/>
      <c r="OFO1718" s="93"/>
      <c r="OFP1718" s="93"/>
      <c r="OFQ1718" s="93"/>
      <c r="OFR1718" s="93"/>
      <c r="OFS1718" s="93"/>
      <c r="OFT1718" s="93"/>
      <c r="OFU1718" s="93"/>
      <c r="OFV1718" s="93"/>
      <c r="OFW1718" s="93"/>
      <c r="OFX1718" s="93"/>
      <c r="OFY1718" s="93"/>
      <c r="OFZ1718" s="93"/>
      <c r="OGA1718" s="93"/>
      <c r="OGB1718" s="93"/>
      <c r="OGC1718" s="93"/>
      <c r="OGD1718" s="93"/>
      <c r="OGE1718" s="93"/>
      <c r="OGF1718" s="93"/>
      <c r="OGG1718" s="93"/>
      <c r="OGH1718" s="93"/>
      <c r="OGI1718" s="93"/>
      <c r="OGJ1718" s="93"/>
      <c r="OGK1718" s="93"/>
      <c r="OGL1718" s="93"/>
      <c r="OGM1718" s="93"/>
      <c r="OGN1718" s="93"/>
      <c r="OGO1718" s="93"/>
      <c r="OGP1718" s="93"/>
      <c r="OGQ1718" s="93"/>
      <c r="OGR1718" s="93"/>
      <c r="OGS1718" s="93"/>
      <c r="OGT1718" s="93"/>
      <c r="OGU1718" s="93"/>
      <c r="OGV1718" s="93"/>
      <c r="OGW1718" s="93"/>
      <c r="OGX1718" s="93"/>
      <c r="OGY1718" s="93"/>
      <c r="OGZ1718" s="93"/>
      <c r="OHA1718" s="93"/>
      <c r="OHB1718" s="93"/>
      <c r="OHC1718" s="93"/>
      <c r="OHD1718" s="93"/>
      <c r="OHE1718" s="93"/>
      <c r="OHF1718" s="93"/>
      <c r="OHG1718" s="93"/>
      <c r="OHH1718" s="93"/>
      <c r="OHI1718" s="93"/>
      <c r="OHJ1718" s="93"/>
      <c r="OHK1718" s="93"/>
      <c r="OHL1718" s="93"/>
      <c r="OHM1718" s="93"/>
      <c r="OHN1718" s="93"/>
      <c r="OHO1718" s="93"/>
      <c r="OHP1718" s="93"/>
      <c r="OHQ1718" s="93"/>
      <c r="OHR1718" s="93"/>
      <c r="OHS1718" s="93"/>
      <c r="OHT1718" s="93"/>
      <c r="OHU1718" s="93"/>
      <c r="OHV1718" s="93"/>
      <c r="OHW1718" s="93"/>
      <c r="OHX1718" s="93"/>
      <c r="OHY1718" s="93"/>
      <c r="OHZ1718" s="93"/>
      <c r="OIA1718" s="93"/>
      <c r="OIB1718" s="93"/>
      <c r="OIC1718" s="93"/>
      <c r="OID1718" s="93"/>
      <c r="OIE1718" s="93"/>
      <c r="OIF1718" s="93"/>
      <c r="OIG1718" s="93"/>
      <c r="OIH1718" s="93"/>
      <c r="OII1718" s="93"/>
      <c r="OIJ1718" s="93"/>
      <c r="OIK1718" s="93"/>
      <c r="OIL1718" s="93"/>
      <c r="OIM1718" s="93"/>
      <c r="OIN1718" s="93"/>
      <c r="OIO1718" s="93"/>
      <c r="OIP1718" s="93"/>
      <c r="OIQ1718" s="93"/>
      <c r="OIR1718" s="93"/>
      <c r="OIS1718" s="93"/>
      <c r="OIT1718" s="93"/>
      <c r="OIU1718" s="93"/>
      <c r="OIV1718" s="93"/>
      <c r="OIW1718" s="93"/>
      <c r="OIX1718" s="93"/>
      <c r="OIY1718" s="93"/>
      <c r="OIZ1718" s="93"/>
      <c r="OJA1718" s="93"/>
      <c r="OJB1718" s="93"/>
      <c r="OJC1718" s="93"/>
      <c r="OJD1718" s="93"/>
      <c r="OJE1718" s="93"/>
      <c r="OJF1718" s="93"/>
      <c r="OJG1718" s="93"/>
      <c r="OJH1718" s="93"/>
      <c r="OJI1718" s="93"/>
      <c r="OJJ1718" s="93"/>
      <c r="OJK1718" s="93"/>
      <c r="OJL1718" s="93"/>
      <c r="OJM1718" s="93"/>
      <c r="OJN1718" s="93"/>
      <c r="OJO1718" s="93"/>
      <c r="OJP1718" s="93"/>
      <c r="OJQ1718" s="93"/>
      <c r="OJR1718" s="93"/>
      <c r="OJS1718" s="93"/>
      <c r="OJT1718" s="93"/>
      <c r="OJU1718" s="93"/>
      <c r="OJV1718" s="93"/>
      <c r="OJW1718" s="93"/>
      <c r="OJX1718" s="93"/>
      <c r="OJY1718" s="93"/>
      <c r="OJZ1718" s="93"/>
      <c r="OKA1718" s="93"/>
      <c r="OKB1718" s="93"/>
      <c r="OKC1718" s="93"/>
      <c r="OKD1718" s="93"/>
      <c r="OKE1718" s="93"/>
      <c r="OKF1718" s="93"/>
      <c r="OKG1718" s="93"/>
      <c r="OKH1718" s="93"/>
      <c r="OKI1718" s="93"/>
      <c r="OKJ1718" s="93"/>
      <c r="OKK1718" s="93"/>
      <c r="OKL1718" s="93"/>
      <c r="OKM1718" s="93"/>
      <c r="OKN1718" s="93"/>
      <c r="OKO1718" s="93"/>
      <c r="OKP1718" s="93"/>
      <c r="OKQ1718" s="93"/>
      <c r="OKR1718" s="93"/>
      <c r="OKS1718" s="93"/>
      <c r="OKT1718" s="93"/>
      <c r="OKU1718" s="93"/>
      <c r="OKV1718" s="93"/>
      <c r="OKW1718" s="93"/>
      <c r="OKX1718" s="93"/>
      <c r="OKY1718" s="93"/>
      <c r="OKZ1718" s="93"/>
      <c r="OLA1718" s="93"/>
      <c r="OLB1718" s="93"/>
      <c r="OLC1718" s="93"/>
      <c r="OLD1718" s="93"/>
      <c r="OLE1718" s="93"/>
      <c r="OLF1718" s="93"/>
      <c r="OLG1718" s="93"/>
      <c r="OLH1718" s="93"/>
      <c r="OLI1718" s="93"/>
      <c r="OLJ1718" s="93"/>
      <c r="OLK1718" s="93"/>
      <c r="OLL1718" s="93"/>
      <c r="OLM1718" s="93"/>
      <c r="OLN1718" s="93"/>
      <c r="OLO1718" s="93"/>
      <c r="OLP1718" s="93"/>
      <c r="OLQ1718" s="93"/>
      <c r="OLR1718" s="93"/>
      <c r="OLS1718" s="93"/>
      <c r="OLT1718" s="93"/>
      <c r="OLU1718" s="93"/>
      <c r="OLV1718" s="93"/>
      <c r="OLW1718" s="93"/>
      <c r="OLX1718" s="93"/>
      <c r="OLY1718" s="93"/>
      <c r="OLZ1718" s="93"/>
      <c r="OMA1718" s="93"/>
      <c r="OMB1718" s="93"/>
      <c r="OMC1718" s="93"/>
      <c r="OMD1718" s="93"/>
      <c r="OME1718" s="93"/>
      <c r="OMF1718" s="93"/>
      <c r="OMG1718" s="93"/>
      <c r="OMH1718" s="93"/>
      <c r="OMI1718" s="93"/>
      <c r="OMJ1718" s="93"/>
      <c r="OMK1718" s="93"/>
      <c r="OML1718" s="93"/>
      <c r="OMM1718" s="93"/>
      <c r="OMN1718" s="93"/>
      <c r="OMO1718" s="93"/>
      <c r="OMP1718" s="93"/>
      <c r="OMQ1718" s="93"/>
      <c r="OMR1718" s="93"/>
      <c r="OMS1718" s="93"/>
      <c r="OMT1718" s="93"/>
      <c r="OMU1718" s="93"/>
      <c r="OMV1718" s="93"/>
      <c r="OMW1718" s="93"/>
      <c r="OMX1718" s="93"/>
      <c r="OMY1718" s="93"/>
      <c r="OMZ1718" s="93"/>
      <c r="ONA1718" s="93"/>
      <c r="ONB1718" s="93"/>
      <c r="ONC1718" s="93"/>
      <c r="OND1718" s="93"/>
      <c r="ONE1718" s="93"/>
      <c r="ONF1718" s="93"/>
      <c r="ONG1718" s="93"/>
      <c r="ONH1718" s="93"/>
      <c r="ONI1718" s="93"/>
      <c r="ONJ1718" s="93"/>
      <c r="ONK1718" s="93"/>
      <c r="ONL1718" s="93"/>
      <c r="ONM1718" s="93"/>
      <c r="ONN1718" s="93"/>
      <c r="ONO1718" s="93"/>
      <c r="ONP1718" s="93"/>
      <c r="ONQ1718" s="93"/>
      <c r="ONR1718" s="93"/>
      <c r="ONS1718" s="93"/>
      <c r="ONT1718" s="93"/>
      <c r="ONU1718" s="93"/>
      <c r="ONV1718" s="93"/>
      <c r="ONW1718" s="93"/>
      <c r="ONX1718" s="93"/>
      <c r="ONY1718" s="93"/>
      <c r="ONZ1718" s="93"/>
      <c r="OOA1718" s="93"/>
      <c r="OOB1718" s="93"/>
      <c r="OOC1718" s="93"/>
      <c r="OOD1718" s="93"/>
      <c r="OOE1718" s="93"/>
      <c r="OOF1718" s="93"/>
      <c r="OOG1718" s="93"/>
      <c r="OOH1718" s="93"/>
      <c r="OOI1718" s="93"/>
      <c r="OOJ1718" s="93"/>
      <c r="OOK1718" s="93"/>
      <c r="OOL1718" s="93"/>
      <c r="OOM1718" s="93"/>
      <c r="OON1718" s="93"/>
      <c r="OOO1718" s="93"/>
      <c r="OOP1718" s="93"/>
      <c r="OOQ1718" s="93"/>
      <c r="OOR1718" s="93"/>
      <c r="OOS1718" s="93"/>
      <c r="OOT1718" s="93"/>
      <c r="OOU1718" s="93"/>
      <c r="OOV1718" s="93"/>
      <c r="OOW1718" s="93"/>
      <c r="OOX1718" s="93"/>
      <c r="OOY1718" s="93"/>
      <c r="OOZ1718" s="93"/>
      <c r="OPA1718" s="93"/>
      <c r="OPB1718" s="93"/>
      <c r="OPC1718" s="93"/>
      <c r="OPD1718" s="93"/>
      <c r="OPE1718" s="93"/>
      <c r="OPF1718" s="93"/>
      <c r="OPG1718" s="93"/>
      <c r="OPH1718" s="93"/>
      <c r="OPI1718" s="93"/>
      <c r="OPJ1718" s="93"/>
      <c r="OPK1718" s="93"/>
      <c r="OPL1718" s="93"/>
      <c r="OPM1718" s="93"/>
      <c r="OPN1718" s="93"/>
      <c r="OPO1718" s="93"/>
      <c r="OPP1718" s="93"/>
      <c r="OPQ1718" s="93"/>
      <c r="OPR1718" s="93"/>
      <c r="OPS1718" s="93"/>
      <c r="OPT1718" s="93"/>
      <c r="OPU1718" s="93"/>
      <c r="OPV1718" s="93"/>
      <c r="OPW1718" s="93"/>
      <c r="OPX1718" s="93"/>
      <c r="OPY1718" s="93"/>
      <c r="OPZ1718" s="93"/>
      <c r="OQA1718" s="93"/>
      <c r="OQB1718" s="93"/>
      <c r="OQC1718" s="93"/>
      <c r="OQD1718" s="93"/>
      <c r="OQE1718" s="93"/>
      <c r="OQF1718" s="93"/>
      <c r="OQG1718" s="93"/>
      <c r="OQH1718" s="93"/>
      <c r="OQI1718" s="93"/>
      <c r="OQJ1718" s="93"/>
      <c r="OQK1718" s="93"/>
      <c r="OQL1718" s="93"/>
      <c r="OQM1718" s="93"/>
      <c r="OQN1718" s="93"/>
      <c r="OQO1718" s="93"/>
      <c r="OQP1718" s="93"/>
      <c r="OQQ1718" s="93"/>
      <c r="OQR1718" s="93"/>
      <c r="OQS1718" s="93"/>
      <c r="OQT1718" s="93"/>
      <c r="OQU1718" s="93"/>
      <c r="OQV1718" s="93"/>
      <c r="OQW1718" s="93"/>
      <c r="OQX1718" s="93"/>
      <c r="OQY1718" s="93"/>
      <c r="OQZ1718" s="93"/>
      <c r="ORA1718" s="93"/>
      <c r="ORB1718" s="93"/>
      <c r="ORC1718" s="93"/>
      <c r="ORD1718" s="93"/>
      <c r="ORE1718" s="93"/>
      <c r="ORF1718" s="93"/>
      <c r="ORG1718" s="93"/>
      <c r="ORH1718" s="93"/>
      <c r="ORI1718" s="93"/>
      <c r="ORJ1718" s="93"/>
      <c r="ORK1718" s="93"/>
      <c r="ORL1718" s="93"/>
      <c r="ORM1718" s="93"/>
      <c r="ORN1718" s="93"/>
      <c r="ORO1718" s="93"/>
      <c r="ORP1718" s="93"/>
      <c r="ORQ1718" s="93"/>
      <c r="ORR1718" s="93"/>
      <c r="ORS1718" s="93"/>
      <c r="ORT1718" s="93"/>
      <c r="ORU1718" s="93"/>
      <c r="ORV1718" s="93"/>
      <c r="ORW1718" s="93"/>
      <c r="ORX1718" s="93"/>
      <c r="ORY1718" s="93"/>
      <c r="ORZ1718" s="93"/>
      <c r="OSA1718" s="93"/>
      <c r="OSB1718" s="93"/>
      <c r="OSC1718" s="93"/>
      <c r="OSD1718" s="93"/>
      <c r="OSE1718" s="93"/>
      <c r="OSF1718" s="93"/>
      <c r="OSG1718" s="93"/>
      <c r="OSH1718" s="93"/>
      <c r="OSI1718" s="93"/>
      <c r="OSJ1718" s="93"/>
      <c r="OSK1718" s="93"/>
      <c r="OSL1718" s="93"/>
      <c r="OSM1718" s="93"/>
      <c r="OSN1718" s="93"/>
      <c r="OSO1718" s="93"/>
      <c r="OSP1718" s="93"/>
      <c r="OSQ1718" s="93"/>
      <c r="OSR1718" s="93"/>
      <c r="OSS1718" s="93"/>
      <c r="OST1718" s="93"/>
      <c r="OSU1718" s="93"/>
      <c r="OSV1718" s="93"/>
      <c r="OSW1718" s="93"/>
      <c r="OSX1718" s="93"/>
      <c r="OSY1718" s="93"/>
      <c r="OSZ1718" s="93"/>
      <c r="OTA1718" s="93"/>
      <c r="OTB1718" s="93"/>
      <c r="OTC1718" s="93"/>
      <c r="OTD1718" s="93"/>
      <c r="OTE1718" s="93"/>
      <c r="OTF1718" s="93"/>
      <c r="OTG1718" s="93"/>
      <c r="OTH1718" s="93"/>
      <c r="OTI1718" s="93"/>
      <c r="OTJ1718" s="93"/>
      <c r="OTK1718" s="93"/>
      <c r="OTL1718" s="93"/>
      <c r="OTM1718" s="93"/>
      <c r="OTN1718" s="93"/>
      <c r="OTO1718" s="93"/>
      <c r="OTP1718" s="93"/>
      <c r="OTQ1718" s="93"/>
      <c r="OTR1718" s="93"/>
      <c r="OTS1718" s="93"/>
      <c r="OTT1718" s="93"/>
      <c r="OTU1718" s="93"/>
      <c r="OTV1718" s="93"/>
      <c r="OTW1718" s="93"/>
      <c r="OTX1718" s="93"/>
      <c r="OTY1718" s="93"/>
      <c r="OTZ1718" s="93"/>
      <c r="OUA1718" s="93"/>
      <c r="OUB1718" s="93"/>
      <c r="OUC1718" s="93"/>
      <c r="OUD1718" s="93"/>
      <c r="OUE1718" s="93"/>
      <c r="OUF1718" s="93"/>
      <c r="OUG1718" s="93"/>
      <c r="OUH1718" s="93"/>
      <c r="OUI1718" s="93"/>
      <c r="OUJ1718" s="93"/>
      <c r="OUK1718" s="93"/>
      <c r="OUL1718" s="93"/>
      <c r="OUM1718" s="93"/>
      <c r="OUN1718" s="93"/>
      <c r="OUO1718" s="93"/>
      <c r="OUP1718" s="93"/>
      <c r="OUQ1718" s="93"/>
      <c r="OUR1718" s="93"/>
      <c r="OUS1718" s="93"/>
      <c r="OUT1718" s="93"/>
      <c r="OUU1718" s="93"/>
      <c r="OUV1718" s="93"/>
      <c r="OUW1718" s="93"/>
      <c r="OUX1718" s="93"/>
      <c r="OUY1718" s="93"/>
      <c r="OUZ1718" s="93"/>
      <c r="OVA1718" s="93"/>
      <c r="OVB1718" s="93"/>
      <c r="OVC1718" s="93"/>
      <c r="OVD1718" s="93"/>
      <c r="OVE1718" s="93"/>
      <c r="OVF1718" s="93"/>
      <c r="OVG1718" s="93"/>
      <c r="OVH1718" s="93"/>
      <c r="OVI1718" s="93"/>
      <c r="OVJ1718" s="93"/>
      <c r="OVK1718" s="93"/>
      <c r="OVL1718" s="93"/>
      <c r="OVM1718" s="93"/>
      <c r="OVN1718" s="93"/>
      <c r="OVO1718" s="93"/>
      <c r="OVP1718" s="93"/>
      <c r="OVQ1718" s="93"/>
      <c r="OVR1718" s="93"/>
      <c r="OVS1718" s="93"/>
      <c r="OVT1718" s="93"/>
      <c r="OVU1718" s="93"/>
      <c r="OVV1718" s="93"/>
      <c r="OVW1718" s="93"/>
      <c r="OVX1718" s="93"/>
      <c r="OVY1718" s="93"/>
      <c r="OVZ1718" s="93"/>
      <c r="OWA1718" s="93"/>
      <c r="OWB1718" s="93"/>
      <c r="OWC1718" s="93"/>
      <c r="OWD1718" s="93"/>
      <c r="OWE1718" s="93"/>
      <c r="OWF1718" s="93"/>
      <c r="OWG1718" s="93"/>
      <c r="OWH1718" s="93"/>
      <c r="OWI1718" s="93"/>
      <c r="OWJ1718" s="93"/>
      <c r="OWK1718" s="93"/>
      <c r="OWL1718" s="93"/>
      <c r="OWM1718" s="93"/>
      <c r="OWN1718" s="93"/>
      <c r="OWO1718" s="93"/>
      <c r="OWP1718" s="93"/>
      <c r="OWQ1718" s="93"/>
      <c r="OWR1718" s="93"/>
      <c r="OWS1718" s="93"/>
      <c r="OWT1718" s="93"/>
      <c r="OWU1718" s="93"/>
      <c r="OWV1718" s="93"/>
      <c r="OWW1718" s="93"/>
      <c r="OWX1718" s="93"/>
      <c r="OWY1718" s="93"/>
      <c r="OWZ1718" s="93"/>
      <c r="OXA1718" s="93"/>
      <c r="OXB1718" s="93"/>
      <c r="OXC1718" s="93"/>
      <c r="OXD1718" s="93"/>
      <c r="OXE1718" s="93"/>
      <c r="OXF1718" s="93"/>
      <c r="OXG1718" s="93"/>
      <c r="OXH1718" s="93"/>
      <c r="OXI1718" s="93"/>
      <c r="OXJ1718" s="93"/>
      <c r="OXK1718" s="93"/>
      <c r="OXL1718" s="93"/>
      <c r="OXM1718" s="93"/>
      <c r="OXN1718" s="93"/>
      <c r="OXO1718" s="93"/>
      <c r="OXP1718" s="93"/>
      <c r="OXQ1718" s="93"/>
      <c r="OXR1718" s="93"/>
      <c r="OXS1718" s="93"/>
      <c r="OXT1718" s="93"/>
      <c r="OXU1718" s="93"/>
      <c r="OXV1718" s="93"/>
      <c r="OXW1718" s="93"/>
      <c r="OXX1718" s="93"/>
      <c r="OXY1718" s="93"/>
      <c r="OXZ1718" s="93"/>
      <c r="OYA1718" s="93"/>
      <c r="OYB1718" s="93"/>
      <c r="OYC1718" s="93"/>
      <c r="OYD1718" s="93"/>
      <c r="OYE1718" s="93"/>
      <c r="OYF1718" s="93"/>
      <c r="OYG1718" s="93"/>
      <c r="OYH1718" s="93"/>
      <c r="OYI1718" s="93"/>
      <c r="OYJ1718" s="93"/>
      <c r="OYK1718" s="93"/>
      <c r="OYL1718" s="93"/>
      <c r="OYM1718" s="93"/>
      <c r="OYN1718" s="93"/>
      <c r="OYO1718" s="93"/>
      <c r="OYP1718" s="93"/>
      <c r="OYQ1718" s="93"/>
      <c r="OYR1718" s="93"/>
      <c r="OYS1718" s="93"/>
      <c r="OYT1718" s="93"/>
      <c r="OYU1718" s="93"/>
      <c r="OYV1718" s="93"/>
      <c r="OYW1718" s="93"/>
      <c r="OYX1718" s="93"/>
      <c r="OYY1718" s="93"/>
      <c r="OYZ1718" s="93"/>
      <c r="OZA1718" s="93"/>
      <c r="OZB1718" s="93"/>
      <c r="OZC1718" s="93"/>
      <c r="OZD1718" s="93"/>
      <c r="OZE1718" s="93"/>
      <c r="OZF1718" s="93"/>
      <c r="OZG1718" s="93"/>
      <c r="OZH1718" s="93"/>
      <c r="OZI1718" s="93"/>
      <c r="OZJ1718" s="93"/>
      <c r="OZK1718" s="93"/>
      <c r="OZL1718" s="93"/>
      <c r="OZM1718" s="93"/>
      <c r="OZN1718" s="93"/>
      <c r="OZO1718" s="93"/>
      <c r="OZP1718" s="93"/>
      <c r="OZQ1718" s="93"/>
      <c r="OZR1718" s="93"/>
      <c r="OZS1718" s="93"/>
      <c r="OZT1718" s="93"/>
      <c r="OZU1718" s="93"/>
      <c r="OZV1718" s="93"/>
      <c r="OZW1718" s="93"/>
      <c r="OZX1718" s="93"/>
      <c r="OZY1718" s="93"/>
      <c r="OZZ1718" s="93"/>
      <c r="PAA1718" s="93"/>
      <c r="PAB1718" s="93"/>
      <c r="PAC1718" s="93"/>
      <c r="PAD1718" s="93"/>
      <c r="PAE1718" s="93"/>
      <c r="PAF1718" s="93"/>
      <c r="PAG1718" s="93"/>
      <c r="PAH1718" s="93"/>
      <c r="PAI1718" s="93"/>
      <c r="PAJ1718" s="93"/>
      <c r="PAK1718" s="93"/>
      <c r="PAL1718" s="93"/>
      <c r="PAM1718" s="93"/>
      <c r="PAN1718" s="93"/>
      <c r="PAO1718" s="93"/>
      <c r="PAP1718" s="93"/>
      <c r="PAQ1718" s="93"/>
      <c r="PAR1718" s="93"/>
      <c r="PAS1718" s="93"/>
      <c r="PAT1718" s="93"/>
      <c r="PAU1718" s="93"/>
      <c r="PAV1718" s="93"/>
      <c r="PAW1718" s="93"/>
      <c r="PAX1718" s="93"/>
      <c r="PAY1718" s="93"/>
      <c r="PAZ1718" s="93"/>
      <c r="PBA1718" s="93"/>
      <c r="PBB1718" s="93"/>
      <c r="PBC1718" s="93"/>
      <c r="PBD1718" s="93"/>
      <c r="PBE1718" s="93"/>
      <c r="PBF1718" s="93"/>
      <c r="PBG1718" s="93"/>
      <c r="PBH1718" s="93"/>
      <c r="PBI1718" s="93"/>
      <c r="PBJ1718" s="93"/>
      <c r="PBK1718" s="93"/>
      <c r="PBL1718" s="93"/>
      <c r="PBM1718" s="93"/>
      <c r="PBN1718" s="93"/>
      <c r="PBO1718" s="93"/>
      <c r="PBP1718" s="93"/>
      <c r="PBQ1718" s="93"/>
      <c r="PBR1718" s="93"/>
      <c r="PBS1718" s="93"/>
      <c r="PBT1718" s="93"/>
      <c r="PBU1718" s="93"/>
      <c r="PBV1718" s="93"/>
      <c r="PBW1718" s="93"/>
      <c r="PBX1718" s="93"/>
      <c r="PBY1718" s="93"/>
      <c r="PBZ1718" s="93"/>
      <c r="PCA1718" s="93"/>
      <c r="PCB1718" s="93"/>
      <c r="PCC1718" s="93"/>
      <c r="PCD1718" s="93"/>
      <c r="PCE1718" s="93"/>
      <c r="PCF1718" s="93"/>
      <c r="PCG1718" s="93"/>
      <c r="PCH1718" s="93"/>
      <c r="PCI1718" s="93"/>
      <c r="PCJ1718" s="93"/>
      <c r="PCK1718" s="93"/>
      <c r="PCL1718" s="93"/>
      <c r="PCM1718" s="93"/>
      <c r="PCN1718" s="93"/>
      <c r="PCO1718" s="93"/>
      <c r="PCP1718" s="93"/>
      <c r="PCQ1718" s="93"/>
      <c r="PCR1718" s="93"/>
      <c r="PCS1718" s="93"/>
      <c r="PCT1718" s="93"/>
      <c r="PCU1718" s="93"/>
      <c r="PCV1718" s="93"/>
      <c r="PCW1718" s="93"/>
      <c r="PCX1718" s="93"/>
      <c r="PCY1718" s="93"/>
      <c r="PCZ1718" s="93"/>
      <c r="PDA1718" s="93"/>
      <c r="PDB1718" s="93"/>
      <c r="PDC1718" s="93"/>
      <c r="PDD1718" s="93"/>
      <c r="PDE1718" s="93"/>
      <c r="PDF1718" s="93"/>
      <c r="PDG1718" s="93"/>
      <c r="PDH1718" s="93"/>
      <c r="PDI1718" s="93"/>
      <c r="PDJ1718" s="93"/>
      <c r="PDK1718" s="93"/>
      <c r="PDL1718" s="93"/>
      <c r="PDM1718" s="93"/>
      <c r="PDN1718" s="93"/>
      <c r="PDO1718" s="93"/>
      <c r="PDP1718" s="93"/>
      <c r="PDQ1718" s="93"/>
      <c r="PDR1718" s="93"/>
      <c r="PDS1718" s="93"/>
      <c r="PDT1718" s="93"/>
      <c r="PDU1718" s="93"/>
      <c r="PDV1718" s="93"/>
      <c r="PDW1718" s="93"/>
      <c r="PDX1718" s="93"/>
      <c r="PDY1718" s="93"/>
      <c r="PDZ1718" s="93"/>
      <c r="PEA1718" s="93"/>
      <c r="PEB1718" s="93"/>
      <c r="PEC1718" s="93"/>
      <c r="PED1718" s="93"/>
      <c r="PEE1718" s="93"/>
      <c r="PEF1718" s="93"/>
      <c r="PEG1718" s="93"/>
      <c r="PEH1718" s="93"/>
      <c r="PEI1718" s="93"/>
      <c r="PEJ1718" s="93"/>
      <c r="PEK1718" s="93"/>
      <c r="PEL1718" s="93"/>
      <c r="PEM1718" s="93"/>
      <c r="PEN1718" s="93"/>
      <c r="PEO1718" s="93"/>
      <c r="PEP1718" s="93"/>
      <c r="PEQ1718" s="93"/>
      <c r="PER1718" s="93"/>
      <c r="PES1718" s="93"/>
      <c r="PET1718" s="93"/>
      <c r="PEU1718" s="93"/>
      <c r="PEV1718" s="93"/>
      <c r="PEW1718" s="93"/>
      <c r="PEX1718" s="93"/>
      <c r="PEY1718" s="93"/>
      <c r="PEZ1718" s="93"/>
      <c r="PFA1718" s="93"/>
      <c r="PFB1718" s="93"/>
      <c r="PFC1718" s="93"/>
      <c r="PFD1718" s="93"/>
      <c r="PFE1718" s="93"/>
      <c r="PFF1718" s="93"/>
      <c r="PFG1718" s="93"/>
      <c r="PFH1718" s="93"/>
      <c r="PFI1718" s="93"/>
      <c r="PFJ1718" s="93"/>
      <c r="PFK1718" s="93"/>
      <c r="PFL1718" s="93"/>
      <c r="PFM1718" s="93"/>
      <c r="PFN1718" s="93"/>
      <c r="PFO1718" s="93"/>
      <c r="PFP1718" s="93"/>
      <c r="PFQ1718" s="93"/>
      <c r="PFR1718" s="93"/>
      <c r="PFS1718" s="93"/>
      <c r="PFT1718" s="93"/>
      <c r="PFU1718" s="93"/>
      <c r="PFV1718" s="93"/>
      <c r="PFW1718" s="93"/>
      <c r="PFX1718" s="93"/>
      <c r="PFY1718" s="93"/>
      <c r="PFZ1718" s="93"/>
      <c r="PGA1718" s="93"/>
      <c r="PGB1718" s="93"/>
      <c r="PGC1718" s="93"/>
      <c r="PGD1718" s="93"/>
      <c r="PGE1718" s="93"/>
      <c r="PGF1718" s="93"/>
      <c r="PGG1718" s="93"/>
      <c r="PGH1718" s="93"/>
      <c r="PGI1718" s="93"/>
      <c r="PGJ1718" s="93"/>
      <c r="PGK1718" s="93"/>
      <c r="PGL1718" s="93"/>
      <c r="PGM1718" s="93"/>
      <c r="PGN1718" s="93"/>
      <c r="PGO1718" s="93"/>
      <c r="PGP1718" s="93"/>
      <c r="PGQ1718" s="93"/>
      <c r="PGR1718" s="93"/>
      <c r="PGS1718" s="93"/>
      <c r="PGT1718" s="93"/>
      <c r="PGU1718" s="93"/>
      <c r="PGV1718" s="93"/>
      <c r="PGW1718" s="93"/>
      <c r="PGX1718" s="93"/>
      <c r="PGY1718" s="93"/>
      <c r="PGZ1718" s="93"/>
      <c r="PHA1718" s="93"/>
      <c r="PHB1718" s="93"/>
      <c r="PHC1718" s="93"/>
      <c r="PHD1718" s="93"/>
      <c r="PHE1718" s="93"/>
      <c r="PHF1718" s="93"/>
      <c r="PHG1718" s="93"/>
      <c r="PHH1718" s="93"/>
      <c r="PHI1718" s="93"/>
      <c r="PHJ1718" s="93"/>
      <c r="PHK1718" s="93"/>
      <c r="PHL1718" s="93"/>
      <c r="PHM1718" s="93"/>
      <c r="PHN1718" s="93"/>
      <c r="PHO1718" s="93"/>
      <c r="PHP1718" s="93"/>
      <c r="PHQ1718" s="93"/>
      <c r="PHR1718" s="93"/>
      <c r="PHS1718" s="93"/>
      <c r="PHT1718" s="93"/>
      <c r="PHU1718" s="93"/>
      <c r="PHV1718" s="93"/>
      <c r="PHW1718" s="93"/>
      <c r="PHX1718" s="93"/>
      <c r="PHY1718" s="93"/>
      <c r="PHZ1718" s="93"/>
      <c r="PIA1718" s="93"/>
      <c r="PIB1718" s="93"/>
      <c r="PIC1718" s="93"/>
      <c r="PID1718" s="93"/>
      <c r="PIE1718" s="93"/>
      <c r="PIF1718" s="93"/>
      <c r="PIG1718" s="93"/>
      <c r="PIH1718" s="93"/>
      <c r="PII1718" s="93"/>
      <c r="PIJ1718" s="93"/>
      <c r="PIK1718" s="93"/>
      <c r="PIL1718" s="93"/>
      <c r="PIM1718" s="93"/>
      <c r="PIN1718" s="93"/>
      <c r="PIO1718" s="93"/>
      <c r="PIP1718" s="93"/>
      <c r="PIQ1718" s="93"/>
      <c r="PIR1718" s="93"/>
      <c r="PIS1718" s="93"/>
      <c r="PIT1718" s="93"/>
      <c r="PIU1718" s="93"/>
      <c r="PIV1718" s="93"/>
      <c r="PIW1718" s="93"/>
      <c r="PIX1718" s="93"/>
      <c r="PIY1718" s="93"/>
      <c r="PIZ1718" s="93"/>
      <c r="PJA1718" s="93"/>
      <c r="PJB1718" s="93"/>
      <c r="PJC1718" s="93"/>
      <c r="PJD1718" s="93"/>
      <c r="PJE1718" s="93"/>
      <c r="PJF1718" s="93"/>
      <c r="PJG1718" s="93"/>
      <c r="PJH1718" s="93"/>
      <c r="PJI1718" s="93"/>
      <c r="PJJ1718" s="93"/>
      <c r="PJK1718" s="93"/>
      <c r="PJL1718" s="93"/>
      <c r="PJM1718" s="93"/>
      <c r="PJN1718" s="93"/>
      <c r="PJO1718" s="93"/>
      <c r="PJP1718" s="93"/>
      <c r="PJQ1718" s="93"/>
      <c r="PJR1718" s="93"/>
      <c r="PJS1718" s="93"/>
      <c r="PJT1718" s="93"/>
      <c r="PJU1718" s="93"/>
      <c r="PJV1718" s="93"/>
      <c r="PJW1718" s="93"/>
      <c r="PJX1718" s="93"/>
      <c r="PJY1718" s="93"/>
      <c r="PJZ1718" s="93"/>
      <c r="PKA1718" s="93"/>
      <c r="PKB1718" s="93"/>
      <c r="PKC1718" s="93"/>
      <c r="PKD1718" s="93"/>
      <c r="PKE1718" s="93"/>
      <c r="PKF1718" s="93"/>
      <c r="PKG1718" s="93"/>
      <c r="PKH1718" s="93"/>
      <c r="PKI1718" s="93"/>
      <c r="PKJ1718" s="93"/>
      <c r="PKK1718" s="93"/>
      <c r="PKL1718" s="93"/>
      <c r="PKM1718" s="93"/>
      <c r="PKN1718" s="93"/>
      <c r="PKO1718" s="93"/>
      <c r="PKP1718" s="93"/>
      <c r="PKQ1718" s="93"/>
      <c r="PKR1718" s="93"/>
      <c r="PKS1718" s="93"/>
      <c r="PKT1718" s="93"/>
      <c r="PKU1718" s="93"/>
      <c r="PKV1718" s="93"/>
      <c r="PKW1718" s="93"/>
      <c r="PKX1718" s="93"/>
      <c r="PKY1718" s="93"/>
      <c r="PKZ1718" s="93"/>
      <c r="PLA1718" s="93"/>
      <c r="PLB1718" s="93"/>
      <c r="PLC1718" s="93"/>
      <c r="PLD1718" s="93"/>
      <c r="PLE1718" s="93"/>
      <c r="PLF1718" s="93"/>
      <c r="PLG1718" s="93"/>
      <c r="PLH1718" s="93"/>
      <c r="PLI1718" s="93"/>
      <c r="PLJ1718" s="93"/>
      <c r="PLK1718" s="93"/>
      <c r="PLL1718" s="93"/>
      <c r="PLM1718" s="93"/>
      <c r="PLN1718" s="93"/>
      <c r="PLO1718" s="93"/>
      <c r="PLP1718" s="93"/>
      <c r="PLQ1718" s="93"/>
      <c r="PLR1718" s="93"/>
      <c r="PLS1718" s="93"/>
      <c r="PLT1718" s="93"/>
      <c r="PLU1718" s="93"/>
      <c r="PLV1718" s="93"/>
      <c r="PLW1718" s="93"/>
      <c r="PLX1718" s="93"/>
      <c r="PLY1718" s="93"/>
      <c r="PLZ1718" s="93"/>
      <c r="PMA1718" s="93"/>
      <c r="PMB1718" s="93"/>
      <c r="PMC1718" s="93"/>
      <c r="PMD1718" s="93"/>
      <c r="PME1718" s="93"/>
      <c r="PMF1718" s="93"/>
      <c r="PMG1718" s="93"/>
      <c r="PMH1718" s="93"/>
      <c r="PMI1718" s="93"/>
      <c r="PMJ1718" s="93"/>
      <c r="PMK1718" s="93"/>
      <c r="PML1718" s="93"/>
      <c r="PMM1718" s="93"/>
      <c r="PMN1718" s="93"/>
      <c r="PMO1718" s="93"/>
      <c r="PMP1718" s="93"/>
      <c r="PMQ1718" s="93"/>
      <c r="PMR1718" s="93"/>
      <c r="PMS1718" s="93"/>
      <c r="PMT1718" s="93"/>
      <c r="PMU1718" s="93"/>
      <c r="PMV1718" s="93"/>
      <c r="PMW1718" s="93"/>
      <c r="PMX1718" s="93"/>
      <c r="PMY1718" s="93"/>
      <c r="PMZ1718" s="93"/>
      <c r="PNA1718" s="93"/>
      <c r="PNB1718" s="93"/>
      <c r="PNC1718" s="93"/>
      <c r="PND1718" s="93"/>
      <c r="PNE1718" s="93"/>
      <c r="PNF1718" s="93"/>
      <c r="PNG1718" s="93"/>
      <c r="PNH1718" s="93"/>
      <c r="PNI1718" s="93"/>
      <c r="PNJ1718" s="93"/>
      <c r="PNK1718" s="93"/>
      <c r="PNL1718" s="93"/>
      <c r="PNM1718" s="93"/>
      <c r="PNN1718" s="93"/>
      <c r="PNO1718" s="93"/>
      <c r="PNP1718" s="93"/>
      <c r="PNQ1718" s="93"/>
      <c r="PNR1718" s="93"/>
      <c r="PNS1718" s="93"/>
      <c r="PNT1718" s="93"/>
      <c r="PNU1718" s="93"/>
      <c r="PNV1718" s="93"/>
      <c r="PNW1718" s="93"/>
      <c r="PNX1718" s="93"/>
      <c r="PNY1718" s="93"/>
      <c r="PNZ1718" s="93"/>
      <c r="POA1718" s="93"/>
      <c r="POB1718" s="93"/>
      <c r="POC1718" s="93"/>
      <c r="POD1718" s="93"/>
      <c r="POE1718" s="93"/>
      <c r="POF1718" s="93"/>
      <c r="POG1718" s="93"/>
      <c r="POH1718" s="93"/>
      <c r="POI1718" s="93"/>
      <c r="POJ1718" s="93"/>
      <c r="POK1718" s="93"/>
      <c r="POL1718" s="93"/>
      <c r="POM1718" s="93"/>
      <c r="PON1718" s="93"/>
      <c r="POO1718" s="93"/>
      <c r="POP1718" s="93"/>
      <c r="POQ1718" s="93"/>
      <c r="POR1718" s="93"/>
      <c r="POS1718" s="93"/>
      <c r="POT1718" s="93"/>
      <c r="POU1718" s="93"/>
      <c r="POV1718" s="93"/>
      <c r="POW1718" s="93"/>
      <c r="POX1718" s="93"/>
      <c r="POY1718" s="93"/>
      <c r="POZ1718" s="93"/>
      <c r="PPA1718" s="93"/>
      <c r="PPB1718" s="93"/>
      <c r="PPC1718" s="93"/>
      <c r="PPD1718" s="93"/>
      <c r="PPE1718" s="93"/>
      <c r="PPF1718" s="93"/>
      <c r="PPG1718" s="93"/>
      <c r="PPH1718" s="93"/>
      <c r="PPI1718" s="93"/>
      <c r="PPJ1718" s="93"/>
      <c r="PPK1718" s="93"/>
      <c r="PPL1718" s="93"/>
      <c r="PPM1718" s="93"/>
      <c r="PPN1718" s="93"/>
      <c r="PPO1718" s="93"/>
      <c r="PPP1718" s="93"/>
      <c r="PPQ1718" s="93"/>
      <c r="PPR1718" s="93"/>
      <c r="PPS1718" s="93"/>
      <c r="PPT1718" s="93"/>
      <c r="PPU1718" s="93"/>
      <c r="PPV1718" s="93"/>
      <c r="PPW1718" s="93"/>
      <c r="PPX1718" s="93"/>
      <c r="PPY1718" s="93"/>
      <c r="PPZ1718" s="93"/>
      <c r="PQA1718" s="93"/>
      <c r="PQB1718" s="93"/>
      <c r="PQC1718" s="93"/>
      <c r="PQD1718" s="93"/>
      <c r="PQE1718" s="93"/>
      <c r="PQF1718" s="93"/>
      <c r="PQG1718" s="93"/>
      <c r="PQH1718" s="93"/>
      <c r="PQI1718" s="93"/>
      <c r="PQJ1718" s="93"/>
      <c r="PQK1718" s="93"/>
      <c r="PQL1718" s="93"/>
      <c r="PQM1718" s="93"/>
      <c r="PQN1718" s="93"/>
      <c r="PQO1718" s="93"/>
      <c r="PQP1718" s="93"/>
      <c r="PQQ1718" s="93"/>
      <c r="PQR1718" s="93"/>
      <c r="PQS1718" s="93"/>
      <c r="PQT1718" s="93"/>
      <c r="PQU1718" s="93"/>
      <c r="PQV1718" s="93"/>
      <c r="PQW1718" s="93"/>
      <c r="PQX1718" s="93"/>
      <c r="PQY1718" s="93"/>
      <c r="PQZ1718" s="93"/>
      <c r="PRA1718" s="93"/>
      <c r="PRB1718" s="93"/>
      <c r="PRC1718" s="93"/>
      <c r="PRD1718" s="93"/>
      <c r="PRE1718" s="93"/>
      <c r="PRF1718" s="93"/>
      <c r="PRG1718" s="93"/>
      <c r="PRH1718" s="93"/>
      <c r="PRI1718" s="93"/>
      <c r="PRJ1718" s="93"/>
      <c r="PRK1718" s="93"/>
      <c r="PRL1718" s="93"/>
      <c r="PRM1718" s="93"/>
      <c r="PRN1718" s="93"/>
      <c r="PRO1718" s="93"/>
      <c r="PRP1718" s="93"/>
      <c r="PRQ1718" s="93"/>
      <c r="PRR1718" s="93"/>
      <c r="PRS1718" s="93"/>
      <c r="PRT1718" s="93"/>
      <c r="PRU1718" s="93"/>
      <c r="PRV1718" s="93"/>
      <c r="PRW1718" s="93"/>
      <c r="PRX1718" s="93"/>
      <c r="PRY1718" s="93"/>
      <c r="PRZ1718" s="93"/>
      <c r="PSA1718" s="93"/>
      <c r="PSB1718" s="93"/>
      <c r="PSC1718" s="93"/>
      <c r="PSD1718" s="93"/>
      <c r="PSE1718" s="93"/>
      <c r="PSF1718" s="93"/>
      <c r="PSG1718" s="93"/>
      <c r="PSH1718" s="93"/>
      <c r="PSI1718" s="93"/>
      <c r="PSJ1718" s="93"/>
      <c r="PSK1718" s="93"/>
      <c r="PSL1718" s="93"/>
      <c r="PSM1718" s="93"/>
      <c r="PSN1718" s="93"/>
      <c r="PSO1718" s="93"/>
      <c r="PSP1718" s="93"/>
      <c r="PSQ1718" s="93"/>
      <c r="PSR1718" s="93"/>
      <c r="PSS1718" s="93"/>
      <c r="PST1718" s="93"/>
      <c r="PSU1718" s="93"/>
      <c r="PSV1718" s="93"/>
      <c r="PSW1718" s="93"/>
      <c r="PSX1718" s="93"/>
      <c r="PSY1718" s="93"/>
      <c r="PSZ1718" s="93"/>
      <c r="PTA1718" s="93"/>
      <c r="PTB1718" s="93"/>
      <c r="PTC1718" s="93"/>
      <c r="PTD1718" s="93"/>
      <c r="PTE1718" s="93"/>
      <c r="PTF1718" s="93"/>
      <c r="PTG1718" s="93"/>
      <c r="PTH1718" s="93"/>
      <c r="PTI1718" s="93"/>
      <c r="PTJ1718" s="93"/>
      <c r="PTK1718" s="93"/>
      <c r="PTL1718" s="93"/>
      <c r="PTM1718" s="93"/>
      <c r="PTN1718" s="93"/>
      <c r="PTO1718" s="93"/>
      <c r="PTP1718" s="93"/>
      <c r="PTQ1718" s="93"/>
      <c r="PTR1718" s="93"/>
      <c r="PTS1718" s="93"/>
      <c r="PTT1718" s="93"/>
      <c r="PTU1718" s="93"/>
      <c r="PTV1718" s="93"/>
      <c r="PTW1718" s="93"/>
      <c r="PTX1718" s="93"/>
      <c r="PTY1718" s="93"/>
      <c r="PTZ1718" s="93"/>
      <c r="PUA1718" s="93"/>
      <c r="PUB1718" s="93"/>
      <c r="PUC1718" s="93"/>
      <c r="PUD1718" s="93"/>
      <c r="PUE1718" s="93"/>
      <c r="PUF1718" s="93"/>
      <c r="PUG1718" s="93"/>
      <c r="PUH1718" s="93"/>
      <c r="PUI1718" s="93"/>
      <c r="PUJ1718" s="93"/>
      <c r="PUK1718" s="93"/>
      <c r="PUL1718" s="93"/>
      <c r="PUM1718" s="93"/>
      <c r="PUN1718" s="93"/>
      <c r="PUO1718" s="93"/>
      <c r="PUP1718" s="93"/>
      <c r="PUQ1718" s="93"/>
      <c r="PUR1718" s="93"/>
      <c r="PUS1718" s="93"/>
      <c r="PUT1718" s="93"/>
      <c r="PUU1718" s="93"/>
      <c r="PUV1718" s="93"/>
      <c r="PUW1718" s="93"/>
      <c r="PUX1718" s="93"/>
      <c r="PUY1718" s="93"/>
      <c r="PUZ1718" s="93"/>
      <c r="PVA1718" s="93"/>
      <c r="PVB1718" s="93"/>
      <c r="PVC1718" s="93"/>
      <c r="PVD1718" s="93"/>
      <c r="PVE1718" s="93"/>
      <c r="PVF1718" s="93"/>
      <c r="PVG1718" s="93"/>
      <c r="PVH1718" s="93"/>
      <c r="PVI1718" s="93"/>
      <c r="PVJ1718" s="93"/>
      <c r="PVK1718" s="93"/>
      <c r="PVL1718" s="93"/>
      <c r="PVM1718" s="93"/>
      <c r="PVN1718" s="93"/>
      <c r="PVO1718" s="93"/>
      <c r="PVP1718" s="93"/>
      <c r="PVQ1718" s="93"/>
      <c r="PVR1718" s="93"/>
      <c r="PVS1718" s="93"/>
      <c r="PVT1718" s="93"/>
      <c r="PVU1718" s="93"/>
      <c r="PVV1718" s="93"/>
      <c r="PVW1718" s="93"/>
      <c r="PVX1718" s="93"/>
      <c r="PVY1718" s="93"/>
      <c r="PVZ1718" s="93"/>
      <c r="PWA1718" s="93"/>
      <c r="PWB1718" s="93"/>
      <c r="PWC1718" s="93"/>
      <c r="PWD1718" s="93"/>
      <c r="PWE1718" s="93"/>
      <c r="PWF1718" s="93"/>
      <c r="PWG1718" s="93"/>
      <c r="PWH1718" s="93"/>
      <c r="PWI1718" s="93"/>
      <c r="PWJ1718" s="93"/>
      <c r="PWK1718" s="93"/>
      <c r="PWL1718" s="93"/>
      <c r="PWM1718" s="93"/>
      <c r="PWN1718" s="93"/>
      <c r="PWO1718" s="93"/>
      <c r="PWP1718" s="93"/>
      <c r="PWQ1718" s="93"/>
      <c r="PWR1718" s="93"/>
      <c r="PWS1718" s="93"/>
      <c r="PWT1718" s="93"/>
      <c r="PWU1718" s="93"/>
      <c r="PWV1718" s="93"/>
      <c r="PWW1718" s="93"/>
      <c r="PWX1718" s="93"/>
      <c r="PWY1718" s="93"/>
      <c r="PWZ1718" s="93"/>
      <c r="PXA1718" s="93"/>
      <c r="PXB1718" s="93"/>
      <c r="PXC1718" s="93"/>
      <c r="PXD1718" s="93"/>
      <c r="PXE1718" s="93"/>
      <c r="PXF1718" s="93"/>
      <c r="PXG1718" s="93"/>
      <c r="PXH1718" s="93"/>
      <c r="PXI1718" s="93"/>
      <c r="PXJ1718" s="93"/>
      <c r="PXK1718" s="93"/>
      <c r="PXL1718" s="93"/>
      <c r="PXM1718" s="93"/>
      <c r="PXN1718" s="93"/>
      <c r="PXO1718" s="93"/>
      <c r="PXP1718" s="93"/>
      <c r="PXQ1718" s="93"/>
      <c r="PXR1718" s="93"/>
      <c r="PXS1718" s="93"/>
      <c r="PXT1718" s="93"/>
      <c r="PXU1718" s="93"/>
      <c r="PXV1718" s="93"/>
      <c r="PXW1718" s="93"/>
      <c r="PXX1718" s="93"/>
      <c r="PXY1718" s="93"/>
      <c r="PXZ1718" s="93"/>
      <c r="PYA1718" s="93"/>
      <c r="PYB1718" s="93"/>
      <c r="PYC1718" s="93"/>
      <c r="PYD1718" s="93"/>
      <c r="PYE1718" s="93"/>
      <c r="PYF1718" s="93"/>
      <c r="PYG1718" s="93"/>
      <c r="PYH1718" s="93"/>
      <c r="PYI1718" s="93"/>
      <c r="PYJ1718" s="93"/>
      <c r="PYK1718" s="93"/>
      <c r="PYL1718" s="93"/>
      <c r="PYM1718" s="93"/>
      <c r="PYN1718" s="93"/>
      <c r="PYO1718" s="93"/>
      <c r="PYP1718" s="93"/>
      <c r="PYQ1718" s="93"/>
      <c r="PYR1718" s="93"/>
      <c r="PYS1718" s="93"/>
      <c r="PYT1718" s="93"/>
      <c r="PYU1718" s="93"/>
      <c r="PYV1718" s="93"/>
      <c r="PYW1718" s="93"/>
      <c r="PYX1718" s="93"/>
      <c r="PYY1718" s="93"/>
      <c r="PYZ1718" s="93"/>
      <c r="PZA1718" s="93"/>
      <c r="PZB1718" s="93"/>
      <c r="PZC1718" s="93"/>
      <c r="PZD1718" s="93"/>
      <c r="PZE1718" s="93"/>
      <c r="PZF1718" s="93"/>
      <c r="PZG1718" s="93"/>
      <c r="PZH1718" s="93"/>
      <c r="PZI1718" s="93"/>
      <c r="PZJ1718" s="93"/>
      <c r="PZK1718" s="93"/>
      <c r="PZL1718" s="93"/>
      <c r="PZM1718" s="93"/>
      <c r="PZN1718" s="93"/>
      <c r="PZO1718" s="93"/>
      <c r="PZP1718" s="93"/>
      <c r="PZQ1718" s="93"/>
      <c r="PZR1718" s="93"/>
      <c r="PZS1718" s="93"/>
      <c r="PZT1718" s="93"/>
      <c r="PZU1718" s="93"/>
      <c r="PZV1718" s="93"/>
      <c r="PZW1718" s="93"/>
      <c r="PZX1718" s="93"/>
      <c r="PZY1718" s="93"/>
      <c r="PZZ1718" s="93"/>
      <c r="QAA1718" s="93"/>
      <c r="QAB1718" s="93"/>
      <c r="QAC1718" s="93"/>
      <c r="QAD1718" s="93"/>
      <c r="QAE1718" s="93"/>
      <c r="QAF1718" s="93"/>
      <c r="QAG1718" s="93"/>
      <c r="QAH1718" s="93"/>
      <c r="QAI1718" s="93"/>
      <c r="QAJ1718" s="93"/>
      <c r="QAK1718" s="93"/>
      <c r="QAL1718" s="93"/>
      <c r="QAM1718" s="93"/>
      <c r="QAN1718" s="93"/>
      <c r="QAO1718" s="93"/>
      <c r="QAP1718" s="93"/>
      <c r="QAQ1718" s="93"/>
      <c r="QAR1718" s="93"/>
      <c r="QAS1718" s="93"/>
      <c r="QAT1718" s="93"/>
      <c r="QAU1718" s="93"/>
      <c r="QAV1718" s="93"/>
      <c r="QAW1718" s="93"/>
      <c r="QAX1718" s="93"/>
      <c r="QAY1718" s="93"/>
      <c r="QAZ1718" s="93"/>
      <c r="QBA1718" s="93"/>
      <c r="QBB1718" s="93"/>
      <c r="QBC1718" s="93"/>
      <c r="QBD1718" s="93"/>
      <c r="QBE1718" s="93"/>
      <c r="QBF1718" s="93"/>
      <c r="QBG1718" s="93"/>
      <c r="QBH1718" s="93"/>
      <c r="QBI1718" s="93"/>
      <c r="QBJ1718" s="93"/>
      <c r="QBK1718" s="93"/>
      <c r="QBL1718" s="93"/>
      <c r="QBM1718" s="93"/>
      <c r="QBN1718" s="93"/>
      <c r="QBO1718" s="93"/>
      <c r="QBP1718" s="93"/>
      <c r="QBQ1718" s="93"/>
      <c r="QBR1718" s="93"/>
      <c r="QBS1718" s="93"/>
      <c r="QBT1718" s="93"/>
      <c r="QBU1718" s="93"/>
      <c r="QBV1718" s="93"/>
      <c r="QBW1718" s="93"/>
      <c r="QBX1718" s="93"/>
      <c r="QBY1718" s="93"/>
      <c r="QBZ1718" s="93"/>
      <c r="QCA1718" s="93"/>
      <c r="QCB1718" s="93"/>
      <c r="QCC1718" s="93"/>
      <c r="QCD1718" s="93"/>
      <c r="QCE1718" s="93"/>
      <c r="QCF1718" s="93"/>
      <c r="QCG1718" s="93"/>
      <c r="QCH1718" s="93"/>
      <c r="QCI1718" s="93"/>
      <c r="QCJ1718" s="93"/>
      <c r="QCK1718" s="93"/>
      <c r="QCL1718" s="93"/>
      <c r="QCM1718" s="93"/>
      <c r="QCN1718" s="93"/>
      <c r="QCO1718" s="93"/>
      <c r="QCP1718" s="93"/>
      <c r="QCQ1718" s="93"/>
      <c r="QCR1718" s="93"/>
      <c r="QCS1718" s="93"/>
      <c r="QCT1718" s="93"/>
      <c r="QCU1718" s="93"/>
      <c r="QCV1718" s="93"/>
      <c r="QCW1718" s="93"/>
      <c r="QCX1718" s="93"/>
      <c r="QCY1718" s="93"/>
      <c r="QCZ1718" s="93"/>
      <c r="QDA1718" s="93"/>
      <c r="QDB1718" s="93"/>
      <c r="QDC1718" s="93"/>
      <c r="QDD1718" s="93"/>
      <c r="QDE1718" s="93"/>
      <c r="QDF1718" s="93"/>
      <c r="QDG1718" s="93"/>
      <c r="QDH1718" s="93"/>
      <c r="QDI1718" s="93"/>
      <c r="QDJ1718" s="93"/>
      <c r="QDK1718" s="93"/>
      <c r="QDL1718" s="93"/>
      <c r="QDM1718" s="93"/>
      <c r="QDN1718" s="93"/>
      <c r="QDO1718" s="93"/>
      <c r="QDP1718" s="93"/>
      <c r="QDQ1718" s="93"/>
      <c r="QDR1718" s="93"/>
      <c r="QDS1718" s="93"/>
      <c r="QDT1718" s="93"/>
      <c r="QDU1718" s="93"/>
      <c r="QDV1718" s="93"/>
      <c r="QDW1718" s="93"/>
      <c r="QDX1718" s="93"/>
      <c r="QDY1718" s="93"/>
      <c r="QDZ1718" s="93"/>
      <c r="QEA1718" s="93"/>
      <c r="QEB1718" s="93"/>
      <c r="QEC1718" s="93"/>
      <c r="QED1718" s="93"/>
      <c r="QEE1718" s="93"/>
      <c r="QEF1718" s="93"/>
      <c r="QEG1718" s="93"/>
      <c r="QEH1718" s="93"/>
      <c r="QEI1718" s="93"/>
      <c r="QEJ1718" s="93"/>
      <c r="QEK1718" s="93"/>
      <c r="QEL1718" s="93"/>
      <c r="QEM1718" s="93"/>
      <c r="QEN1718" s="93"/>
      <c r="QEO1718" s="93"/>
      <c r="QEP1718" s="93"/>
      <c r="QEQ1718" s="93"/>
      <c r="QER1718" s="93"/>
      <c r="QES1718" s="93"/>
      <c r="QET1718" s="93"/>
      <c r="QEU1718" s="93"/>
      <c r="QEV1718" s="93"/>
      <c r="QEW1718" s="93"/>
      <c r="QEX1718" s="93"/>
      <c r="QEY1718" s="93"/>
      <c r="QEZ1718" s="93"/>
      <c r="QFA1718" s="93"/>
      <c r="QFB1718" s="93"/>
      <c r="QFC1718" s="93"/>
      <c r="QFD1718" s="93"/>
      <c r="QFE1718" s="93"/>
      <c r="QFF1718" s="93"/>
      <c r="QFG1718" s="93"/>
      <c r="QFH1718" s="93"/>
      <c r="QFI1718" s="93"/>
      <c r="QFJ1718" s="93"/>
      <c r="QFK1718" s="93"/>
      <c r="QFL1718" s="93"/>
      <c r="QFM1718" s="93"/>
      <c r="QFN1718" s="93"/>
      <c r="QFO1718" s="93"/>
      <c r="QFP1718" s="93"/>
      <c r="QFQ1718" s="93"/>
      <c r="QFR1718" s="93"/>
      <c r="QFS1718" s="93"/>
      <c r="QFT1718" s="93"/>
      <c r="QFU1718" s="93"/>
      <c r="QFV1718" s="93"/>
      <c r="QFW1718" s="93"/>
      <c r="QFX1718" s="93"/>
      <c r="QFY1718" s="93"/>
      <c r="QFZ1718" s="93"/>
      <c r="QGA1718" s="93"/>
      <c r="QGB1718" s="93"/>
      <c r="QGC1718" s="93"/>
      <c r="QGD1718" s="93"/>
      <c r="QGE1718" s="93"/>
      <c r="QGF1718" s="93"/>
      <c r="QGG1718" s="93"/>
      <c r="QGH1718" s="93"/>
      <c r="QGI1718" s="93"/>
      <c r="QGJ1718" s="93"/>
      <c r="QGK1718" s="93"/>
      <c r="QGL1718" s="93"/>
      <c r="QGM1718" s="93"/>
      <c r="QGN1718" s="93"/>
      <c r="QGO1718" s="93"/>
      <c r="QGP1718" s="93"/>
      <c r="QGQ1718" s="93"/>
      <c r="QGR1718" s="93"/>
      <c r="QGS1718" s="93"/>
      <c r="QGT1718" s="93"/>
      <c r="QGU1718" s="93"/>
      <c r="QGV1718" s="93"/>
      <c r="QGW1718" s="93"/>
      <c r="QGX1718" s="93"/>
      <c r="QGY1718" s="93"/>
      <c r="QGZ1718" s="93"/>
      <c r="QHA1718" s="93"/>
      <c r="QHB1718" s="93"/>
      <c r="QHC1718" s="93"/>
      <c r="QHD1718" s="93"/>
      <c r="QHE1718" s="93"/>
      <c r="QHF1718" s="93"/>
      <c r="QHG1718" s="93"/>
      <c r="QHH1718" s="93"/>
      <c r="QHI1718" s="93"/>
      <c r="QHJ1718" s="93"/>
      <c r="QHK1718" s="93"/>
      <c r="QHL1718" s="93"/>
      <c r="QHM1718" s="93"/>
      <c r="QHN1718" s="93"/>
      <c r="QHO1718" s="93"/>
      <c r="QHP1718" s="93"/>
      <c r="QHQ1718" s="93"/>
      <c r="QHR1718" s="93"/>
      <c r="QHS1718" s="93"/>
      <c r="QHT1718" s="93"/>
      <c r="QHU1718" s="93"/>
      <c r="QHV1718" s="93"/>
      <c r="QHW1718" s="93"/>
      <c r="QHX1718" s="93"/>
      <c r="QHY1718" s="93"/>
      <c r="QHZ1718" s="93"/>
      <c r="QIA1718" s="93"/>
      <c r="QIB1718" s="93"/>
      <c r="QIC1718" s="93"/>
      <c r="QID1718" s="93"/>
      <c r="QIE1718" s="93"/>
      <c r="QIF1718" s="93"/>
      <c r="QIG1718" s="93"/>
      <c r="QIH1718" s="93"/>
      <c r="QII1718" s="93"/>
      <c r="QIJ1718" s="93"/>
      <c r="QIK1718" s="93"/>
      <c r="QIL1718" s="93"/>
      <c r="QIM1718" s="93"/>
      <c r="QIN1718" s="93"/>
      <c r="QIO1718" s="93"/>
      <c r="QIP1718" s="93"/>
      <c r="QIQ1718" s="93"/>
      <c r="QIR1718" s="93"/>
      <c r="QIS1718" s="93"/>
      <c r="QIT1718" s="93"/>
      <c r="QIU1718" s="93"/>
      <c r="QIV1718" s="93"/>
      <c r="QIW1718" s="93"/>
      <c r="QIX1718" s="93"/>
      <c r="QIY1718" s="93"/>
      <c r="QIZ1718" s="93"/>
      <c r="QJA1718" s="93"/>
      <c r="QJB1718" s="93"/>
      <c r="QJC1718" s="93"/>
      <c r="QJD1718" s="93"/>
      <c r="QJE1718" s="93"/>
      <c r="QJF1718" s="93"/>
      <c r="QJG1718" s="93"/>
      <c r="QJH1718" s="93"/>
      <c r="QJI1718" s="93"/>
      <c r="QJJ1718" s="93"/>
      <c r="QJK1718" s="93"/>
      <c r="QJL1718" s="93"/>
      <c r="QJM1718" s="93"/>
      <c r="QJN1718" s="93"/>
      <c r="QJO1718" s="93"/>
      <c r="QJP1718" s="93"/>
      <c r="QJQ1718" s="93"/>
      <c r="QJR1718" s="93"/>
      <c r="QJS1718" s="93"/>
      <c r="QJT1718" s="93"/>
      <c r="QJU1718" s="93"/>
      <c r="QJV1718" s="93"/>
      <c r="QJW1718" s="93"/>
      <c r="QJX1718" s="93"/>
      <c r="QJY1718" s="93"/>
      <c r="QJZ1718" s="93"/>
      <c r="QKA1718" s="93"/>
      <c r="QKB1718" s="93"/>
      <c r="QKC1718" s="93"/>
      <c r="QKD1718" s="93"/>
      <c r="QKE1718" s="93"/>
      <c r="QKF1718" s="93"/>
      <c r="QKG1718" s="93"/>
      <c r="QKH1718" s="93"/>
      <c r="QKI1718" s="93"/>
      <c r="QKJ1718" s="93"/>
      <c r="QKK1718" s="93"/>
      <c r="QKL1718" s="93"/>
      <c r="QKM1718" s="93"/>
      <c r="QKN1718" s="93"/>
      <c r="QKO1718" s="93"/>
      <c r="QKP1718" s="93"/>
      <c r="QKQ1718" s="93"/>
      <c r="QKR1718" s="93"/>
      <c r="QKS1718" s="93"/>
      <c r="QKT1718" s="93"/>
      <c r="QKU1718" s="93"/>
      <c r="QKV1718" s="93"/>
      <c r="QKW1718" s="93"/>
      <c r="QKX1718" s="93"/>
      <c r="QKY1718" s="93"/>
      <c r="QKZ1718" s="93"/>
      <c r="QLA1718" s="93"/>
      <c r="QLB1718" s="93"/>
      <c r="QLC1718" s="93"/>
      <c r="QLD1718" s="93"/>
      <c r="QLE1718" s="93"/>
      <c r="QLF1718" s="93"/>
      <c r="QLG1718" s="93"/>
      <c r="QLH1718" s="93"/>
      <c r="QLI1718" s="93"/>
      <c r="QLJ1718" s="93"/>
      <c r="QLK1718" s="93"/>
      <c r="QLL1718" s="93"/>
      <c r="QLM1718" s="93"/>
      <c r="QLN1718" s="93"/>
      <c r="QLO1718" s="93"/>
      <c r="QLP1718" s="93"/>
      <c r="QLQ1718" s="93"/>
      <c r="QLR1718" s="93"/>
      <c r="QLS1718" s="93"/>
      <c r="QLT1718" s="93"/>
      <c r="QLU1718" s="93"/>
      <c r="QLV1718" s="93"/>
      <c r="QLW1718" s="93"/>
      <c r="QLX1718" s="93"/>
      <c r="QLY1718" s="93"/>
      <c r="QLZ1718" s="93"/>
      <c r="QMA1718" s="93"/>
      <c r="QMB1718" s="93"/>
      <c r="QMC1718" s="93"/>
      <c r="QMD1718" s="93"/>
      <c r="QME1718" s="93"/>
      <c r="QMF1718" s="93"/>
      <c r="QMG1718" s="93"/>
      <c r="QMH1718" s="93"/>
      <c r="QMI1718" s="93"/>
      <c r="QMJ1718" s="93"/>
      <c r="QMK1718" s="93"/>
      <c r="QML1718" s="93"/>
      <c r="QMM1718" s="93"/>
      <c r="QMN1718" s="93"/>
      <c r="QMO1718" s="93"/>
      <c r="QMP1718" s="93"/>
      <c r="QMQ1718" s="93"/>
      <c r="QMR1718" s="93"/>
      <c r="QMS1718" s="93"/>
      <c r="QMT1718" s="93"/>
      <c r="QMU1718" s="93"/>
      <c r="QMV1718" s="93"/>
      <c r="QMW1718" s="93"/>
      <c r="QMX1718" s="93"/>
      <c r="QMY1718" s="93"/>
      <c r="QMZ1718" s="93"/>
      <c r="QNA1718" s="93"/>
      <c r="QNB1718" s="93"/>
      <c r="QNC1718" s="93"/>
      <c r="QND1718" s="93"/>
      <c r="QNE1718" s="93"/>
      <c r="QNF1718" s="93"/>
      <c r="QNG1718" s="93"/>
      <c r="QNH1718" s="93"/>
      <c r="QNI1718" s="93"/>
      <c r="QNJ1718" s="93"/>
      <c r="QNK1718" s="93"/>
      <c r="QNL1718" s="93"/>
      <c r="QNM1718" s="93"/>
      <c r="QNN1718" s="93"/>
      <c r="QNO1718" s="93"/>
      <c r="QNP1718" s="93"/>
      <c r="QNQ1718" s="93"/>
      <c r="QNR1718" s="93"/>
      <c r="QNS1718" s="93"/>
      <c r="QNT1718" s="93"/>
      <c r="QNU1718" s="93"/>
      <c r="QNV1718" s="93"/>
      <c r="QNW1718" s="93"/>
      <c r="QNX1718" s="93"/>
      <c r="QNY1718" s="93"/>
      <c r="QNZ1718" s="93"/>
      <c r="QOA1718" s="93"/>
      <c r="QOB1718" s="93"/>
      <c r="QOC1718" s="93"/>
      <c r="QOD1718" s="93"/>
      <c r="QOE1718" s="93"/>
      <c r="QOF1718" s="93"/>
      <c r="QOG1718" s="93"/>
      <c r="QOH1718" s="93"/>
      <c r="QOI1718" s="93"/>
      <c r="QOJ1718" s="93"/>
      <c r="QOK1718" s="93"/>
      <c r="QOL1718" s="93"/>
      <c r="QOM1718" s="93"/>
      <c r="QON1718" s="93"/>
      <c r="QOO1718" s="93"/>
      <c r="QOP1718" s="93"/>
      <c r="QOQ1718" s="93"/>
      <c r="QOR1718" s="93"/>
      <c r="QOS1718" s="93"/>
      <c r="QOT1718" s="93"/>
      <c r="QOU1718" s="93"/>
      <c r="QOV1718" s="93"/>
      <c r="QOW1718" s="93"/>
      <c r="QOX1718" s="93"/>
      <c r="QOY1718" s="93"/>
      <c r="QOZ1718" s="93"/>
      <c r="QPA1718" s="93"/>
      <c r="QPB1718" s="93"/>
      <c r="QPC1718" s="93"/>
      <c r="QPD1718" s="93"/>
      <c r="QPE1718" s="93"/>
      <c r="QPF1718" s="93"/>
      <c r="QPG1718" s="93"/>
      <c r="QPH1718" s="93"/>
      <c r="QPI1718" s="93"/>
      <c r="QPJ1718" s="93"/>
      <c r="QPK1718" s="93"/>
      <c r="QPL1718" s="93"/>
      <c r="QPM1718" s="93"/>
      <c r="QPN1718" s="93"/>
      <c r="QPO1718" s="93"/>
      <c r="QPP1718" s="93"/>
      <c r="QPQ1718" s="93"/>
      <c r="QPR1718" s="93"/>
      <c r="QPS1718" s="93"/>
      <c r="QPT1718" s="93"/>
      <c r="QPU1718" s="93"/>
      <c r="QPV1718" s="93"/>
      <c r="QPW1718" s="93"/>
      <c r="QPX1718" s="93"/>
      <c r="QPY1718" s="93"/>
      <c r="QPZ1718" s="93"/>
      <c r="QQA1718" s="93"/>
      <c r="QQB1718" s="93"/>
      <c r="QQC1718" s="93"/>
      <c r="QQD1718" s="93"/>
      <c r="QQE1718" s="93"/>
      <c r="QQF1718" s="93"/>
      <c r="QQG1718" s="93"/>
      <c r="QQH1718" s="93"/>
      <c r="QQI1718" s="93"/>
      <c r="QQJ1718" s="93"/>
      <c r="QQK1718" s="93"/>
      <c r="QQL1718" s="93"/>
      <c r="QQM1718" s="93"/>
      <c r="QQN1718" s="93"/>
      <c r="QQO1718" s="93"/>
      <c r="QQP1718" s="93"/>
      <c r="QQQ1718" s="93"/>
      <c r="QQR1718" s="93"/>
      <c r="QQS1718" s="93"/>
      <c r="QQT1718" s="93"/>
      <c r="QQU1718" s="93"/>
      <c r="QQV1718" s="93"/>
      <c r="QQW1718" s="93"/>
      <c r="QQX1718" s="93"/>
      <c r="QQY1718" s="93"/>
      <c r="QQZ1718" s="93"/>
      <c r="QRA1718" s="93"/>
      <c r="QRB1718" s="93"/>
      <c r="QRC1718" s="93"/>
      <c r="QRD1718" s="93"/>
      <c r="QRE1718" s="93"/>
      <c r="QRF1718" s="93"/>
      <c r="QRG1718" s="93"/>
      <c r="QRH1718" s="93"/>
      <c r="QRI1718" s="93"/>
      <c r="QRJ1718" s="93"/>
      <c r="QRK1718" s="93"/>
      <c r="QRL1718" s="93"/>
      <c r="QRM1718" s="93"/>
      <c r="QRN1718" s="93"/>
      <c r="QRO1718" s="93"/>
      <c r="QRP1718" s="93"/>
      <c r="QRQ1718" s="93"/>
      <c r="QRR1718" s="93"/>
      <c r="QRS1718" s="93"/>
      <c r="QRT1718" s="93"/>
      <c r="QRU1718" s="93"/>
      <c r="QRV1718" s="93"/>
      <c r="QRW1718" s="93"/>
      <c r="QRX1718" s="93"/>
      <c r="QRY1718" s="93"/>
      <c r="QRZ1718" s="93"/>
      <c r="QSA1718" s="93"/>
      <c r="QSB1718" s="93"/>
      <c r="QSC1718" s="93"/>
      <c r="QSD1718" s="93"/>
      <c r="QSE1718" s="93"/>
      <c r="QSF1718" s="93"/>
      <c r="QSG1718" s="93"/>
      <c r="QSH1718" s="93"/>
      <c r="QSI1718" s="93"/>
      <c r="QSJ1718" s="93"/>
      <c r="QSK1718" s="93"/>
      <c r="QSL1718" s="93"/>
      <c r="QSM1718" s="93"/>
      <c r="QSN1718" s="93"/>
      <c r="QSO1718" s="93"/>
      <c r="QSP1718" s="93"/>
      <c r="QSQ1718" s="93"/>
      <c r="QSR1718" s="93"/>
      <c r="QSS1718" s="93"/>
      <c r="QST1718" s="93"/>
      <c r="QSU1718" s="93"/>
      <c r="QSV1718" s="93"/>
      <c r="QSW1718" s="93"/>
      <c r="QSX1718" s="93"/>
      <c r="QSY1718" s="93"/>
      <c r="QSZ1718" s="93"/>
      <c r="QTA1718" s="93"/>
      <c r="QTB1718" s="93"/>
      <c r="QTC1718" s="93"/>
      <c r="QTD1718" s="93"/>
      <c r="QTE1718" s="93"/>
      <c r="QTF1718" s="93"/>
      <c r="QTG1718" s="93"/>
      <c r="QTH1718" s="93"/>
      <c r="QTI1718" s="93"/>
      <c r="QTJ1718" s="93"/>
      <c r="QTK1718" s="93"/>
      <c r="QTL1718" s="93"/>
      <c r="QTM1718" s="93"/>
      <c r="QTN1718" s="93"/>
      <c r="QTO1718" s="93"/>
      <c r="QTP1718" s="93"/>
      <c r="QTQ1718" s="93"/>
      <c r="QTR1718" s="93"/>
      <c r="QTS1718" s="93"/>
      <c r="QTT1718" s="93"/>
      <c r="QTU1718" s="93"/>
      <c r="QTV1718" s="93"/>
      <c r="QTW1718" s="93"/>
      <c r="QTX1718" s="93"/>
      <c r="QTY1718" s="93"/>
      <c r="QTZ1718" s="93"/>
      <c r="QUA1718" s="93"/>
      <c r="QUB1718" s="93"/>
      <c r="QUC1718" s="93"/>
      <c r="QUD1718" s="93"/>
      <c r="QUE1718" s="93"/>
      <c r="QUF1718" s="93"/>
      <c r="QUG1718" s="93"/>
      <c r="QUH1718" s="93"/>
      <c r="QUI1718" s="93"/>
      <c r="QUJ1718" s="93"/>
      <c r="QUK1718" s="93"/>
      <c r="QUL1718" s="93"/>
      <c r="QUM1718" s="93"/>
      <c r="QUN1718" s="93"/>
      <c r="QUO1718" s="93"/>
      <c r="QUP1718" s="93"/>
      <c r="QUQ1718" s="93"/>
      <c r="QUR1718" s="93"/>
      <c r="QUS1718" s="93"/>
      <c r="QUT1718" s="93"/>
      <c r="QUU1718" s="93"/>
      <c r="QUV1718" s="93"/>
      <c r="QUW1718" s="93"/>
      <c r="QUX1718" s="93"/>
      <c r="QUY1718" s="93"/>
      <c r="QUZ1718" s="93"/>
      <c r="QVA1718" s="93"/>
      <c r="QVB1718" s="93"/>
      <c r="QVC1718" s="93"/>
      <c r="QVD1718" s="93"/>
      <c r="QVE1718" s="93"/>
      <c r="QVF1718" s="93"/>
      <c r="QVG1718" s="93"/>
      <c r="QVH1718" s="93"/>
      <c r="QVI1718" s="93"/>
      <c r="QVJ1718" s="93"/>
      <c r="QVK1718" s="93"/>
      <c r="QVL1718" s="93"/>
      <c r="QVM1718" s="93"/>
      <c r="QVN1718" s="93"/>
      <c r="QVO1718" s="93"/>
      <c r="QVP1718" s="93"/>
      <c r="QVQ1718" s="93"/>
      <c r="QVR1718" s="93"/>
      <c r="QVS1718" s="93"/>
      <c r="QVT1718" s="93"/>
      <c r="QVU1718" s="93"/>
      <c r="QVV1718" s="93"/>
      <c r="QVW1718" s="93"/>
      <c r="QVX1718" s="93"/>
      <c r="QVY1718" s="93"/>
      <c r="QVZ1718" s="93"/>
      <c r="QWA1718" s="93"/>
      <c r="QWB1718" s="93"/>
      <c r="QWC1718" s="93"/>
      <c r="QWD1718" s="93"/>
      <c r="QWE1718" s="93"/>
      <c r="QWF1718" s="93"/>
      <c r="QWG1718" s="93"/>
      <c r="QWH1718" s="93"/>
      <c r="QWI1718" s="93"/>
      <c r="QWJ1718" s="93"/>
      <c r="QWK1718" s="93"/>
      <c r="QWL1718" s="93"/>
      <c r="QWM1718" s="93"/>
      <c r="QWN1718" s="93"/>
      <c r="QWO1718" s="93"/>
      <c r="QWP1718" s="93"/>
      <c r="QWQ1718" s="93"/>
      <c r="QWR1718" s="93"/>
      <c r="QWS1718" s="93"/>
      <c r="QWT1718" s="93"/>
      <c r="QWU1718" s="93"/>
      <c r="QWV1718" s="93"/>
      <c r="QWW1718" s="93"/>
      <c r="QWX1718" s="93"/>
      <c r="QWY1718" s="93"/>
      <c r="QWZ1718" s="93"/>
      <c r="QXA1718" s="93"/>
      <c r="QXB1718" s="93"/>
      <c r="QXC1718" s="93"/>
      <c r="QXD1718" s="93"/>
      <c r="QXE1718" s="93"/>
      <c r="QXF1718" s="93"/>
      <c r="QXG1718" s="93"/>
      <c r="QXH1718" s="93"/>
      <c r="QXI1718" s="93"/>
      <c r="QXJ1718" s="93"/>
      <c r="QXK1718" s="93"/>
      <c r="QXL1718" s="93"/>
      <c r="QXM1718" s="93"/>
      <c r="QXN1718" s="93"/>
      <c r="QXO1718" s="93"/>
      <c r="QXP1718" s="93"/>
      <c r="QXQ1718" s="93"/>
      <c r="QXR1718" s="93"/>
      <c r="QXS1718" s="93"/>
      <c r="QXT1718" s="93"/>
      <c r="QXU1718" s="93"/>
      <c r="QXV1718" s="93"/>
      <c r="QXW1718" s="93"/>
      <c r="QXX1718" s="93"/>
      <c r="QXY1718" s="93"/>
      <c r="QXZ1718" s="93"/>
      <c r="QYA1718" s="93"/>
      <c r="QYB1718" s="93"/>
      <c r="QYC1718" s="93"/>
      <c r="QYD1718" s="93"/>
      <c r="QYE1718" s="93"/>
      <c r="QYF1718" s="93"/>
      <c r="QYG1718" s="93"/>
      <c r="QYH1718" s="93"/>
      <c r="QYI1718" s="93"/>
      <c r="QYJ1718" s="93"/>
      <c r="QYK1718" s="93"/>
      <c r="QYL1718" s="93"/>
      <c r="QYM1718" s="93"/>
      <c r="QYN1718" s="93"/>
      <c r="QYO1718" s="93"/>
      <c r="QYP1718" s="93"/>
      <c r="QYQ1718" s="93"/>
      <c r="QYR1718" s="93"/>
      <c r="QYS1718" s="93"/>
      <c r="QYT1718" s="93"/>
      <c r="QYU1718" s="93"/>
      <c r="QYV1718" s="93"/>
      <c r="QYW1718" s="93"/>
      <c r="QYX1718" s="93"/>
      <c r="QYY1718" s="93"/>
      <c r="QYZ1718" s="93"/>
      <c r="QZA1718" s="93"/>
      <c r="QZB1718" s="93"/>
      <c r="QZC1718" s="93"/>
      <c r="QZD1718" s="93"/>
      <c r="QZE1718" s="93"/>
      <c r="QZF1718" s="93"/>
      <c r="QZG1718" s="93"/>
      <c r="QZH1718" s="93"/>
      <c r="QZI1718" s="93"/>
      <c r="QZJ1718" s="93"/>
      <c r="QZK1718" s="93"/>
      <c r="QZL1718" s="93"/>
      <c r="QZM1718" s="93"/>
      <c r="QZN1718" s="93"/>
      <c r="QZO1718" s="93"/>
      <c r="QZP1718" s="93"/>
      <c r="QZQ1718" s="93"/>
      <c r="QZR1718" s="93"/>
      <c r="QZS1718" s="93"/>
      <c r="QZT1718" s="93"/>
      <c r="QZU1718" s="93"/>
      <c r="QZV1718" s="93"/>
      <c r="QZW1718" s="93"/>
      <c r="QZX1718" s="93"/>
      <c r="QZY1718" s="93"/>
      <c r="QZZ1718" s="93"/>
      <c r="RAA1718" s="93"/>
      <c r="RAB1718" s="93"/>
      <c r="RAC1718" s="93"/>
      <c r="RAD1718" s="93"/>
      <c r="RAE1718" s="93"/>
      <c r="RAF1718" s="93"/>
      <c r="RAG1718" s="93"/>
      <c r="RAH1718" s="93"/>
      <c r="RAI1718" s="93"/>
      <c r="RAJ1718" s="93"/>
      <c r="RAK1718" s="93"/>
      <c r="RAL1718" s="93"/>
      <c r="RAM1718" s="93"/>
      <c r="RAN1718" s="93"/>
      <c r="RAO1718" s="93"/>
      <c r="RAP1718" s="93"/>
      <c r="RAQ1718" s="93"/>
      <c r="RAR1718" s="93"/>
      <c r="RAS1718" s="93"/>
      <c r="RAT1718" s="93"/>
      <c r="RAU1718" s="93"/>
      <c r="RAV1718" s="93"/>
      <c r="RAW1718" s="93"/>
      <c r="RAX1718" s="93"/>
      <c r="RAY1718" s="93"/>
      <c r="RAZ1718" s="93"/>
      <c r="RBA1718" s="93"/>
      <c r="RBB1718" s="93"/>
      <c r="RBC1718" s="93"/>
      <c r="RBD1718" s="93"/>
      <c r="RBE1718" s="93"/>
      <c r="RBF1718" s="93"/>
      <c r="RBG1718" s="93"/>
      <c r="RBH1718" s="93"/>
      <c r="RBI1718" s="93"/>
      <c r="RBJ1718" s="93"/>
      <c r="RBK1718" s="93"/>
      <c r="RBL1718" s="93"/>
      <c r="RBM1718" s="93"/>
      <c r="RBN1718" s="93"/>
      <c r="RBO1718" s="93"/>
      <c r="RBP1718" s="93"/>
      <c r="RBQ1718" s="93"/>
      <c r="RBR1718" s="93"/>
      <c r="RBS1718" s="93"/>
      <c r="RBT1718" s="93"/>
      <c r="RBU1718" s="93"/>
      <c r="RBV1718" s="93"/>
      <c r="RBW1718" s="93"/>
      <c r="RBX1718" s="93"/>
      <c r="RBY1718" s="93"/>
      <c r="RBZ1718" s="93"/>
      <c r="RCA1718" s="93"/>
      <c r="RCB1718" s="93"/>
      <c r="RCC1718" s="93"/>
      <c r="RCD1718" s="93"/>
      <c r="RCE1718" s="93"/>
      <c r="RCF1718" s="93"/>
      <c r="RCG1718" s="93"/>
      <c r="RCH1718" s="93"/>
      <c r="RCI1718" s="93"/>
      <c r="RCJ1718" s="93"/>
      <c r="RCK1718" s="93"/>
      <c r="RCL1718" s="93"/>
      <c r="RCM1718" s="93"/>
      <c r="RCN1718" s="93"/>
      <c r="RCO1718" s="93"/>
      <c r="RCP1718" s="93"/>
      <c r="RCQ1718" s="93"/>
      <c r="RCR1718" s="93"/>
      <c r="RCS1718" s="93"/>
      <c r="RCT1718" s="93"/>
      <c r="RCU1718" s="93"/>
      <c r="RCV1718" s="93"/>
      <c r="RCW1718" s="93"/>
      <c r="RCX1718" s="93"/>
      <c r="RCY1718" s="93"/>
      <c r="RCZ1718" s="93"/>
      <c r="RDA1718" s="93"/>
      <c r="RDB1718" s="93"/>
      <c r="RDC1718" s="93"/>
      <c r="RDD1718" s="93"/>
      <c r="RDE1718" s="93"/>
      <c r="RDF1718" s="93"/>
      <c r="RDG1718" s="93"/>
      <c r="RDH1718" s="93"/>
      <c r="RDI1718" s="93"/>
      <c r="RDJ1718" s="93"/>
      <c r="RDK1718" s="93"/>
      <c r="RDL1718" s="93"/>
      <c r="RDM1718" s="93"/>
      <c r="RDN1718" s="93"/>
      <c r="RDO1718" s="93"/>
      <c r="RDP1718" s="93"/>
      <c r="RDQ1718" s="93"/>
      <c r="RDR1718" s="93"/>
      <c r="RDS1718" s="93"/>
      <c r="RDT1718" s="93"/>
      <c r="RDU1718" s="93"/>
      <c r="RDV1718" s="93"/>
      <c r="RDW1718" s="93"/>
      <c r="RDX1718" s="93"/>
      <c r="RDY1718" s="93"/>
      <c r="RDZ1718" s="93"/>
      <c r="REA1718" s="93"/>
      <c r="REB1718" s="93"/>
      <c r="REC1718" s="93"/>
      <c r="RED1718" s="93"/>
      <c r="REE1718" s="93"/>
      <c r="REF1718" s="93"/>
      <c r="REG1718" s="93"/>
      <c r="REH1718" s="93"/>
      <c r="REI1718" s="93"/>
      <c r="REJ1718" s="93"/>
      <c r="REK1718" s="93"/>
      <c r="REL1718" s="93"/>
      <c r="REM1718" s="93"/>
      <c r="REN1718" s="93"/>
      <c r="REO1718" s="93"/>
      <c r="REP1718" s="93"/>
      <c r="REQ1718" s="93"/>
      <c r="RER1718" s="93"/>
      <c r="RES1718" s="93"/>
      <c r="RET1718" s="93"/>
      <c r="REU1718" s="93"/>
      <c r="REV1718" s="93"/>
      <c r="REW1718" s="93"/>
      <c r="REX1718" s="93"/>
      <c r="REY1718" s="93"/>
      <c r="REZ1718" s="93"/>
      <c r="RFA1718" s="93"/>
      <c r="RFB1718" s="93"/>
      <c r="RFC1718" s="93"/>
      <c r="RFD1718" s="93"/>
      <c r="RFE1718" s="93"/>
      <c r="RFF1718" s="93"/>
      <c r="RFG1718" s="93"/>
      <c r="RFH1718" s="93"/>
      <c r="RFI1718" s="93"/>
      <c r="RFJ1718" s="93"/>
      <c r="RFK1718" s="93"/>
      <c r="RFL1718" s="93"/>
      <c r="RFM1718" s="93"/>
      <c r="RFN1718" s="93"/>
      <c r="RFO1718" s="93"/>
      <c r="RFP1718" s="93"/>
      <c r="RFQ1718" s="93"/>
      <c r="RFR1718" s="93"/>
      <c r="RFS1718" s="93"/>
      <c r="RFT1718" s="93"/>
      <c r="RFU1718" s="93"/>
      <c r="RFV1718" s="93"/>
      <c r="RFW1718" s="93"/>
      <c r="RFX1718" s="93"/>
      <c r="RFY1718" s="93"/>
      <c r="RFZ1718" s="93"/>
      <c r="RGA1718" s="93"/>
      <c r="RGB1718" s="93"/>
      <c r="RGC1718" s="93"/>
      <c r="RGD1718" s="93"/>
      <c r="RGE1718" s="93"/>
      <c r="RGF1718" s="93"/>
      <c r="RGG1718" s="93"/>
      <c r="RGH1718" s="93"/>
      <c r="RGI1718" s="93"/>
      <c r="RGJ1718" s="93"/>
      <c r="RGK1718" s="93"/>
      <c r="RGL1718" s="93"/>
      <c r="RGM1718" s="93"/>
      <c r="RGN1718" s="93"/>
      <c r="RGO1718" s="93"/>
      <c r="RGP1718" s="93"/>
      <c r="RGQ1718" s="93"/>
      <c r="RGR1718" s="93"/>
      <c r="RGS1718" s="93"/>
      <c r="RGT1718" s="93"/>
      <c r="RGU1718" s="93"/>
      <c r="RGV1718" s="93"/>
      <c r="RGW1718" s="93"/>
      <c r="RGX1718" s="93"/>
      <c r="RGY1718" s="93"/>
      <c r="RGZ1718" s="93"/>
      <c r="RHA1718" s="93"/>
      <c r="RHB1718" s="93"/>
      <c r="RHC1718" s="93"/>
      <c r="RHD1718" s="93"/>
      <c r="RHE1718" s="93"/>
      <c r="RHF1718" s="93"/>
      <c r="RHG1718" s="93"/>
      <c r="RHH1718" s="93"/>
      <c r="RHI1718" s="93"/>
      <c r="RHJ1718" s="93"/>
      <c r="RHK1718" s="93"/>
      <c r="RHL1718" s="93"/>
      <c r="RHM1718" s="93"/>
      <c r="RHN1718" s="93"/>
      <c r="RHO1718" s="93"/>
      <c r="RHP1718" s="93"/>
      <c r="RHQ1718" s="93"/>
      <c r="RHR1718" s="93"/>
      <c r="RHS1718" s="93"/>
      <c r="RHT1718" s="93"/>
      <c r="RHU1718" s="93"/>
      <c r="RHV1718" s="93"/>
      <c r="RHW1718" s="93"/>
      <c r="RHX1718" s="93"/>
      <c r="RHY1718" s="93"/>
      <c r="RHZ1718" s="93"/>
      <c r="RIA1718" s="93"/>
      <c r="RIB1718" s="93"/>
      <c r="RIC1718" s="93"/>
      <c r="RID1718" s="93"/>
      <c r="RIE1718" s="93"/>
      <c r="RIF1718" s="93"/>
      <c r="RIG1718" s="93"/>
      <c r="RIH1718" s="93"/>
      <c r="RII1718" s="93"/>
      <c r="RIJ1718" s="93"/>
      <c r="RIK1718" s="93"/>
      <c r="RIL1718" s="93"/>
      <c r="RIM1718" s="93"/>
      <c r="RIN1718" s="93"/>
      <c r="RIO1718" s="93"/>
      <c r="RIP1718" s="93"/>
      <c r="RIQ1718" s="93"/>
      <c r="RIR1718" s="93"/>
      <c r="RIS1718" s="93"/>
      <c r="RIT1718" s="93"/>
      <c r="RIU1718" s="93"/>
      <c r="RIV1718" s="93"/>
      <c r="RIW1718" s="93"/>
      <c r="RIX1718" s="93"/>
      <c r="RIY1718" s="93"/>
      <c r="RIZ1718" s="93"/>
      <c r="RJA1718" s="93"/>
      <c r="RJB1718" s="93"/>
      <c r="RJC1718" s="93"/>
      <c r="RJD1718" s="93"/>
      <c r="RJE1718" s="93"/>
      <c r="RJF1718" s="93"/>
      <c r="RJG1718" s="93"/>
      <c r="RJH1718" s="93"/>
      <c r="RJI1718" s="93"/>
      <c r="RJJ1718" s="93"/>
      <c r="RJK1718" s="93"/>
      <c r="RJL1718" s="93"/>
      <c r="RJM1718" s="93"/>
      <c r="RJN1718" s="93"/>
      <c r="RJO1718" s="93"/>
      <c r="RJP1718" s="93"/>
      <c r="RJQ1718" s="93"/>
      <c r="RJR1718" s="93"/>
      <c r="RJS1718" s="93"/>
      <c r="RJT1718" s="93"/>
      <c r="RJU1718" s="93"/>
      <c r="RJV1718" s="93"/>
      <c r="RJW1718" s="93"/>
      <c r="RJX1718" s="93"/>
      <c r="RJY1718" s="93"/>
      <c r="RJZ1718" s="93"/>
      <c r="RKA1718" s="93"/>
      <c r="RKB1718" s="93"/>
      <c r="RKC1718" s="93"/>
      <c r="RKD1718" s="93"/>
      <c r="RKE1718" s="93"/>
      <c r="RKF1718" s="93"/>
      <c r="RKG1718" s="93"/>
      <c r="RKH1718" s="93"/>
      <c r="RKI1718" s="93"/>
      <c r="RKJ1718" s="93"/>
      <c r="RKK1718" s="93"/>
      <c r="RKL1718" s="93"/>
      <c r="RKM1718" s="93"/>
      <c r="RKN1718" s="93"/>
      <c r="RKO1718" s="93"/>
      <c r="RKP1718" s="93"/>
      <c r="RKQ1718" s="93"/>
      <c r="RKR1718" s="93"/>
      <c r="RKS1718" s="93"/>
      <c r="RKT1718" s="93"/>
      <c r="RKU1718" s="93"/>
      <c r="RKV1718" s="93"/>
      <c r="RKW1718" s="93"/>
      <c r="RKX1718" s="93"/>
      <c r="RKY1718" s="93"/>
      <c r="RKZ1718" s="93"/>
      <c r="RLA1718" s="93"/>
      <c r="RLB1718" s="93"/>
      <c r="RLC1718" s="93"/>
      <c r="RLD1718" s="93"/>
      <c r="RLE1718" s="93"/>
      <c r="RLF1718" s="93"/>
      <c r="RLG1718" s="93"/>
      <c r="RLH1718" s="93"/>
      <c r="RLI1718" s="93"/>
      <c r="RLJ1718" s="93"/>
      <c r="RLK1718" s="93"/>
      <c r="RLL1718" s="93"/>
      <c r="RLM1718" s="93"/>
      <c r="RLN1718" s="93"/>
      <c r="RLO1718" s="93"/>
      <c r="RLP1718" s="93"/>
      <c r="RLQ1718" s="93"/>
      <c r="RLR1718" s="93"/>
      <c r="RLS1718" s="93"/>
      <c r="RLT1718" s="93"/>
      <c r="RLU1718" s="93"/>
      <c r="RLV1718" s="93"/>
      <c r="RLW1718" s="93"/>
      <c r="RLX1718" s="93"/>
      <c r="RLY1718" s="93"/>
      <c r="RLZ1718" s="93"/>
      <c r="RMA1718" s="93"/>
      <c r="RMB1718" s="93"/>
      <c r="RMC1718" s="93"/>
      <c r="RMD1718" s="93"/>
      <c r="RME1718" s="93"/>
      <c r="RMF1718" s="93"/>
      <c r="RMG1718" s="93"/>
      <c r="RMH1718" s="93"/>
      <c r="RMI1718" s="93"/>
      <c r="RMJ1718" s="93"/>
      <c r="RMK1718" s="93"/>
      <c r="RML1718" s="93"/>
      <c r="RMM1718" s="93"/>
      <c r="RMN1718" s="93"/>
      <c r="RMO1718" s="93"/>
      <c r="RMP1718" s="93"/>
      <c r="RMQ1718" s="93"/>
      <c r="RMR1718" s="93"/>
      <c r="RMS1718" s="93"/>
      <c r="RMT1718" s="93"/>
      <c r="RMU1718" s="93"/>
      <c r="RMV1718" s="93"/>
      <c r="RMW1718" s="93"/>
      <c r="RMX1718" s="93"/>
      <c r="RMY1718" s="93"/>
      <c r="RMZ1718" s="93"/>
      <c r="RNA1718" s="93"/>
      <c r="RNB1718" s="93"/>
      <c r="RNC1718" s="93"/>
      <c r="RND1718" s="93"/>
      <c r="RNE1718" s="93"/>
      <c r="RNF1718" s="93"/>
      <c r="RNG1718" s="93"/>
      <c r="RNH1718" s="93"/>
      <c r="RNI1718" s="93"/>
      <c r="RNJ1718" s="93"/>
      <c r="RNK1718" s="93"/>
      <c r="RNL1718" s="93"/>
      <c r="RNM1718" s="93"/>
      <c r="RNN1718" s="93"/>
      <c r="RNO1718" s="93"/>
      <c r="RNP1718" s="93"/>
      <c r="RNQ1718" s="93"/>
      <c r="RNR1718" s="93"/>
      <c r="RNS1718" s="93"/>
      <c r="RNT1718" s="93"/>
      <c r="RNU1718" s="93"/>
      <c r="RNV1718" s="93"/>
      <c r="RNW1718" s="93"/>
      <c r="RNX1718" s="93"/>
      <c r="RNY1718" s="93"/>
      <c r="RNZ1718" s="93"/>
      <c r="ROA1718" s="93"/>
      <c r="ROB1718" s="93"/>
      <c r="ROC1718" s="93"/>
      <c r="ROD1718" s="93"/>
      <c r="ROE1718" s="93"/>
      <c r="ROF1718" s="93"/>
      <c r="ROG1718" s="93"/>
      <c r="ROH1718" s="93"/>
      <c r="ROI1718" s="93"/>
      <c r="ROJ1718" s="93"/>
      <c r="ROK1718" s="93"/>
      <c r="ROL1718" s="93"/>
      <c r="ROM1718" s="93"/>
      <c r="RON1718" s="93"/>
      <c r="ROO1718" s="93"/>
      <c r="ROP1718" s="93"/>
      <c r="ROQ1718" s="93"/>
      <c r="ROR1718" s="93"/>
      <c r="ROS1718" s="93"/>
      <c r="ROT1718" s="93"/>
      <c r="ROU1718" s="93"/>
      <c r="ROV1718" s="93"/>
      <c r="ROW1718" s="93"/>
      <c r="ROX1718" s="93"/>
      <c r="ROY1718" s="93"/>
      <c r="ROZ1718" s="93"/>
      <c r="RPA1718" s="93"/>
      <c r="RPB1718" s="93"/>
      <c r="RPC1718" s="93"/>
      <c r="RPD1718" s="93"/>
      <c r="RPE1718" s="93"/>
      <c r="RPF1718" s="93"/>
      <c r="RPG1718" s="93"/>
      <c r="RPH1718" s="93"/>
      <c r="RPI1718" s="93"/>
      <c r="RPJ1718" s="93"/>
      <c r="RPK1718" s="93"/>
      <c r="RPL1718" s="93"/>
      <c r="RPM1718" s="93"/>
      <c r="RPN1718" s="93"/>
      <c r="RPO1718" s="93"/>
      <c r="RPP1718" s="93"/>
      <c r="RPQ1718" s="93"/>
      <c r="RPR1718" s="93"/>
      <c r="RPS1718" s="93"/>
      <c r="RPT1718" s="93"/>
      <c r="RPU1718" s="93"/>
      <c r="RPV1718" s="93"/>
      <c r="RPW1718" s="93"/>
      <c r="RPX1718" s="93"/>
      <c r="RPY1718" s="93"/>
      <c r="RPZ1718" s="93"/>
      <c r="RQA1718" s="93"/>
      <c r="RQB1718" s="93"/>
      <c r="RQC1718" s="93"/>
      <c r="RQD1718" s="93"/>
      <c r="RQE1718" s="93"/>
      <c r="RQF1718" s="93"/>
      <c r="RQG1718" s="93"/>
      <c r="RQH1718" s="93"/>
      <c r="RQI1718" s="93"/>
      <c r="RQJ1718" s="93"/>
      <c r="RQK1718" s="93"/>
      <c r="RQL1718" s="93"/>
      <c r="RQM1718" s="93"/>
      <c r="RQN1718" s="93"/>
      <c r="RQO1718" s="93"/>
      <c r="RQP1718" s="93"/>
      <c r="RQQ1718" s="93"/>
      <c r="RQR1718" s="93"/>
      <c r="RQS1718" s="93"/>
      <c r="RQT1718" s="93"/>
      <c r="RQU1718" s="93"/>
      <c r="RQV1718" s="93"/>
      <c r="RQW1718" s="93"/>
      <c r="RQX1718" s="93"/>
      <c r="RQY1718" s="93"/>
      <c r="RQZ1718" s="93"/>
      <c r="RRA1718" s="93"/>
      <c r="RRB1718" s="93"/>
      <c r="RRC1718" s="93"/>
      <c r="RRD1718" s="93"/>
      <c r="RRE1718" s="93"/>
      <c r="RRF1718" s="93"/>
      <c r="RRG1718" s="93"/>
      <c r="RRH1718" s="93"/>
      <c r="RRI1718" s="93"/>
      <c r="RRJ1718" s="93"/>
      <c r="RRK1718" s="93"/>
      <c r="RRL1718" s="93"/>
      <c r="RRM1718" s="93"/>
      <c r="RRN1718" s="93"/>
      <c r="RRO1718" s="93"/>
      <c r="RRP1718" s="93"/>
      <c r="RRQ1718" s="93"/>
      <c r="RRR1718" s="93"/>
      <c r="RRS1718" s="93"/>
      <c r="RRT1718" s="93"/>
      <c r="RRU1718" s="93"/>
      <c r="RRV1718" s="93"/>
      <c r="RRW1718" s="93"/>
      <c r="RRX1718" s="93"/>
      <c r="RRY1718" s="93"/>
      <c r="RRZ1718" s="93"/>
      <c r="RSA1718" s="93"/>
      <c r="RSB1718" s="93"/>
      <c r="RSC1718" s="93"/>
      <c r="RSD1718" s="93"/>
      <c r="RSE1718" s="93"/>
      <c r="RSF1718" s="93"/>
      <c r="RSG1718" s="93"/>
      <c r="RSH1718" s="93"/>
      <c r="RSI1718" s="93"/>
      <c r="RSJ1718" s="93"/>
      <c r="RSK1718" s="93"/>
      <c r="RSL1718" s="93"/>
      <c r="RSM1718" s="93"/>
      <c r="RSN1718" s="93"/>
      <c r="RSO1718" s="93"/>
      <c r="RSP1718" s="93"/>
      <c r="RSQ1718" s="93"/>
      <c r="RSR1718" s="93"/>
      <c r="RSS1718" s="93"/>
      <c r="RST1718" s="93"/>
      <c r="RSU1718" s="93"/>
      <c r="RSV1718" s="93"/>
      <c r="RSW1718" s="93"/>
      <c r="RSX1718" s="93"/>
      <c r="RSY1718" s="93"/>
      <c r="RSZ1718" s="93"/>
      <c r="RTA1718" s="93"/>
      <c r="RTB1718" s="93"/>
      <c r="RTC1718" s="93"/>
      <c r="RTD1718" s="93"/>
      <c r="RTE1718" s="93"/>
      <c r="RTF1718" s="93"/>
      <c r="RTG1718" s="93"/>
      <c r="RTH1718" s="93"/>
      <c r="RTI1718" s="93"/>
      <c r="RTJ1718" s="93"/>
      <c r="RTK1718" s="93"/>
      <c r="RTL1718" s="93"/>
      <c r="RTM1718" s="93"/>
      <c r="RTN1718" s="93"/>
      <c r="RTO1718" s="93"/>
      <c r="RTP1718" s="93"/>
      <c r="RTQ1718" s="93"/>
      <c r="RTR1718" s="93"/>
      <c r="RTS1718" s="93"/>
      <c r="RTT1718" s="93"/>
      <c r="RTU1718" s="93"/>
      <c r="RTV1718" s="93"/>
      <c r="RTW1718" s="93"/>
      <c r="RTX1718" s="93"/>
      <c r="RTY1718" s="93"/>
      <c r="RTZ1718" s="93"/>
      <c r="RUA1718" s="93"/>
      <c r="RUB1718" s="93"/>
      <c r="RUC1718" s="93"/>
      <c r="RUD1718" s="93"/>
      <c r="RUE1718" s="93"/>
      <c r="RUF1718" s="93"/>
      <c r="RUG1718" s="93"/>
      <c r="RUH1718" s="93"/>
      <c r="RUI1718" s="93"/>
      <c r="RUJ1718" s="93"/>
      <c r="RUK1718" s="93"/>
      <c r="RUL1718" s="93"/>
      <c r="RUM1718" s="93"/>
      <c r="RUN1718" s="93"/>
      <c r="RUO1718" s="93"/>
      <c r="RUP1718" s="93"/>
      <c r="RUQ1718" s="93"/>
      <c r="RUR1718" s="93"/>
      <c r="RUS1718" s="93"/>
      <c r="RUT1718" s="93"/>
      <c r="RUU1718" s="93"/>
      <c r="RUV1718" s="93"/>
      <c r="RUW1718" s="93"/>
      <c r="RUX1718" s="93"/>
      <c r="RUY1718" s="93"/>
      <c r="RUZ1718" s="93"/>
      <c r="RVA1718" s="93"/>
      <c r="RVB1718" s="93"/>
      <c r="RVC1718" s="93"/>
      <c r="RVD1718" s="93"/>
      <c r="RVE1718" s="93"/>
      <c r="RVF1718" s="93"/>
      <c r="RVG1718" s="93"/>
      <c r="RVH1718" s="93"/>
      <c r="RVI1718" s="93"/>
      <c r="RVJ1718" s="93"/>
      <c r="RVK1718" s="93"/>
      <c r="RVL1718" s="93"/>
      <c r="RVM1718" s="93"/>
      <c r="RVN1718" s="93"/>
      <c r="RVO1718" s="93"/>
      <c r="RVP1718" s="93"/>
      <c r="RVQ1718" s="93"/>
      <c r="RVR1718" s="93"/>
      <c r="RVS1718" s="93"/>
      <c r="RVT1718" s="93"/>
      <c r="RVU1718" s="93"/>
      <c r="RVV1718" s="93"/>
      <c r="RVW1718" s="93"/>
      <c r="RVX1718" s="93"/>
      <c r="RVY1718" s="93"/>
      <c r="RVZ1718" s="93"/>
      <c r="RWA1718" s="93"/>
      <c r="RWB1718" s="93"/>
      <c r="RWC1718" s="93"/>
      <c r="RWD1718" s="93"/>
      <c r="RWE1718" s="93"/>
      <c r="RWF1718" s="93"/>
      <c r="RWG1718" s="93"/>
      <c r="RWH1718" s="93"/>
      <c r="RWI1718" s="93"/>
      <c r="RWJ1718" s="93"/>
      <c r="RWK1718" s="93"/>
      <c r="RWL1718" s="93"/>
      <c r="RWM1718" s="93"/>
      <c r="RWN1718" s="93"/>
      <c r="RWO1718" s="93"/>
      <c r="RWP1718" s="93"/>
      <c r="RWQ1718" s="93"/>
      <c r="RWR1718" s="93"/>
      <c r="RWS1718" s="93"/>
      <c r="RWT1718" s="93"/>
      <c r="RWU1718" s="93"/>
      <c r="RWV1718" s="93"/>
      <c r="RWW1718" s="93"/>
      <c r="RWX1718" s="93"/>
      <c r="RWY1718" s="93"/>
      <c r="RWZ1718" s="93"/>
      <c r="RXA1718" s="93"/>
      <c r="RXB1718" s="93"/>
      <c r="RXC1718" s="93"/>
      <c r="RXD1718" s="93"/>
      <c r="RXE1718" s="93"/>
      <c r="RXF1718" s="93"/>
      <c r="RXG1718" s="93"/>
      <c r="RXH1718" s="93"/>
      <c r="RXI1718" s="93"/>
      <c r="RXJ1718" s="93"/>
      <c r="RXK1718" s="93"/>
      <c r="RXL1718" s="93"/>
      <c r="RXM1718" s="93"/>
      <c r="RXN1718" s="93"/>
      <c r="RXO1718" s="93"/>
      <c r="RXP1718" s="93"/>
      <c r="RXQ1718" s="93"/>
      <c r="RXR1718" s="93"/>
      <c r="RXS1718" s="93"/>
      <c r="RXT1718" s="93"/>
      <c r="RXU1718" s="93"/>
      <c r="RXV1718" s="93"/>
      <c r="RXW1718" s="93"/>
      <c r="RXX1718" s="93"/>
      <c r="RXY1718" s="93"/>
      <c r="RXZ1718" s="93"/>
      <c r="RYA1718" s="93"/>
      <c r="RYB1718" s="93"/>
      <c r="RYC1718" s="93"/>
      <c r="RYD1718" s="93"/>
      <c r="RYE1718" s="93"/>
      <c r="RYF1718" s="93"/>
      <c r="RYG1718" s="93"/>
      <c r="RYH1718" s="93"/>
      <c r="RYI1718" s="93"/>
      <c r="RYJ1718" s="93"/>
      <c r="RYK1718" s="93"/>
      <c r="RYL1718" s="93"/>
      <c r="RYM1718" s="93"/>
      <c r="RYN1718" s="93"/>
      <c r="RYO1718" s="93"/>
      <c r="RYP1718" s="93"/>
      <c r="RYQ1718" s="93"/>
      <c r="RYR1718" s="93"/>
      <c r="RYS1718" s="93"/>
      <c r="RYT1718" s="93"/>
      <c r="RYU1718" s="93"/>
      <c r="RYV1718" s="93"/>
      <c r="RYW1718" s="93"/>
      <c r="RYX1718" s="93"/>
      <c r="RYY1718" s="93"/>
      <c r="RYZ1718" s="93"/>
      <c r="RZA1718" s="93"/>
      <c r="RZB1718" s="93"/>
      <c r="RZC1718" s="93"/>
      <c r="RZD1718" s="93"/>
      <c r="RZE1718" s="93"/>
      <c r="RZF1718" s="93"/>
      <c r="RZG1718" s="93"/>
      <c r="RZH1718" s="93"/>
      <c r="RZI1718" s="93"/>
      <c r="RZJ1718" s="93"/>
      <c r="RZK1718" s="93"/>
      <c r="RZL1718" s="93"/>
      <c r="RZM1718" s="93"/>
      <c r="RZN1718" s="93"/>
      <c r="RZO1718" s="93"/>
      <c r="RZP1718" s="93"/>
      <c r="RZQ1718" s="93"/>
      <c r="RZR1718" s="93"/>
      <c r="RZS1718" s="93"/>
      <c r="RZT1718" s="93"/>
      <c r="RZU1718" s="93"/>
      <c r="RZV1718" s="93"/>
      <c r="RZW1718" s="93"/>
      <c r="RZX1718" s="93"/>
      <c r="RZY1718" s="93"/>
      <c r="RZZ1718" s="93"/>
      <c r="SAA1718" s="93"/>
      <c r="SAB1718" s="93"/>
      <c r="SAC1718" s="93"/>
      <c r="SAD1718" s="93"/>
      <c r="SAE1718" s="93"/>
      <c r="SAF1718" s="93"/>
      <c r="SAG1718" s="93"/>
      <c r="SAH1718" s="93"/>
      <c r="SAI1718" s="93"/>
      <c r="SAJ1718" s="93"/>
      <c r="SAK1718" s="93"/>
      <c r="SAL1718" s="93"/>
      <c r="SAM1718" s="93"/>
      <c r="SAN1718" s="93"/>
      <c r="SAO1718" s="93"/>
      <c r="SAP1718" s="93"/>
      <c r="SAQ1718" s="93"/>
      <c r="SAR1718" s="93"/>
      <c r="SAS1718" s="93"/>
      <c r="SAT1718" s="93"/>
      <c r="SAU1718" s="93"/>
      <c r="SAV1718" s="93"/>
      <c r="SAW1718" s="93"/>
      <c r="SAX1718" s="93"/>
      <c r="SAY1718" s="93"/>
      <c r="SAZ1718" s="93"/>
      <c r="SBA1718" s="93"/>
      <c r="SBB1718" s="93"/>
      <c r="SBC1718" s="93"/>
      <c r="SBD1718" s="93"/>
      <c r="SBE1718" s="93"/>
      <c r="SBF1718" s="93"/>
      <c r="SBG1718" s="93"/>
      <c r="SBH1718" s="93"/>
      <c r="SBI1718" s="93"/>
      <c r="SBJ1718" s="93"/>
      <c r="SBK1718" s="93"/>
      <c r="SBL1718" s="93"/>
      <c r="SBM1718" s="93"/>
      <c r="SBN1718" s="93"/>
      <c r="SBO1718" s="93"/>
      <c r="SBP1718" s="93"/>
      <c r="SBQ1718" s="93"/>
      <c r="SBR1718" s="93"/>
      <c r="SBS1718" s="93"/>
      <c r="SBT1718" s="93"/>
      <c r="SBU1718" s="93"/>
      <c r="SBV1718" s="93"/>
      <c r="SBW1718" s="93"/>
      <c r="SBX1718" s="93"/>
      <c r="SBY1718" s="93"/>
      <c r="SBZ1718" s="93"/>
      <c r="SCA1718" s="93"/>
      <c r="SCB1718" s="93"/>
      <c r="SCC1718" s="93"/>
      <c r="SCD1718" s="93"/>
      <c r="SCE1718" s="93"/>
      <c r="SCF1718" s="93"/>
      <c r="SCG1718" s="93"/>
      <c r="SCH1718" s="93"/>
      <c r="SCI1718" s="93"/>
      <c r="SCJ1718" s="93"/>
      <c r="SCK1718" s="93"/>
      <c r="SCL1718" s="93"/>
      <c r="SCM1718" s="93"/>
      <c r="SCN1718" s="93"/>
      <c r="SCO1718" s="93"/>
      <c r="SCP1718" s="93"/>
      <c r="SCQ1718" s="93"/>
      <c r="SCR1718" s="93"/>
      <c r="SCS1718" s="93"/>
      <c r="SCT1718" s="93"/>
      <c r="SCU1718" s="93"/>
      <c r="SCV1718" s="93"/>
      <c r="SCW1718" s="93"/>
      <c r="SCX1718" s="93"/>
      <c r="SCY1718" s="93"/>
      <c r="SCZ1718" s="93"/>
      <c r="SDA1718" s="93"/>
      <c r="SDB1718" s="93"/>
      <c r="SDC1718" s="93"/>
      <c r="SDD1718" s="93"/>
      <c r="SDE1718" s="93"/>
      <c r="SDF1718" s="93"/>
      <c r="SDG1718" s="93"/>
      <c r="SDH1718" s="93"/>
      <c r="SDI1718" s="93"/>
      <c r="SDJ1718" s="93"/>
      <c r="SDK1718" s="93"/>
      <c r="SDL1718" s="93"/>
      <c r="SDM1718" s="93"/>
      <c r="SDN1718" s="93"/>
      <c r="SDO1718" s="93"/>
      <c r="SDP1718" s="93"/>
      <c r="SDQ1718" s="93"/>
      <c r="SDR1718" s="93"/>
      <c r="SDS1718" s="93"/>
      <c r="SDT1718" s="93"/>
      <c r="SDU1718" s="93"/>
      <c r="SDV1718" s="93"/>
      <c r="SDW1718" s="93"/>
      <c r="SDX1718" s="93"/>
      <c r="SDY1718" s="93"/>
      <c r="SDZ1718" s="93"/>
      <c r="SEA1718" s="93"/>
      <c r="SEB1718" s="93"/>
      <c r="SEC1718" s="93"/>
      <c r="SED1718" s="93"/>
      <c r="SEE1718" s="93"/>
      <c r="SEF1718" s="93"/>
      <c r="SEG1718" s="93"/>
      <c r="SEH1718" s="93"/>
      <c r="SEI1718" s="93"/>
      <c r="SEJ1718" s="93"/>
      <c r="SEK1718" s="93"/>
      <c r="SEL1718" s="93"/>
      <c r="SEM1718" s="93"/>
      <c r="SEN1718" s="93"/>
      <c r="SEO1718" s="93"/>
      <c r="SEP1718" s="93"/>
      <c r="SEQ1718" s="93"/>
      <c r="SER1718" s="93"/>
      <c r="SES1718" s="93"/>
      <c r="SET1718" s="93"/>
      <c r="SEU1718" s="93"/>
      <c r="SEV1718" s="93"/>
      <c r="SEW1718" s="93"/>
      <c r="SEX1718" s="93"/>
      <c r="SEY1718" s="93"/>
      <c r="SEZ1718" s="93"/>
      <c r="SFA1718" s="93"/>
      <c r="SFB1718" s="93"/>
      <c r="SFC1718" s="93"/>
      <c r="SFD1718" s="93"/>
      <c r="SFE1718" s="93"/>
      <c r="SFF1718" s="93"/>
      <c r="SFG1718" s="93"/>
      <c r="SFH1718" s="93"/>
      <c r="SFI1718" s="93"/>
      <c r="SFJ1718" s="93"/>
      <c r="SFK1718" s="93"/>
      <c r="SFL1718" s="93"/>
      <c r="SFM1718" s="93"/>
      <c r="SFN1718" s="93"/>
      <c r="SFO1718" s="93"/>
      <c r="SFP1718" s="93"/>
      <c r="SFQ1718" s="93"/>
      <c r="SFR1718" s="93"/>
      <c r="SFS1718" s="93"/>
      <c r="SFT1718" s="93"/>
      <c r="SFU1718" s="93"/>
      <c r="SFV1718" s="93"/>
      <c r="SFW1718" s="93"/>
      <c r="SFX1718" s="93"/>
      <c r="SFY1718" s="93"/>
      <c r="SFZ1718" s="93"/>
      <c r="SGA1718" s="93"/>
      <c r="SGB1718" s="93"/>
      <c r="SGC1718" s="93"/>
      <c r="SGD1718" s="93"/>
      <c r="SGE1718" s="93"/>
      <c r="SGF1718" s="93"/>
      <c r="SGG1718" s="93"/>
      <c r="SGH1718" s="93"/>
      <c r="SGI1718" s="93"/>
      <c r="SGJ1718" s="93"/>
      <c r="SGK1718" s="93"/>
      <c r="SGL1718" s="93"/>
      <c r="SGM1718" s="93"/>
      <c r="SGN1718" s="93"/>
      <c r="SGO1718" s="93"/>
      <c r="SGP1718" s="93"/>
      <c r="SGQ1718" s="93"/>
      <c r="SGR1718" s="93"/>
      <c r="SGS1718" s="93"/>
      <c r="SGT1718" s="93"/>
      <c r="SGU1718" s="93"/>
      <c r="SGV1718" s="93"/>
      <c r="SGW1718" s="93"/>
      <c r="SGX1718" s="93"/>
      <c r="SGY1718" s="93"/>
      <c r="SGZ1718" s="93"/>
      <c r="SHA1718" s="93"/>
      <c r="SHB1718" s="93"/>
      <c r="SHC1718" s="93"/>
      <c r="SHD1718" s="93"/>
      <c r="SHE1718" s="93"/>
      <c r="SHF1718" s="93"/>
      <c r="SHG1718" s="93"/>
      <c r="SHH1718" s="93"/>
      <c r="SHI1718" s="93"/>
      <c r="SHJ1718" s="93"/>
      <c r="SHK1718" s="93"/>
      <c r="SHL1718" s="93"/>
      <c r="SHM1718" s="93"/>
      <c r="SHN1718" s="93"/>
      <c r="SHO1718" s="93"/>
      <c r="SHP1718" s="93"/>
      <c r="SHQ1718" s="93"/>
      <c r="SHR1718" s="93"/>
      <c r="SHS1718" s="93"/>
      <c r="SHT1718" s="93"/>
      <c r="SHU1718" s="93"/>
      <c r="SHV1718" s="93"/>
      <c r="SHW1718" s="93"/>
      <c r="SHX1718" s="93"/>
      <c r="SHY1718" s="93"/>
      <c r="SHZ1718" s="93"/>
      <c r="SIA1718" s="93"/>
      <c r="SIB1718" s="93"/>
      <c r="SIC1718" s="93"/>
      <c r="SID1718" s="93"/>
      <c r="SIE1718" s="93"/>
      <c r="SIF1718" s="93"/>
      <c r="SIG1718" s="93"/>
      <c r="SIH1718" s="93"/>
      <c r="SII1718" s="93"/>
      <c r="SIJ1718" s="93"/>
      <c r="SIK1718" s="93"/>
      <c r="SIL1718" s="93"/>
      <c r="SIM1718" s="93"/>
      <c r="SIN1718" s="93"/>
      <c r="SIO1718" s="93"/>
      <c r="SIP1718" s="93"/>
      <c r="SIQ1718" s="93"/>
      <c r="SIR1718" s="93"/>
      <c r="SIS1718" s="93"/>
      <c r="SIT1718" s="93"/>
      <c r="SIU1718" s="93"/>
      <c r="SIV1718" s="93"/>
      <c r="SIW1718" s="93"/>
      <c r="SIX1718" s="93"/>
      <c r="SIY1718" s="93"/>
      <c r="SIZ1718" s="93"/>
      <c r="SJA1718" s="93"/>
      <c r="SJB1718" s="93"/>
      <c r="SJC1718" s="93"/>
      <c r="SJD1718" s="93"/>
      <c r="SJE1718" s="93"/>
      <c r="SJF1718" s="93"/>
      <c r="SJG1718" s="93"/>
      <c r="SJH1718" s="93"/>
      <c r="SJI1718" s="93"/>
      <c r="SJJ1718" s="93"/>
      <c r="SJK1718" s="93"/>
      <c r="SJL1718" s="93"/>
      <c r="SJM1718" s="93"/>
      <c r="SJN1718" s="93"/>
      <c r="SJO1718" s="93"/>
      <c r="SJP1718" s="93"/>
      <c r="SJQ1718" s="93"/>
      <c r="SJR1718" s="93"/>
      <c r="SJS1718" s="93"/>
      <c r="SJT1718" s="93"/>
      <c r="SJU1718" s="93"/>
      <c r="SJV1718" s="93"/>
      <c r="SJW1718" s="93"/>
      <c r="SJX1718" s="93"/>
      <c r="SJY1718" s="93"/>
      <c r="SJZ1718" s="93"/>
      <c r="SKA1718" s="93"/>
      <c r="SKB1718" s="93"/>
      <c r="SKC1718" s="93"/>
      <c r="SKD1718" s="93"/>
      <c r="SKE1718" s="93"/>
      <c r="SKF1718" s="93"/>
      <c r="SKG1718" s="93"/>
      <c r="SKH1718" s="93"/>
      <c r="SKI1718" s="93"/>
      <c r="SKJ1718" s="93"/>
      <c r="SKK1718" s="93"/>
      <c r="SKL1718" s="93"/>
      <c r="SKM1718" s="93"/>
      <c r="SKN1718" s="93"/>
      <c r="SKO1718" s="93"/>
      <c r="SKP1718" s="93"/>
      <c r="SKQ1718" s="93"/>
      <c r="SKR1718" s="93"/>
      <c r="SKS1718" s="93"/>
      <c r="SKT1718" s="93"/>
      <c r="SKU1718" s="93"/>
      <c r="SKV1718" s="93"/>
      <c r="SKW1718" s="93"/>
      <c r="SKX1718" s="93"/>
      <c r="SKY1718" s="93"/>
      <c r="SKZ1718" s="93"/>
      <c r="SLA1718" s="93"/>
      <c r="SLB1718" s="93"/>
      <c r="SLC1718" s="93"/>
      <c r="SLD1718" s="93"/>
      <c r="SLE1718" s="93"/>
      <c r="SLF1718" s="93"/>
      <c r="SLG1718" s="93"/>
      <c r="SLH1718" s="93"/>
      <c r="SLI1718" s="93"/>
      <c r="SLJ1718" s="93"/>
      <c r="SLK1718" s="93"/>
      <c r="SLL1718" s="93"/>
      <c r="SLM1718" s="93"/>
      <c r="SLN1718" s="93"/>
      <c r="SLO1718" s="93"/>
      <c r="SLP1718" s="93"/>
      <c r="SLQ1718" s="93"/>
      <c r="SLR1718" s="93"/>
      <c r="SLS1718" s="93"/>
      <c r="SLT1718" s="93"/>
      <c r="SLU1718" s="93"/>
      <c r="SLV1718" s="93"/>
      <c r="SLW1718" s="93"/>
      <c r="SLX1718" s="93"/>
      <c r="SLY1718" s="93"/>
      <c r="SLZ1718" s="93"/>
      <c r="SMA1718" s="93"/>
      <c r="SMB1718" s="93"/>
      <c r="SMC1718" s="93"/>
      <c r="SMD1718" s="93"/>
      <c r="SME1718" s="93"/>
      <c r="SMF1718" s="93"/>
      <c r="SMG1718" s="93"/>
      <c r="SMH1718" s="93"/>
      <c r="SMI1718" s="93"/>
      <c r="SMJ1718" s="93"/>
      <c r="SMK1718" s="93"/>
      <c r="SML1718" s="93"/>
      <c r="SMM1718" s="93"/>
      <c r="SMN1718" s="93"/>
      <c r="SMO1718" s="93"/>
      <c r="SMP1718" s="93"/>
      <c r="SMQ1718" s="93"/>
      <c r="SMR1718" s="93"/>
      <c r="SMS1718" s="93"/>
      <c r="SMT1718" s="93"/>
      <c r="SMU1718" s="93"/>
      <c r="SMV1718" s="93"/>
      <c r="SMW1718" s="93"/>
      <c r="SMX1718" s="93"/>
      <c r="SMY1718" s="93"/>
      <c r="SMZ1718" s="93"/>
      <c r="SNA1718" s="93"/>
      <c r="SNB1718" s="93"/>
      <c r="SNC1718" s="93"/>
      <c r="SND1718" s="93"/>
      <c r="SNE1718" s="93"/>
      <c r="SNF1718" s="93"/>
      <c r="SNG1718" s="93"/>
      <c r="SNH1718" s="93"/>
      <c r="SNI1718" s="93"/>
      <c r="SNJ1718" s="93"/>
      <c r="SNK1718" s="93"/>
      <c r="SNL1718" s="93"/>
      <c r="SNM1718" s="93"/>
      <c r="SNN1718" s="93"/>
      <c r="SNO1718" s="93"/>
      <c r="SNP1718" s="93"/>
      <c r="SNQ1718" s="93"/>
      <c r="SNR1718" s="93"/>
      <c r="SNS1718" s="93"/>
      <c r="SNT1718" s="93"/>
      <c r="SNU1718" s="93"/>
      <c r="SNV1718" s="93"/>
      <c r="SNW1718" s="93"/>
      <c r="SNX1718" s="93"/>
      <c r="SNY1718" s="93"/>
      <c r="SNZ1718" s="93"/>
      <c r="SOA1718" s="93"/>
      <c r="SOB1718" s="93"/>
      <c r="SOC1718" s="93"/>
      <c r="SOD1718" s="93"/>
      <c r="SOE1718" s="93"/>
      <c r="SOF1718" s="93"/>
      <c r="SOG1718" s="93"/>
      <c r="SOH1718" s="93"/>
      <c r="SOI1718" s="93"/>
      <c r="SOJ1718" s="93"/>
      <c r="SOK1718" s="93"/>
      <c r="SOL1718" s="93"/>
      <c r="SOM1718" s="93"/>
      <c r="SON1718" s="93"/>
      <c r="SOO1718" s="93"/>
      <c r="SOP1718" s="93"/>
      <c r="SOQ1718" s="93"/>
      <c r="SOR1718" s="93"/>
      <c r="SOS1718" s="93"/>
      <c r="SOT1718" s="93"/>
      <c r="SOU1718" s="93"/>
      <c r="SOV1718" s="93"/>
      <c r="SOW1718" s="93"/>
      <c r="SOX1718" s="93"/>
      <c r="SOY1718" s="93"/>
      <c r="SOZ1718" s="93"/>
      <c r="SPA1718" s="93"/>
      <c r="SPB1718" s="93"/>
      <c r="SPC1718" s="93"/>
      <c r="SPD1718" s="93"/>
      <c r="SPE1718" s="93"/>
      <c r="SPF1718" s="93"/>
      <c r="SPG1718" s="93"/>
      <c r="SPH1718" s="93"/>
      <c r="SPI1718" s="93"/>
      <c r="SPJ1718" s="93"/>
      <c r="SPK1718" s="93"/>
      <c r="SPL1718" s="93"/>
      <c r="SPM1718" s="93"/>
      <c r="SPN1718" s="93"/>
      <c r="SPO1718" s="93"/>
      <c r="SPP1718" s="93"/>
      <c r="SPQ1718" s="93"/>
      <c r="SPR1718" s="93"/>
      <c r="SPS1718" s="93"/>
      <c r="SPT1718" s="93"/>
      <c r="SPU1718" s="93"/>
      <c r="SPV1718" s="93"/>
      <c r="SPW1718" s="93"/>
      <c r="SPX1718" s="93"/>
      <c r="SPY1718" s="93"/>
      <c r="SPZ1718" s="93"/>
      <c r="SQA1718" s="93"/>
      <c r="SQB1718" s="93"/>
      <c r="SQC1718" s="93"/>
      <c r="SQD1718" s="93"/>
      <c r="SQE1718" s="93"/>
      <c r="SQF1718" s="93"/>
      <c r="SQG1718" s="93"/>
      <c r="SQH1718" s="93"/>
      <c r="SQI1718" s="93"/>
      <c r="SQJ1718" s="93"/>
      <c r="SQK1718" s="93"/>
      <c r="SQL1718" s="93"/>
      <c r="SQM1718" s="93"/>
      <c r="SQN1718" s="93"/>
      <c r="SQO1718" s="93"/>
      <c r="SQP1718" s="93"/>
      <c r="SQQ1718" s="93"/>
      <c r="SQR1718" s="93"/>
      <c r="SQS1718" s="93"/>
      <c r="SQT1718" s="93"/>
      <c r="SQU1718" s="93"/>
      <c r="SQV1718" s="93"/>
      <c r="SQW1718" s="93"/>
      <c r="SQX1718" s="93"/>
      <c r="SQY1718" s="93"/>
      <c r="SQZ1718" s="93"/>
      <c r="SRA1718" s="93"/>
      <c r="SRB1718" s="93"/>
      <c r="SRC1718" s="93"/>
      <c r="SRD1718" s="93"/>
      <c r="SRE1718" s="93"/>
      <c r="SRF1718" s="93"/>
      <c r="SRG1718" s="93"/>
      <c r="SRH1718" s="93"/>
      <c r="SRI1718" s="93"/>
      <c r="SRJ1718" s="93"/>
      <c r="SRK1718" s="93"/>
      <c r="SRL1718" s="93"/>
      <c r="SRM1718" s="93"/>
      <c r="SRN1718" s="93"/>
      <c r="SRO1718" s="93"/>
      <c r="SRP1718" s="93"/>
      <c r="SRQ1718" s="93"/>
      <c r="SRR1718" s="93"/>
      <c r="SRS1718" s="93"/>
      <c r="SRT1718" s="93"/>
      <c r="SRU1718" s="93"/>
      <c r="SRV1718" s="93"/>
      <c r="SRW1718" s="93"/>
      <c r="SRX1718" s="93"/>
      <c r="SRY1718" s="93"/>
      <c r="SRZ1718" s="93"/>
      <c r="SSA1718" s="93"/>
      <c r="SSB1718" s="93"/>
      <c r="SSC1718" s="93"/>
      <c r="SSD1718" s="93"/>
      <c r="SSE1718" s="93"/>
      <c r="SSF1718" s="93"/>
      <c r="SSG1718" s="93"/>
      <c r="SSH1718" s="93"/>
      <c r="SSI1718" s="93"/>
      <c r="SSJ1718" s="93"/>
      <c r="SSK1718" s="93"/>
      <c r="SSL1718" s="93"/>
      <c r="SSM1718" s="93"/>
      <c r="SSN1718" s="93"/>
      <c r="SSO1718" s="93"/>
      <c r="SSP1718" s="93"/>
      <c r="SSQ1718" s="93"/>
      <c r="SSR1718" s="93"/>
      <c r="SSS1718" s="93"/>
      <c r="SST1718" s="93"/>
      <c r="SSU1718" s="93"/>
      <c r="SSV1718" s="93"/>
      <c r="SSW1718" s="93"/>
      <c r="SSX1718" s="93"/>
      <c r="SSY1718" s="93"/>
      <c r="SSZ1718" s="93"/>
      <c r="STA1718" s="93"/>
      <c r="STB1718" s="93"/>
      <c r="STC1718" s="93"/>
      <c r="STD1718" s="93"/>
      <c r="STE1718" s="93"/>
      <c r="STF1718" s="93"/>
      <c r="STG1718" s="93"/>
      <c r="STH1718" s="93"/>
      <c r="STI1718" s="93"/>
      <c r="STJ1718" s="93"/>
      <c r="STK1718" s="93"/>
      <c r="STL1718" s="93"/>
      <c r="STM1718" s="93"/>
      <c r="STN1718" s="93"/>
      <c r="STO1718" s="93"/>
      <c r="STP1718" s="93"/>
      <c r="STQ1718" s="93"/>
      <c r="STR1718" s="93"/>
      <c r="STS1718" s="93"/>
      <c r="STT1718" s="93"/>
      <c r="STU1718" s="93"/>
      <c r="STV1718" s="93"/>
      <c r="STW1718" s="93"/>
      <c r="STX1718" s="93"/>
      <c r="STY1718" s="93"/>
      <c r="STZ1718" s="93"/>
      <c r="SUA1718" s="93"/>
      <c r="SUB1718" s="93"/>
      <c r="SUC1718" s="93"/>
      <c r="SUD1718" s="93"/>
      <c r="SUE1718" s="93"/>
      <c r="SUF1718" s="93"/>
      <c r="SUG1718" s="93"/>
      <c r="SUH1718" s="93"/>
      <c r="SUI1718" s="93"/>
      <c r="SUJ1718" s="93"/>
      <c r="SUK1718" s="93"/>
      <c r="SUL1718" s="93"/>
      <c r="SUM1718" s="93"/>
      <c r="SUN1718" s="93"/>
      <c r="SUO1718" s="93"/>
      <c r="SUP1718" s="93"/>
      <c r="SUQ1718" s="93"/>
      <c r="SUR1718" s="93"/>
      <c r="SUS1718" s="93"/>
      <c r="SUT1718" s="93"/>
      <c r="SUU1718" s="93"/>
      <c r="SUV1718" s="93"/>
      <c r="SUW1718" s="93"/>
      <c r="SUX1718" s="93"/>
      <c r="SUY1718" s="93"/>
      <c r="SUZ1718" s="93"/>
      <c r="SVA1718" s="93"/>
      <c r="SVB1718" s="93"/>
      <c r="SVC1718" s="93"/>
      <c r="SVD1718" s="93"/>
      <c r="SVE1718" s="93"/>
      <c r="SVF1718" s="93"/>
      <c r="SVG1718" s="93"/>
      <c r="SVH1718" s="93"/>
      <c r="SVI1718" s="93"/>
      <c r="SVJ1718" s="93"/>
      <c r="SVK1718" s="93"/>
      <c r="SVL1718" s="93"/>
      <c r="SVM1718" s="93"/>
      <c r="SVN1718" s="93"/>
      <c r="SVO1718" s="93"/>
      <c r="SVP1718" s="93"/>
      <c r="SVQ1718" s="93"/>
      <c r="SVR1718" s="93"/>
      <c r="SVS1718" s="93"/>
      <c r="SVT1718" s="93"/>
      <c r="SVU1718" s="93"/>
      <c r="SVV1718" s="93"/>
      <c r="SVW1718" s="93"/>
      <c r="SVX1718" s="93"/>
      <c r="SVY1718" s="93"/>
      <c r="SVZ1718" s="93"/>
      <c r="SWA1718" s="93"/>
      <c r="SWB1718" s="93"/>
      <c r="SWC1718" s="93"/>
      <c r="SWD1718" s="93"/>
      <c r="SWE1718" s="93"/>
      <c r="SWF1718" s="93"/>
      <c r="SWG1718" s="93"/>
      <c r="SWH1718" s="93"/>
      <c r="SWI1718" s="93"/>
      <c r="SWJ1718" s="93"/>
      <c r="SWK1718" s="93"/>
      <c r="SWL1718" s="93"/>
      <c r="SWM1718" s="93"/>
      <c r="SWN1718" s="93"/>
      <c r="SWO1718" s="93"/>
      <c r="SWP1718" s="93"/>
      <c r="SWQ1718" s="93"/>
      <c r="SWR1718" s="93"/>
      <c r="SWS1718" s="93"/>
      <c r="SWT1718" s="93"/>
      <c r="SWU1718" s="93"/>
      <c r="SWV1718" s="93"/>
      <c r="SWW1718" s="93"/>
      <c r="SWX1718" s="93"/>
      <c r="SWY1718" s="93"/>
      <c r="SWZ1718" s="93"/>
      <c r="SXA1718" s="93"/>
      <c r="SXB1718" s="93"/>
      <c r="SXC1718" s="93"/>
      <c r="SXD1718" s="93"/>
      <c r="SXE1718" s="93"/>
      <c r="SXF1718" s="93"/>
      <c r="SXG1718" s="93"/>
      <c r="SXH1718" s="93"/>
      <c r="SXI1718" s="93"/>
      <c r="SXJ1718" s="93"/>
      <c r="SXK1718" s="93"/>
      <c r="SXL1718" s="93"/>
      <c r="SXM1718" s="93"/>
      <c r="SXN1718" s="93"/>
      <c r="SXO1718" s="93"/>
      <c r="SXP1718" s="93"/>
      <c r="SXQ1718" s="93"/>
      <c r="SXR1718" s="93"/>
      <c r="SXS1718" s="93"/>
      <c r="SXT1718" s="93"/>
      <c r="SXU1718" s="93"/>
      <c r="SXV1718" s="93"/>
      <c r="SXW1718" s="93"/>
      <c r="SXX1718" s="93"/>
      <c r="SXY1718" s="93"/>
      <c r="SXZ1718" s="93"/>
      <c r="SYA1718" s="93"/>
      <c r="SYB1718" s="93"/>
      <c r="SYC1718" s="93"/>
      <c r="SYD1718" s="93"/>
      <c r="SYE1718" s="93"/>
      <c r="SYF1718" s="93"/>
      <c r="SYG1718" s="93"/>
      <c r="SYH1718" s="93"/>
      <c r="SYI1718" s="93"/>
      <c r="SYJ1718" s="93"/>
      <c r="SYK1718" s="93"/>
      <c r="SYL1718" s="93"/>
      <c r="SYM1718" s="93"/>
      <c r="SYN1718" s="93"/>
      <c r="SYO1718" s="93"/>
      <c r="SYP1718" s="93"/>
      <c r="SYQ1718" s="93"/>
      <c r="SYR1718" s="93"/>
      <c r="SYS1718" s="93"/>
      <c r="SYT1718" s="93"/>
      <c r="SYU1718" s="93"/>
      <c r="SYV1718" s="93"/>
      <c r="SYW1718" s="93"/>
      <c r="SYX1718" s="93"/>
      <c r="SYY1718" s="93"/>
      <c r="SYZ1718" s="93"/>
      <c r="SZA1718" s="93"/>
      <c r="SZB1718" s="93"/>
      <c r="SZC1718" s="93"/>
      <c r="SZD1718" s="93"/>
      <c r="SZE1718" s="93"/>
      <c r="SZF1718" s="93"/>
      <c r="SZG1718" s="93"/>
      <c r="SZH1718" s="93"/>
      <c r="SZI1718" s="93"/>
      <c r="SZJ1718" s="93"/>
      <c r="SZK1718" s="93"/>
      <c r="SZL1718" s="93"/>
      <c r="SZM1718" s="93"/>
      <c r="SZN1718" s="93"/>
      <c r="SZO1718" s="93"/>
      <c r="SZP1718" s="93"/>
      <c r="SZQ1718" s="93"/>
      <c r="SZR1718" s="93"/>
      <c r="SZS1718" s="93"/>
      <c r="SZT1718" s="93"/>
      <c r="SZU1718" s="93"/>
      <c r="SZV1718" s="93"/>
      <c r="SZW1718" s="93"/>
      <c r="SZX1718" s="93"/>
      <c r="SZY1718" s="93"/>
      <c r="SZZ1718" s="93"/>
      <c r="TAA1718" s="93"/>
      <c r="TAB1718" s="93"/>
      <c r="TAC1718" s="93"/>
      <c r="TAD1718" s="93"/>
      <c r="TAE1718" s="93"/>
      <c r="TAF1718" s="93"/>
      <c r="TAG1718" s="93"/>
      <c r="TAH1718" s="93"/>
      <c r="TAI1718" s="93"/>
      <c r="TAJ1718" s="93"/>
      <c r="TAK1718" s="93"/>
      <c r="TAL1718" s="93"/>
      <c r="TAM1718" s="93"/>
      <c r="TAN1718" s="93"/>
      <c r="TAO1718" s="93"/>
      <c r="TAP1718" s="93"/>
      <c r="TAQ1718" s="93"/>
      <c r="TAR1718" s="93"/>
      <c r="TAS1718" s="93"/>
      <c r="TAT1718" s="93"/>
      <c r="TAU1718" s="93"/>
      <c r="TAV1718" s="93"/>
      <c r="TAW1718" s="93"/>
      <c r="TAX1718" s="93"/>
      <c r="TAY1718" s="93"/>
      <c r="TAZ1718" s="93"/>
      <c r="TBA1718" s="93"/>
      <c r="TBB1718" s="93"/>
      <c r="TBC1718" s="93"/>
      <c r="TBD1718" s="93"/>
      <c r="TBE1718" s="93"/>
      <c r="TBF1718" s="93"/>
      <c r="TBG1718" s="93"/>
      <c r="TBH1718" s="93"/>
      <c r="TBI1718" s="93"/>
      <c r="TBJ1718" s="93"/>
      <c r="TBK1718" s="93"/>
      <c r="TBL1718" s="93"/>
      <c r="TBM1718" s="93"/>
      <c r="TBN1718" s="93"/>
      <c r="TBO1718" s="93"/>
      <c r="TBP1718" s="93"/>
      <c r="TBQ1718" s="93"/>
      <c r="TBR1718" s="93"/>
      <c r="TBS1718" s="93"/>
      <c r="TBT1718" s="93"/>
      <c r="TBU1718" s="93"/>
      <c r="TBV1718" s="93"/>
      <c r="TBW1718" s="93"/>
      <c r="TBX1718" s="93"/>
      <c r="TBY1718" s="93"/>
      <c r="TBZ1718" s="93"/>
      <c r="TCA1718" s="93"/>
      <c r="TCB1718" s="93"/>
      <c r="TCC1718" s="93"/>
      <c r="TCD1718" s="93"/>
      <c r="TCE1718" s="93"/>
      <c r="TCF1718" s="93"/>
      <c r="TCG1718" s="93"/>
      <c r="TCH1718" s="93"/>
      <c r="TCI1718" s="93"/>
      <c r="TCJ1718" s="93"/>
      <c r="TCK1718" s="93"/>
      <c r="TCL1718" s="93"/>
      <c r="TCM1718" s="93"/>
      <c r="TCN1718" s="93"/>
      <c r="TCO1718" s="93"/>
      <c r="TCP1718" s="93"/>
      <c r="TCQ1718" s="93"/>
      <c r="TCR1718" s="93"/>
      <c r="TCS1718" s="93"/>
      <c r="TCT1718" s="93"/>
      <c r="TCU1718" s="93"/>
      <c r="TCV1718" s="93"/>
      <c r="TCW1718" s="93"/>
      <c r="TCX1718" s="93"/>
      <c r="TCY1718" s="93"/>
      <c r="TCZ1718" s="93"/>
      <c r="TDA1718" s="93"/>
      <c r="TDB1718" s="93"/>
      <c r="TDC1718" s="93"/>
      <c r="TDD1718" s="93"/>
      <c r="TDE1718" s="93"/>
      <c r="TDF1718" s="93"/>
      <c r="TDG1718" s="93"/>
      <c r="TDH1718" s="93"/>
      <c r="TDI1718" s="93"/>
      <c r="TDJ1718" s="93"/>
      <c r="TDK1718" s="93"/>
      <c r="TDL1718" s="93"/>
      <c r="TDM1718" s="93"/>
      <c r="TDN1718" s="93"/>
      <c r="TDO1718" s="93"/>
      <c r="TDP1718" s="93"/>
      <c r="TDQ1718" s="93"/>
      <c r="TDR1718" s="93"/>
      <c r="TDS1718" s="93"/>
      <c r="TDT1718" s="93"/>
      <c r="TDU1718" s="93"/>
      <c r="TDV1718" s="93"/>
      <c r="TDW1718" s="93"/>
      <c r="TDX1718" s="93"/>
      <c r="TDY1718" s="93"/>
      <c r="TDZ1718" s="93"/>
      <c r="TEA1718" s="93"/>
      <c r="TEB1718" s="93"/>
      <c r="TEC1718" s="93"/>
      <c r="TED1718" s="93"/>
      <c r="TEE1718" s="93"/>
      <c r="TEF1718" s="93"/>
      <c r="TEG1718" s="93"/>
      <c r="TEH1718" s="93"/>
      <c r="TEI1718" s="93"/>
      <c r="TEJ1718" s="93"/>
      <c r="TEK1718" s="93"/>
      <c r="TEL1718" s="93"/>
      <c r="TEM1718" s="93"/>
      <c r="TEN1718" s="93"/>
      <c r="TEO1718" s="93"/>
      <c r="TEP1718" s="93"/>
      <c r="TEQ1718" s="93"/>
      <c r="TER1718" s="93"/>
      <c r="TES1718" s="93"/>
      <c r="TET1718" s="93"/>
      <c r="TEU1718" s="93"/>
      <c r="TEV1718" s="93"/>
      <c r="TEW1718" s="93"/>
      <c r="TEX1718" s="93"/>
      <c r="TEY1718" s="93"/>
      <c r="TEZ1718" s="93"/>
      <c r="TFA1718" s="93"/>
      <c r="TFB1718" s="93"/>
      <c r="TFC1718" s="93"/>
      <c r="TFD1718" s="93"/>
      <c r="TFE1718" s="93"/>
      <c r="TFF1718" s="93"/>
      <c r="TFG1718" s="93"/>
      <c r="TFH1718" s="93"/>
      <c r="TFI1718" s="93"/>
      <c r="TFJ1718" s="93"/>
      <c r="TFK1718" s="93"/>
      <c r="TFL1718" s="93"/>
      <c r="TFM1718" s="93"/>
      <c r="TFN1718" s="93"/>
      <c r="TFO1718" s="93"/>
      <c r="TFP1718" s="93"/>
      <c r="TFQ1718" s="93"/>
      <c r="TFR1718" s="93"/>
      <c r="TFS1718" s="93"/>
      <c r="TFT1718" s="93"/>
      <c r="TFU1718" s="93"/>
      <c r="TFV1718" s="93"/>
      <c r="TFW1718" s="93"/>
      <c r="TFX1718" s="93"/>
      <c r="TFY1718" s="93"/>
      <c r="TFZ1718" s="93"/>
      <c r="TGA1718" s="93"/>
      <c r="TGB1718" s="93"/>
      <c r="TGC1718" s="93"/>
      <c r="TGD1718" s="93"/>
      <c r="TGE1718" s="93"/>
      <c r="TGF1718" s="93"/>
      <c r="TGG1718" s="93"/>
      <c r="TGH1718" s="93"/>
      <c r="TGI1718" s="93"/>
      <c r="TGJ1718" s="93"/>
      <c r="TGK1718" s="93"/>
      <c r="TGL1718" s="93"/>
      <c r="TGM1718" s="93"/>
      <c r="TGN1718" s="93"/>
      <c r="TGO1718" s="93"/>
      <c r="TGP1718" s="93"/>
      <c r="TGQ1718" s="93"/>
      <c r="TGR1718" s="93"/>
      <c r="TGS1718" s="93"/>
      <c r="TGT1718" s="93"/>
      <c r="TGU1718" s="93"/>
      <c r="TGV1718" s="93"/>
      <c r="TGW1718" s="93"/>
      <c r="TGX1718" s="93"/>
      <c r="TGY1718" s="93"/>
      <c r="TGZ1718" s="93"/>
      <c r="THA1718" s="93"/>
      <c r="THB1718" s="93"/>
      <c r="THC1718" s="93"/>
      <c r="THD1718" s="93"/>
      <c r="THE1718" s="93"/>
      <c r="THF1718" s="93"/>
      <c r="THG1718" s="93"/>
      <c r="THH1718" s="93"/>
      <c r="THI1718" s="93"/>
      <c r="THJ1718" s="93"/>
      <c r="THK1718" s="93"/>
      <c r="THL1718" s="93"/>
      <c r="THM1718" s="93"/>
      <c r="THN1718" s="93"/>
      <c r="THO1718" s="93"/>
      <c r="THP1718" s="93"/>
      <c r="THQ1718" s="93"/>
      <c r="THR1718" s="93"/>
      <c r="THS1718" s="93"/>
      <c r="THT1718" s="93"/>
      <c r="THU1718" s="93"/>
      <c r="THV1718" s="93"/>
      <c r="THW1718" s="93"/>
      <c r="THX1718" s="93"/>
      <c r="THY1718" s="93"/>
      <c r="THZ1718" s="93"/>
      <c r="TIA1718" s="93"/>
      <c r="TIB1718" s="93"/>
      <c r="TIC1718" s="93"/>
      <c r="TID1718" s="93"/>
      <c r="TIE1718" s="93"/>
      <c r="TIF1718" s="93"/>
      <c r="TIG1718" s="93"/>
      <c r="TIH1718" s="93"/>
      <c r="TII1718" s="93"/>
      <c r="TIJ1718" s="93"/>
      <c r="TIK1718" s="93"/>
      <c r="TIL1718" s="93"/>
      <c r="TIM1718" s="93"/>
      <c r="TIN1718" s="93"/>
      <c r="TIO1718" s="93"/>
      <c r="TIP1718" s="93"/>
      <c r="TIQ1718" s="93"/>
      <c r="TIR1718" s="93"/>
      <c r="TIS1718" s="93"/>
      <c r="TIT1718" s="93"/>
      <c r="TIU1718" s="93"/>
      <c r="TIV1718" s="93"/>
      <c r="TIW1718" s="93"/>
      <c r="TIX1718" s="93"/>
      <c r="TIY1718" s="93"/>
      <c r="TIZ1718" s="93"/>
      <c r="TJA1718" s="93"/>
      <c r="TJB1718" s="93"/>
      <c r="TJC1718" s="93"/>
      <c r="TJD1718" s="93"/>
      <c r="TJE1718" s="93"/>
      <c r="TJF1718" s="93"/>
      <c r="TJG1718" s="93"/>
      <c r="TJH1718" s="93"/>
      <c r="TJI1718" s="93"/>
      <c r="TJJ1718" s="93"/>
      <c r="TJK1718" s="93"/>
      <c r="TJL1718" s="93"/>
      <c r="TJM1718" s="93"/>
      <c r="TJN1718" s="93"/>
      <c r="TJO1718" s="93"/>
      <c r="TJP1718" s="93"/>
      <c r="TJQ1718" s="93"/>
      <c r="TJR1718" s="93"/>
      <c r="TJS1718" s="93"/>
      <c r="TJT1718" s="93"/>
      <c r="TJU1718" s="93"/>
      <c r="TJV1718" s="93"/>
      <c r="TJW1718" s="93"/>
      <c r="TJX1718" s="93"/>
      <c r="TJY1718" s="93"/>
      <c r="TJZ1718" s="93"/>
      <c r="TKA1718" s="93"/>
      <c r="TKB1718" s="93"/>
      <c r="TKC1718" s="93"/>
      <c r="TKD1718" s="93"/>
      <c r="TKE1718" s="93"/>
      <c r="TKF1718" s="93"/>
      <c r="TKG1718" s="93"/>
      <c r="TKH1718" s="93"/>
      <c r="TKI1718" s="93"/>
      <c r="TKJ1718" s="93"/>
      <c r="TKK1718" s="93"/>
      <c r="TKL1718" s="93"/>
      <c r="TKM1718" s="93"/>
      <c r="TKN1718" s="93"/>
      <c r="TKO1718" s="93"/>
      <c r="TKP1718" s="93"/>
      <c r="TKQ1718" s="93"/>
      <c r="TKR1718" s="93"/>
      <c r="TKS1718" s="93"/>
      <c r="TKT1718" s="93"/>
      <c r="TKU1718" s="93"/>
      <c r="TKV1718" s="93"/>
      <c r="TKW1718" s="93"/>
      <c r="TKX1718" s="93"/>
      <c r="TKY1718" s="93"/>
      <c r="TKZ1718" s="93"/>
      <c r="TLA1718" s="93"/>
      <c r="TLB1718" s="93"/>
      <c r="TLC1718" s="93"/>
      <c r="TLD1718" s="93"/>
      <c r="TLE1718" s="93"/>
      <c r="TLF1718" s="93"/>
      <c r="TLG1718" s="93"/>
      <c r="TLH1718" s="93"/>
      <c r="TLI1718" s="93"/>
      <c r="TLJ1718" s="93"/>
      <c r="TLK1718" s="93"/>
      <c r="TLL1718" s="93"/>
      <c r="TLM1718" s="93"/>
      <c r="TLN1718" s="93"/>
      <c r="TLO1718" s="93"/>
      <c r="TLP1718" s="93"/>
      <c r="TLQ1718" s="93"/>
      <c r="TLR1718" s="93"/>
      <c r="TLS1718" s="93"/>
      <c r="TLT1718" s="93"/>
      <c r="TLU1718" s="93"/>
      <c r="TLV1718" s="93"/>
      <c r="TLW1718" s="93"/>
      <c r="TLX1718" s="93"/>
      <c r="TLY1718" s="93"/>
      <c r="TLZ1718" s="93"/>
      <c r="TMA1718" s="93"/>
      <c r="TMB1718" s="93"/>
      <c r="TMC1718" s="93"/>
      <c r="TMD1718" s="93"/>
      <c r="TME1718" s="93"/>
      <c r="TMF1718" s="93"/>
      <c r="TMG1718" s="93"/>
      <c r="TMH1718" s="93"/>
      <c r="TMI1718" s="93"/>
      <c r="TMJ1718" s="93"/>
      <c r="TMK1718" s="93"/>
      <c r="TML1718" s="93"/>
      <c r="TMM1718" s="93"/>
      <c r="TMN1718" s="93"/>
      <c r="TMO1718" s="93"/>
      <c r="TMP1718" s="93"/>
      <c r="TMQ1718" s="93"/>
      <c r="TMR1718" s="93"/>
      <c r="TMS1718" s="93"/>
      <c r="TMT1718" s="93"/>
      <c r="TMU1718" s="93"/>
      <c r="TMV1718" s="93"/>
      <c r="TMW1718" s="93"/>
      <c r="TMX1718" s="93"/>
      <c r="TMY1718" s="93"/>
      <c r="TMZ1718" s="93"/>
      <c r="TNA1718" s="93"/>
      <c r="TNB1718" s="93"/>
      <c r="TNC1718" s="93"/>
      <c r="TND1718" s="93"/>
      <c r="TNE1718" s="93"/>
      <c r="TNF1718" s="93"/>
      <c r="TNG1718" s="93"/>
      <c r="TNH1718" s="93"/>
      <c r="TNI1718" s="93"/>
      <c r="TNJ1718" s="93"/>
      <c r="TNK1718" s="93"/>
      <c r="TNL1718" s="93"/>
      <c r="TNM1718" s="93"/>
      <c r="TNN1718" s="93"/>
      <c r="TNO1718" s="93"/>
      <c r="TNP1718" s="93"/>
      <c r="TNQ1718" s="93"/>
      <c r="TNR1718" s="93"/>
      <c r="TNS1718" s="93"/>
      <c r="TNT1718" s="93"/>
      <c r="TNU1718" s="93"/>
      <c r="TNV1718" s="93"/>
      <c r="TNW1718" s="93"/>
      <c r="TNX1718" s="93"/>
      <c r="TNY1718" s="93"/>
      <c r="TNZ1718" s="93"/>
      <c r="TOA1718" s="93"/>
      <c r="TOB1718" s="93"/>
      <c r="TOC1718" s="93"/>
      <c r="TOD1718" s="93"/>
      <c r="TOE1718" s="93"/>
      <c r="TOF1718" s="93"/>
      <c r="TOG1718" s="93"/>
      <c r="TOH1718" s="93"/>
      <c r="TOI1718" s="93"/>
      <c r="TOJ1718" s="93"/>
      <c r="TOK1718" s="93"/>
      <c r="TOL1718" s="93"/>
      <c r="TOM1718" s="93"/>
      <c r="TON1718" s="93"/>
      <c r="TOO1718" s="93"/>
      <c r="TOP1718" s="93"/>
      <c r="TOQ1718" s="93"/>
      <c r="TOR1718" s="93"/>
      <c r="TOS1718" s="93"/>
      <c r="TOT1718" s="93"/>
      <c r="TOU1718" s="93"/>
      <c r="TOV1718" s="93"/>
      <c r="TOW1718" s="93"/>
      <c r="TOX1718" s="93"/>
      <c r="TOY1718" s="93"/>
      <c r="TOZ1718" s="93"/>
      <c r="TPA1718" s="93"/>
      <c r="TPB1718" s="93"/>
      <c r="TPC1718" s="93"/>
      <c r="TPD1718" s="93"/>
      <c r="TPE1718" s="93"/>
      <c r="TPF1718" s="93"/>
      <c r="TPG1718" s="93"/>
      <c r="TPH1718" s="93"/>
      <c r="TPI1718" s="93"/>
      <c r="TPJ1718" s="93"/>
      <c r="TPK1718" s="93"/>
      <c r="TPL1718" s="93"/>
      <c r="TPM1718" s="93"/>
      <c r="TPN1718" s="93"/>
      <c r="TPO1718" s="93"/>
      <c r="TPP1718" s="93"/>
      <c r="TPQ1718" s="93"/>
      <c r="TPR1718" s="93"/>
      <c r="TPS1718" s="93"/>
      <c r="TPT1718" s="93"/>
      <c r="TPU1718" s="93"/>
      <c r="TPV1718" s="93"/>
      <c r="TPW1718" s="93"/>
      <c r="TPX1718" s="93"/>
      <c r="TPY1718" s="93"/>
      <c r="TPZ1718" s="93"/>
      <c r="TQA1718" s="93"/>
      <c r="TQB1718" s="93"/>
      <c r="TQC1718" s="93"/>
      <c r="TQD1718" s="93"/>
      <c r="TQE1718" s="93"/>
      <c r="TQF1718" s="93"/>
      <c r="TQG1718" s="93"/>
      <c r="TQH1718" s="93"/>
      <c r="TQI1718" s="93"/>
      <c r="TQJ1718" s="93"/>
      <c r="TQK1718" s="93"/>
      <c r="TQL1718" s="93"/>
      <c r="TQM1718" s="93"/>
      <c r="TQN1718" s="93"/>
      <c r="TQO1718" s="93"/>
      <c r="TQP1718" s="93"/>
      <c r="TQQ1718" s="93"/>
      <c r="TQR1718" s="93"/>
      <c r="TQS1718" s="93"/>
      <c r="TQT1718" s="93"/>
      <c r="TQU1718" s="93"/>
      <c r="TQV1718" s="93"/>
      <c r="TQW1718" s="93"/>
      <c r="TQX1718" s="93"/>
      <c r="TQY1718" s="93"/>
      <c r="TQZ1718" s="93"/>
      <c r="TRA1718" s="93"/>
      <c r="TRB1718" s="93"/>
      <c r="TRC1718" s="93"/>
      <c r="TRD1718" s="93"/>
      <c r="TRE1718" s="93"/>
      <c r="TRF1718" s="93"/>
      <c r="TRG1718" s="93"/>
      <c r="TRH1718" s="93"/>
      <c r="TRI1718" s="93"/>
      <c r="TRJ1718" s="93"/>
      <c r="TRK1718" s="93"/>
      <c r="TRL1718" s="93"/>
      <c r="TRM1718" s="93"/>
      <c r="TRN1718" s="93"/>
      <c r="TRO1718" s="93"/>
      <c r="TRP1718" s="93"/>
      <c r="TRQ1718" s="93"/>
      <c r="TRR1718" s="93"/>
      <c r="TRS1718" s="93"/>
      <c r="TRT1718" s="93"/>
      <c r="TRU1718" s="93"/>
      <c r="TRV1718" s="93"/>
      <c r="TRW1718" s="93"/>
      <c r="TRX1718" s="93"/>
      <c r="TRY1718" s="93"/>
      <c r="TRZ1718" s="93"/>
      <c r="TSA1718" s="93"/>
      <c r="TSB1718" s="93"/>
      <c r="TSC1718" s="93"/>
      <c r="TSD1718" s="93"/>
      <c r="TSE1718" s="93"/>
      <c r="TSF1718" s="93"/>
      <c r="TSG1718" s="93"/>
      <c r="TSH1718" s="93"/>
      <c r="TSI1718" s="93"/>
      <c r="TSJ1718" s="93"/>
      <c r="TSK1718" s="93"/>
      <c r="TSL1718" s="93"/>
      <c r="TSM1718" s="93"/>
      <c r="TSN1718" s="93"/>
      <c r="TSO1718" s="93"/>
      <c r="TSP1718" s="93"/>
      <c r="TSQ1718" s="93"/>
      <c r="TSR1718" s="93"/>
      <c r="TSS1718" s="93"/>
      <c r="TST1718" s="93"/>
      <c r="TSU1718" s="93"/>
      <c r="TSV1718" s="93"/>
      <c r="TSW1718" s="93"/>
      <c r="TSX1718" s="93"/>
      <c r="TSY1718" s="93"/>
      <c r="TSZ1718" s="93"/>
      <c r="TTA1718" s="93"/>
      <c r="TTB1718" s="93"/>
      <c r="TTC1718" s="93"/>
      <c r="TTD1718" s="93"/>
      <c r="TTE1718" s="93"/>
      <c r="TTF1718" s="93"/>
      <c r="TTG1718" s="93"/>
      <c r="TTH1718" s="93"/>
      <c r="TTI1718" s="93"/>
      <c r="TTJ1718" s="93"/>
      <c r="TTK1718" s="93"/>
      <c r="TTL1718" s="93"/>
      <c r="TTM1718" s="93"/>
      <c r="TTN1718" s="93"/>
      <c r="TTO1718" s="93"/>
      <c r="TTP1718" s="93"/>
      <c r="TTQ1718" s="93"/>
      <c r="TTR1718" s="93"/>
      <c r="TTS1718" s="93"/>
      <c r="TTT1718" s="93"/>
      <c r="TTU1718" s="93"/>
      <c r="TTV1718" s="93"/>
      <c r="TTW1718" s="93"/>
      <c r="TTX1718" s="93"/>
      <c r="TTY1718" s="93"/>
      <c r="TTZ1718" s="93"/>
      <c r="TUA1718" s="93"/>
      <c r="TUB1718" s="93"/>
      <c r="TUC1718" s="93"/>
      <c r="TUD1718" s="93"/>
      <c r="TUE1718" s="93"/>
      <c r="TUF1718" s="93"/>
      <c r="TUG1718" s="93"/>
      <c r="TUH1718" s="93"/>
      <c r="TUI1718" s="93"/>
      <c r="TUJ1718" s="93"/>
      <c r="TUK1718" s="93"/>
      <c r="TUL1718" s="93"/>
      <c r="TUM1718" s="93"/>
      <c r="TUN1718" s="93"/>
      <c r="TUO1718" s="93"/>
      <c r="TUP1718" s="93"/>
      <c r="TUQ1718" s="93"/>
      <c r="TUR1718" s="93"/>
      <c r="TUS1718" s="93"/>
      <c r="TUT1718" s="93"/>
      <c r="TUU1718" s="93"/>
      <c r="TUV1718" s="93"/>
      <c r="TUW1718" s="93"/>
      <c r="TUX1718" s="93"/>
      <c r="TUY1718" s="93"/>
      <c r="TUZ1718" s="93"/>
      <c r="TVA1718" s="93"/>
      <c r="TVB1718" s="93"/>
      <c r="TVC1718" s="93"/>
      <c r="TVD1718" s="93"/>
      <c r="TVE1718" s="93"/>
      <c r="TVF1718" s="93"/>
      <c r="TVG1718" s="93"/>
      <c r="TVH1718" s="93"/>
      <c r="TVI1718" s="93"/>
      <c r="TVJ1718" s="93"/>
      <c r="TVK1718" s="93"/>
      <c r="TVL1718" s="93"/>
      <c r="TVM1718" s="93"/>
      <c r="TVN1718" s="93"/>
      <c r="TVO1718" s="93"/>
      <c r="TVP1718" s="93"/>
      <c r="TVQ1718" s="93"/>
      <c r="TVR1718" s="93"/>
      <c r="TVS1718" s="93"/>
      <c r="TVT1718" s="93"/>
      <c r="TVU1718" s="93"/>
      <c r="TVV1718" s="93"/>
      <c r="TVW1718" s="93"/>
      <c r="TVX1718" s="93"/>
      <c r="TVY1718" s="93"/>
      <c r="TVZ1718" s="93"/>
      <c r="TWA1718" s="93"/>
      <c r="TWB1718" s="93"/>
      <c r="TWC1718" s="93"/>
      <c r="TWD1718" s="93"/>
      <c r="TWE1718" s="93"/>
      <c r="TWF1718" s="93"/>
      <c r="TWG1718" s="93"/>
      <c r="TWH1718" s="93"/>
      <c r="TWI1718" s="93"/>
      <c r="TWJ1718" s="93"/>
      <c r="TWK1718" s="93"/>
      <c r="TWL1718" s="93"/>
      <c r="TWM1718" s="93"/>
      <c r="TWN1718" s="93"/>
      <c r="TWO1718" s="93"/>
      <c r="TWP1718" s="93"/>
      <c r="TWQ1718" s="93"/>
      <c r="TWR1718" s="93"/>
      <c r="TWS1718" s="93"/>
      <c r="TWT1718" s="93"/>
      <c r="TWU1718" s="93"/>
      <c r="TWV1718" s="93"/>
      <c r="TWW1718" s="93"/>
      <c r="TWX1718" s="93"/>
      <c r="TWY1718" s="93"/>
      <c r="TWZ1718" s="93"/>
      <c r="TXA1718" s="93"/>
      <c r="TXB1718" s="93"/>
      <c r="TXC1718" s="93"/>
      <c r="TXD1718" s="93"/>
      <c r="TXE1718" s="93"/>
      <c r="TXF1718" s="93"/>
      <c r="TXG1718" s="93"/>
      <c r="TXH1718" s="93"/>
      <c r="TXI1718" s="93"/>
      <c r="TXJ1718" s="93"/>
      <c r="TXK1718" s="93"/>
      <c r="TXL1718" s="93"/>
      <c r="TXM1718" s="93"/>
      <c r="TXN1718" s="93"/>
      <c r="TXO1718" s="93"/>
      <c r="TXP1718" s="93"/>
      <c r="TXQ1718" s="93"/>
      <c r="TXR1718" s="93"/>
      <c r="TXS1718" s="93"/>
      <c r="TXT1718" s="93"/>
      <c r="TXU1718" s="93"/>
      <c r="TXV1718" s="93"/>
      <c r="TXW1718" s="93"/>
      <c r="TXX1718" s="93"/>
      <c r="TXY1718" s="93"/>
      <c r="TXZ1718" s="93"/>
      <c r="TYA1718" s="93"/>
      <c r="TYB1718" s="93"/>
      <c r="TYC1718" s="93"/>
      <c r="TYD1718" s="93"/>
      <c r="TYE1718" s="93"/>
      <c r="TYF1718" s="93"/>
      <c r="TYG1718" s="93"/>
      <c r="TYH1718" s="93"/>
      <c r="TYI1718" s="93"/>
      <c r="TYJ1718" s="93"/>
      <c r="TYK1718" s="93"/>
      <c r="TYL1718" s="93"/>
      <c r="TYM1718" s="93"/>
      <c r="TYN1718" s="93"/>
      <c r="TYO1718" s="93"/>
      <c r="TYP1718" s="93"/>
      <c r="TYQ1718" s="93"/>
      <c r="TYR1718" s="93"/>
      <c r="TYS1718" s="93"/>
      <c r="TYT1718" s="93"/>
      <c r="TYU1718" s="93"/>
      <c r="TYV1718" s="93"/>
      <c r="TYW1718" s="93"/>
      <c r="TYX1718" s="93"/>
      <c r="TYY1718" s="93"/>
      <c r="TYZ1718" s="93"/>
      <c r="TZA1718" s="93"/>
      <c r="TZB1718" s="93"/>
      <c r="TZC1718" s="93"/>
      <c r="TZD1718" s="93"/>
      <c r="TZE1718" s="93"/>
      <c r="TZF1718" s="93"/>
      <c r="TZG1718" s="93"/>
      <c r="TZH1718" s="93"/>
      <c r="TZI1718" s="93"/>
      <c r="TZJ1718" s="93"/>
      <c r="TZK1718" s="93"/>
      <c r="TZL1718" s="93"/>
      <c r="TZM1718" s="93"/>
      <c r="TZN1718" s="93"/>
      <c r="TZO1718" s="93"/>
      <c r="TZP1718" s="93"/>
      <c r="TZQ1718" s="93"/>
      <c r="TZR1718" s="93"/>
      <c r="TZS1718" s="93"/>
      <c r="TZT1718" s="93"/>
      <c r="TZU1718" s="93"/>
      <c r="TZV1718" s="93"/>
      <c r="TZW1718" s="93"/>
      <c r="TZX1718" s="93"/>
      <c r="TZY1718" s="93"/>
      <c r="TZZ1718" s="93"/>
      <c r="UAA1718" s="93"/>
      <c r="UAB1718" s="93"/>
      <c r="UAC1718" s="93"/>
      <c r="UAD1718" s="93"/>
      <c r="UAE1718" s="93"/>
      <c r="UAF1718" s="93"/>
      <c r="UAG1718" s="93"/>
      <c r="UAH1718" s="93"/>
      <c r="UAI1718" s="93"/>
      <c r="UAJ1718" s="93"/>
      <c r="UAK1718" s="93"/>
      <c r="UAL1718" s="93"/>
      <c r="UAM1718" s="93"/>
      <c r="UAN1718" s="93"/>
      <c r="UAO1718" s="93"/>
      <c r="UAP1718" s="93"/>
      <c r="UAQ1718" s="93"/>
      <c r="UAR1718" s="93"/>
      <c r="UAS1718" s="93"/>
      <c r="UAT1718" s="93"/>
      <c r="UAU1718" s="93"/>
      <c r="UAV1718" s="93"/>
      <c r="UAW1718" s="93"/>
      <c r="UAX1718" s="93"/>
      <c r="UAY1718" s="93"/>
      <c r="UAZ1718" s="93"/>
      <c r="UBA1718" s="93"/>
      <c r="UBB1718" s="93"/>
      <c r="UBC1718" s="93"/>
      <c r="UBD1718" s="93"/>
      <c r="UBE1718" s="93"/>
      <c r="UBF1718" s="93"/>
      <c r="UBG1718" s="93"/>
      <c r="UBH1718" s="93"/>
      <c r="UBI1718" s="93"/>
      <c r="UBJ1718" s="93"/>
      <c r="UBK1718" s="93"/>
      <c r="UBL1718" s="93"/>
      <c r="UBM1718" s="93"/>
      <c r="UBN1718" s="93"/>
      <c r="UBO1718" s="93"/>
      <c r="UBP1718" s="93"/>
      <c r="UBQ1718" s="93"/>
      <c r="UBR1718" s="93"/>
      <c r="UBS1718" s="93"/>
      <c r="UBT1718" s="93"/>
      <c r="UBU1718" s="93"/>
      <c r="UBV1718" s="93"/>
      <c r="UBW1718" s="93"/>
      <c r="UBX1718" s="93"/>
      <c r="UBY1718" s="93"/>
      <c r="UBZ1718" s="93"/>
      <c r="UCA1718" s="93"/>
      <c r="UCB1718" s="93"/>
      <c r="UCC1718" s="93"/>
      <c r="UCD1718" s="93"/>
      <c r="UCE1718" s="93"/>
      <c r="UCF1718" s="93"/>
      <c r="UCG1718" s="93"/>
      <c r="UCH1718" s="93"/>
      <c r="UCI1718" s="93"/>
      <c r="UCJ1718" s="93"/>
      <c r="UCK1718" s="93"/>
      <c r="UCL1718" s="93"/>
      <c r="UCM1718" s="93"/>
      <c r="UCN1718" s="93"/>
      <c r="UCO1718" s="93"/>
      <c r="UCP1718" s="93"/>
      <c r="UCQ1718" s="93"/>
      <c r="UCR1718" s="93"/>
      <c r="UCS1718" s="93"/>
      <c r="UCT1718" s="93"/>
      <c r="UCU1718" s="93"/>
      <c r="UCV1718" s="93"/>
      <c r="UCW1718" s="93"/>
      <c r="UCX1718" s="93"/>
      <c r="UCY1718" s="93"/>
      <c r="UCZ1718" s="93"/>
      <c r="UDA1718" s="93"/>
      <c r="UDB1718" s="93"/>
      <c r="UDC1718" s="93"/>
      <c r="UDD1718" s="93"/>
      <c r="UDE1718" s="93"/>
      <c r="UDF1718" s="93"/>
      <c r="UDG1718" s="93"/>
      <c r="UDH1718" s="93"/>
      <c r="UDI1718" s="93"/>
      <c r="UDJ1718" s="93"/>
      <c r="UDK1718" s="93"/>
      <c r="UDL1718" s="93"/>
      <c r="UDM1718" s="93"/>
      <c r="UDN1718" s="93"/>
      <c r="UDO1718" s="93"/>
      <c r="UDP1718" s="93"/>
      <c r="UDQ1718" s="93"/>
      <c r="UDR1718" s="93"/>
      <c r="UDS1718" s="93"/>
      <c r="UDT1718" s="93"/>
      <c r="UDU1718" s="93"/>
      <c r="UDV1718" s="93"/>
      <c r="UDW1718" s="93"/>
      <c r="UDX1718" s="93"/>
      <c r="UDY1718" s="93"/>
      <c r="UDZ1718" s="93"/>
      <c r="UEA1718" s="93"/>
      <c r="UEB1718" s="93"/>
      <c r="UEC1718" s="93"/>
      <c r="UED1718" s="93"/>
      <c r="UEE1718" s="93"/>
      <c r="UEF1718" s="93"/>
      <c r="UEG1718" s="93"/>
      <c r="UEH1718" s="93"/>
      <c r="UEI1718" s="93"/>
      <c r="UEJ1718" s="93"/>
      <c r="UEK1718" s="93"/>
      <c r="UEL1718" s="93"/>
      <c r="UEM1718" s="93"/>
      <c r="UEN1718" s="93"/>
      <c r="UEO1718" s="93"/>
      <c r="UEP1718" s="93"/>
      <c r="UEQ1718" s="93"/>
      <c r="UER1718" s="93"/>
      <c r="UES1718" s="93"/>
      <c r="UET1718" s="93"/>
      <c r="UEU1718" s="93"/>
      <c r="UEV1718" s="93"/>
      <c r="UEW1718" s="93"/>
      <c r="UEX1718" s="93"/>
      <c r="UEY1718" s="93"/>
      <c r="UEZ1718" s="93"/>
      <c r="UFA1718" s="93"/>
      <c r="UFB1718" s="93"/>
      <c r="UFC1718" s="93"/>
      <c r="UFD1718" s="93"/>
      <c r="UFE1718" s="93"/>
      <c r="UFF1718" s="93"/>
      <c r="UFG1718" s="93"/>
      <c r="UFH1718" s="93"/>
      <c r="UFI1718" s="93"/>
      <c r="UFJ1718" s="93"/>
      <c r="UFK1718" s="93"/>
      <c r="UFL1718" s="93"/>
      <c r="UFM1718" s="93"/>
      <c r="UFN1718" s="93"/>
      <c r="UFO1718" s="93"/>
      <c r="UFP1718" s="93"/>
      <c r="UFQ1718" s="93"/>
      <c r="UFR1718" s="93"/>
      <c r="UFS1718" s="93"/>
      <c r="UFT1718" s="93"/>
      <c r="UFU1718" s="93"/>
      <c r="UFV1718" s="93"/>
      <c r="UFW1718" s="93"/>
      <c r="UFX1718" s="93"/>
      <c r="UFY1718" s="93"/>
      <c r="UFZ1718" s="93"/>
      <c r="UGA1718" s="93"/>
      <c r="UGB1718" s="93"/>
      <c r="UGC1718" s="93"/>
      <c r="UGD1718" s="93"/>
      <c r="UGE1718" s="93"/>
      <c r="UGF1718" s="93"/>
      <c r="UGG1718" s="93"/>
      <c r="UGH1718" s="93"/>
      <c r="UGI1718" s="93"/>
      <c r="UGJ1718" s="93"/>
      <c r="UGK1718" s="93"/>
      <c r="UGL1718" s="93"/>
      <c r="UGM1718" s="93"/>
      <c r="UGN1718" s="93"/>
      <c r="UGO1718" s="93"/>
      <c r="UGP1718" s="93"/>
      <c r="UGQ1718" s="93"/>
      <c r="UGR1718" s="93"/>
      <c r="UGS1718" s="93"/>
      <c r="UGT1718" s="93"/>
      <c r="UGU1718" s="93"/>
      <c r="UGV1718" s="93"/>
      <c r="UGW1718" s="93"/>
      <c r="UGX1718" s="93"/>
      <c r="UGY1718" s="93"/>
      <c r="UGZ1718" s="93"/>
      <c r="UHA1718" s="93"/>
      <c r="UHB1718" s="93"/>
      <c r="UHC1718" s="93"/>
      <c r="UHD1718" s="93"/>
      <c r="UHE1718" s="93"/>
      <c r="UHF1718" s="93"/>
      <c r="UHG1718" s="93"/>
      <c r="UHH1718" s="93"/>
      <c r="UHI1718" s="93"/>
      <c r="UHJ1718" s="93"/>
      <c r="UHK1718" s="93"/>
      <c r="UHL1718" s="93"/>
      <c r="UHM1718" s="93"/>
      <c r="UHN1718" s="93"/>
      <c r="UHO1718" s="93"/>
      <c r="UHP1718" s="93"/>
      <c r="UHQ1718" s="93"/>
      <c r="UHR1718" s="93"/>
      <c r="UHS1718" s="93"/>
      <c r="UHT1718" s="93"/>
      <c r="UHU1718" s="93"/>
      <c r="UHV1718" s="93"/>
      <c r="UHW1718" s="93"/>
      <c r="UHX1718" s="93"/>
      <c r="UHY1718" s="93"/>
      <c r="UHZ1718" s="93"/>
      <c r="UIA1718" s="93"/>
      <c r="UIB1718" s="93"/>
      <c r="UIC1718" s="93"/>
      <c r="UID1718" s="93"/>
      <c r="UIE1718" s="93"/>
      <c r="UIF1718" s="93"/>
      <c r="UIG1718" s="93"/>
      <c r="UIH1718" s="93"/>
      <c r="UII1718" s="93"/>
      <c r="UIJ1718" s="93"/>
      <c r="UIK1718" s="93"/>
      <c r="UIL1718" s="93"/>
      <c r="UIM1718" s="93"/>
      <c r="UIN1718" s="93"/>
      <c r="UIO1718" s="93"/>
      <c r="UIP1718" s="93"/>
      <c r="UIQ1718" s="93"/>
      <c r="UIR1718" s="93"/>
      <c r="UIS1718" s="93"/>
      <c r="UIT1718" s="93"/>
      <c r="UIU1718" s="93"/>
      <c r="UIV1718" s="93"/>
      <c r="UIW1718" s="93"/>
      <c r="UIX1718" s="93"/>
      <c r="UIY1718" s="93"/>
      <c r="UIZ1718" s="93"/>
      <c r="UJA1718" s="93"/>
      <c r="UJB1718" s="93"/>
      <c r="UJC1718" s="93"/>
      <c r="UJD1718" s="93"/>
      <c r="UJE1718" s="93"/>
      <c r="UJF1718" s="93"/>
      <c r="UJG1718" s="93"/>
      <c r="UJH1718" s="93"/>
      <c r="UJI1718" s="93"/>
      <c r="UJJ1718" s="93"/>
      <c r="UJK1718" s="93"/>
      <c r="UJL1718" s="93"/>
      <c r="UJM1718" s="93"/>
      <c r="UJN1718" s="93"/>
      <c r="UJO1718" s="93"/>
      <c r="UJP1718" s="93"/>
      <c r="UJQ1718" s="93"/>
      <c r="UJR1718" s="93"/>
      <c r="UJS1718" s="93"/>
      <c r="UJT1718" s="93"/>
      <c r="UJU1718" s="93"/>
      <c r="UJV1718" s="93"/>
      <c r="UJW1718" s="93"/>
      <c r="UJX1718" s="93"/>
      <c r="UJY1718" s="93"/>
      <c r="UJZ1718" s="93"/>
      <c r="UKA1718" s="93"/>
      <c r="UKB1718" s="93"/>
      <c r="UKC1718" s="93"/>
      <c r="UKD1718" s="93"/>
      <c r="UKE1718" s="93"/>
      <c r="UKF1718" s="93"/>
      <c r="UKG1718" s="93"/>
      <c r="UKH1718" s="93"/>
      <c r="UKI1718" s="93"/>
      <c r="UKJ1718" s="93"/>
      <c r="UKK1718" s="93"/>
      <c r="UKL1718" s="93"/>
      <c r="UKM1718" s="93"/>
      <c r="UKN1718" s="93"/>
      <c r="UKO1718" s="93"/>
      <c r="UKP1718" s="93"/>
      <c r="UKQ1718" s="93"/>
      <c r="UKR1718" s="93"/>
      <c r="UKS1718" s="93"/>
      <c r="UKT1718" s="93"/>
      <c r="UKU1718" s="93"/>
      <c r="UKV1718" s="93"/>
      <c r="UKW1718" s="93"/>
      <c r="UKX1718" s="93"/>
      <c r="UKY1718" s="93"/>
      <c r="UKZ1718" s="93"/>
      <c r="ULA1718" s="93"/>
      <c r="ULB1718" s="93"/>
      <c r="ULC1718" s="93"/>
      <c r="ULD1718" s="93"/>
      <c r="ULE1718" s="93"/>
      <c r="ULF1718" s="93"/>
      <c r="ULG1718" s="93"/>
      <c r="ULH1718" s="93"/>
      <c r="ULI1718" s="93"/>
      <c r="ULJ1718" s="93"/>
      <c r="ULK1718" s="93"/>
      <c r="ULL1718" s="93"/>
      <c r="ULM1718" s="93"/>
      <c r="ULN1718" s="93"/>
      <c r="ULO1718" s="93"/>
      <c r="ULP1718" s="93"/>
      <c r="ULQ1718" s="93"/>
      <c r="ULR1718" s="93"/>
      <c r="ULS1718" s="93"/>
      <c r="ULT1718" s="93"/>
      <c r="ULU1718" s="93"/>
      <c r="ULV1718" s="93"/>
      <c r="ULW1718" s="93"/>
      <c r="ULX1718" s="93"/>
      <c r="ULY1718" s="93"/>
      <c r="ULZ1718" s="93"/>
      <c r="UMA1718" s="93"/>
      <c r="UMB1718" s="93"/>
      <c r="UMC1718" s="93"/>
      <c r="UMD1718" s="93"/>
      <c r="UME1718" s="93"/>
      <c r="UMF1718" s="93"/>
      <c r="UMG1718" s="93"/>
      <c r="UMH1718" s="93"/>
      <c r="UMI1718" s="93"/>
      <c r="UMJ1718" s="93"/>
      <c r="UMK1718" s="93"/>
      <c r="UML1718" s="93"/>
      <c r="UMM1718" s="93"/>
      <c r="UMN1718" s="93"/>
      <c r="UMO1718" s="93"/>
      <c r="UMP1718" s="93"/>
      <c r="UMQ1718" s="93"/>
      <c r="UMR1718" s="93"/>
      <c r="UMS1718" s="93"/>
      <c r="UMT1718" s="93"/>
      <c r="UMU1718" s="93"/>
      <c r="UMV1718" s="93"/>
      <c r="UMW1718" s="93"/>
      <c r="UMX1718" s="93"/>
      <c r="UMY1718" s="93"/>
      <c r="UMZ1718" s="93"/>
      <c r="UNA1718" s="93"/>
      <c r="UNB1718" s="93"/>
      <c r="UNC1718" s="93"/>
      <c r="UND1718" s="93"/>
      <c r="UNE1718" s="93"/>
      <c r="UNF1718" s="93"/>
      <c r="UNG1718" s="93"/>
      <c r="UNH1718" s="93"/>
      <c r="UNI1718" s="93"/>
      <c r="UNJ1718" s="93"/>
      <c r="UNK1718" s="93"/>
      <c r="UNL1718" s="93"/>
      <c r="UNM1718" s="93"/>
      <c r="UNN1718" s="93"/>
      <c r="UNO1718" s="93"/>
      <c r="UNP1718" s="93"/>
      <c r="UNQ1718" s="93"/>
      <c r="UNR1718" s="93"/>
      <c r="UNS1718" s="93"/>
      <c r="UNT1718" s="93"/>
      <c r="UNU1718" s="93"/>
      <c r="UNV1718" s="93"/>
      <c r="UNW1718" s="93"/>
      <c r="UNX1718" s="93"/>
      <c r="UNY1718" s="93"/>
      <c r="UNZ1718" s="93"/>
      <c r="UOA1718" s="93"/>
      <c r="UOB1718" s="93"/>
      <c r="UOC1718" s="93"/>
      <c r="UOD1718" s="93"/>
      <c r="UOE1718" s="93"/>
      <c r="UOF1718" s="93"/>
      <c r="UOG1718" s="93"/>
      <c r="UOH1718" s="93"/>
      <c r="UOI1718" s="93"/>
      <c r="UOJ1718" s="93"/>
      <c r="UOK1718" s="93"/>
      <c r="UOL1718" s="93"/>
      <c r="UOM1718" s="93"/>
      <c r="UON1718" s="93"/>
      <c r="UOO1718" s="93"/>
      <c r="UOP1718" s="93"/>
      <c r="UOQ1718" s="93"/>
      <c r="UOR1718" s="93"/>
      <c r="UOS1718" s="93"/>
      <c r="UOT1718" s="93"/>
      <c r="UOU1718" s="93"/>
      <c r="UOV1718" s="93"/>
      <c r="UOW1718" s="93"/>
      <c r="UOX1718" s="93"/>
      <c r="UOY1718" s="93"/>
      <c r="UOZ1718" s="93"/>
      <c r="UPA1718" s="93"/>
      <c r="UPB1718" s="93"/>
      <c r="UPC1718" s="93"/>
      <c r="UPD1718" s="93"/>
      <c r="UPE1718" s="93"/>
      <c r="UPF1718" s="93"/>
      <c r="UPG1718" s="93"/>
      <c r="UPH1718" s="93"/>
      <c r="UPI1718" s="93"/>
      <c r="UPJ1718" s="93"/>
      <c r="UPK1718" s="93"/>
      <c r="UPL1718" s="93"/>
      <c r="UPM1718" s="93"/>
      <c r="UPN1718" s="93"/>
      <c r="UPO1718" s="93"/>
      <c r="UPP1718" s="93"/>
      <c r="UPQ1718" s="93"/>
      <c r="UPR1718" s="93"/>
      <c r="UPS1718" s="93"/>
      <c r="UPT1718" s="93"/>
      <c r="UPU1718" s="93"/>
      <c r="UPV1718" s="93"/>
      <c r="UPW1718" s="93"/>
      <c r="UPX1718" s="93"/>
      <c r="UPY1718" s="93"/>
      <c r="UPZ1718" s="93"/>
      <c r="UQA1718" s="93"/>
      <c r="UQB1718" s="93"/>
      <c r="UQC1718" s="93"/>
      <c r="UQD1718" s="93"/>
      <c r="UQE1718" s="93"/>
      <c r="UQF1718" s="93"/>
      <c r="UQG1718" s="93"/>
      <c r="UQH1718" s="93"/>
      <c r="UQI1718" s="93"/>
      <c r="UQJ1718" s="93"/>
      <c r="UQK1718" s="93"/>
      <c r="UQL1718" s="93"/>
      <c r="UQM1718" s="93"/>
      <c r="UQN1718" s="93"/>
      <c r="UQO1718" s="93"/>
      <c r="UQP1718" s="93"/>
      <c r="UQQ1718" s="93"/>
      <c r="UQR1718" s="93"/>
      <c r="UQS1718" s="93"/>
      <c r="UQT1718" s="93"/>
      <c r="UQU1718" s="93"/>
      <c r="UQV1718" s="93"/>
      <c r="UQW1718" s="93"/>
      <c r="UQX1718" s="93"/>
      <c r="UQY1718" s="93"/>
      <c r="UQZ1718" s="93"/>
      <c r="URA1718" s="93"/>
      <c r="URB1718" s="93"/>
      <c r="URC1718" s="93"/>
      <c r="URD1718" s="93"/>
      <c r="URE1718" s="93"/>
      <c r="URF1718" s="93"/>
      <c r="URG1718" s="93"/>
      <c r="URH1718" s="93"/>
      <c r="URI1718" s="93"/>
      <c r="URJ1718" s="93"/>
      <c r="URK1718" s="93"/>
      <c r="URL1718" s="93"/>
      <c r="URM1718" s="93"/>
      <c r="URN1718" s="93"/>
      <c r="URO1718" s="93"/>
      <c r="URP1718" s="93"/>
      <c r="URQ1718" s="93"/>
      <c r="URR1718" s="93"/>
      <c r="URS1718" s="93"/>
      <c r="URT1718" s="93"/>
      <c r="URU1718" s="93"/>
      <c r="URV1718" s="93"/>
      <c r="URW1718" s="93"/>
      <c r="URX1718" s="93"/>
      <c r="URY1718" s="93"/>
      <c r="URZ1718" s="93"/>
      <c r="USA1718" s="93"/>
      <c r="USB1718" s="93"/>
      <c r="USC1718" s="93"/>
      <c r="USD1718" s="93"/>
      <c r="USE1718" s="93"/>
      <c r="USF1718" s="93"/>
      <c r="USG1718" s="93"/>
      <c r="USH1718" s="93"/>
      <c r="USI1718" s="93"/>
      <c r="USJ1718" s="93"/>
      <c r="USK1718" s="93"/>
      <c r="USL1718" s="93"/>
      <c r="USM1718" s="93"/>
      <c r="USN1718" s="93"/>
      <c r="USO1718" s="93"/>
      <c r="USP1718" s="93"/>
      <c r="USQ1718" s="93"/>
      <c r="USR1718" s="93"/>
      <c r="USS1718" s="93"/>
      <c r="UST1718" s="93"/>
      <c r="USU1718" s="93"/>
      <c r="USV1718" s="93"/>
      <c r="USW1718" s="93"/>
      <c r="USX1718" s="93"/>
      <c r="USY1718" s="93"/>
      <c r="USZ1718" s="93"/>
      <c r="UTA1718" s="93"/>
      <c r="UTB1718" s="93"/>
      <c r="UTC1718" s="93"/>
      <c r="UTD1718" s="93"/>
      <c r="UTE1718" s="93"/>
      <c r="UTF1718" s="93"/>
      <c r="UTG1718" s="93"/>
      <c r="UTH1718" s="93"/>
      <c r="UTI1718" s="93"/>
      <c r="UTJ1718" s="93"/>
      <c r="UTK1718" s="93"/>
      <c r="UTL1718" s="93"/>
      <c r="UTM1718" s="93"/>
      <c r="UTN1718" s="93"/>
      <c r="UTO1718" s="93"/>
      <c r="UTP1718" s="93"/>
      <c r="UTQ1718" s="93"/>
      <c r="UTR1718" s="93"/>
      <c r="UTS1718" s="93"/>
      <c r="UTT1718" s="93"/>
      <c r="UTU1718" s="93"/>
      <c r="UTV1718" s="93"/>
      <c r="UTW1718" s="93"/>
      <c r="UTX1718" s="93"/>
      <c r="UTY1718" s="93"/>
      <c r="UTZ1718" s="93"/>
      <c r="UUA1718" s="93"/>
      <c r="UUB1718" s="93"/>
      <c r="UUC1718" s="93"/>
      <c r="UUD1718" s="93"/>
      <c r="UUE1718" s="93"/>
      <c r="UUF1718" s="93"/>
      <c r="UUG1718" s="93"/>
      <c r="UUH1718" s="93"/>
      <c r="UUI1718" s="93"/>
      <c r="UUJ1718" s="93"/>
      <c r="UUK1718" s="93"/>
      <c r="UUL1718" s="93"/>
      <c r="UUM1718" s="93"/>
      <c r="UUN1718" s="93"/>
      <c r="UUO1718" s="93"/>
      <c r="UUP1718" s="93"/>
      <c r="UUQ1718" s="93"/>
      <c r="UUR1718" s="93"/>
      <c r="UUS1718" s="93"/>
      <c r="UUT1718" s="93"/>
      <c r="UUU1718" s="93"/>
      <c r="UUV1718" s="93"/>
      <c r="UUW1718" s="93"/>
      <c r="UUX1718" s="93"/>
      <c r="UUY1718" s="93"/>
      <c r="UUZ1718" s="93"/>
      <c r="UVA1718" s="93"/>
      <c r="UVB1718" s="93"/>
      <c r="UVC1718" s="93"/>
      <c r="UVD1718" s="93"/>
      <c r="UVE1718" s="93"/>
      <c r="UVF1718" s="93"/>
      <c r="UVG1718" s="93"/>
      <c r="UVH1718" s="93"/>
      <c r="UVI1718" s="93"/>
      <c r="UVJ1718" s="93"/>
      <c r="UVK1718" s="93"/>
      <c r="UVL1718" s="93"/>
      <c r="UVM1718" s="93"/>
      <c r="UVN1718" s="93"/>
      <c r="UVO1718" s="93"/>
      <c r="UVP1718" s="93"/>
      <c r="UVQ1718" s="93"/>
      <c r="UVR1718" s="93"/>
      <c r="UVS1718" s="93"/>
      <c r="UVT1718" s="93"/>
      <c r="UVU1718" s="93"/>
      <c r="UVV1718" s="93"/>
      <c r="UVW1718" s="93"/>
      <c r="UVX1718" s="93"/>
      <c r="UVY1718" s="93"/>
      <c r="UVZ1718" s="93"/>
      <c r="UWA1718" s="93"/>
      <c r="UWB1718" s="93"/>
      <c r="UWC1718" s="93"/>
      <c r="UWD1718" s="93"/>
      <c r="UWE1718" s="93"/>
      <c r="UWF1718" s="93"/>
      <c r="UWG1718" s="93"/>
      <c r="UWH1718" s="93"/>
      <c r="UWI1718" s="93"/>
      <c r="UWJ1718" s="93"/>
      <c r="UWK1718" s="93"/>
      <c r="UWL1718" s="93"/>
      <c r="UWM1718" s="93"/>
      <c r="UWN1718" s="93"/>
      <c r="UWO1718" s="93"/>
      <c r="UWP1718" s="93"/>
      <c r="UWQ1718" s="93"/>
      <c r="UWR1718" s="93"/>
      <c r="UWS1718" s="93"/>
      <c r="UWT1718" s="93"/>
      <c r="UWU1718" s="93"/>
      <c r="UWV1718" s="93"/>
      <c r="UWW1718" s="93"/>
      <c r="UWX1718" s="93"/>
      <c r="UWY1718" s="93"/>
      <c r="UWZ1718" s="93"/>
      <c r="UXA1718" s="93"/>
      <c r="UXB1718" s="93"/>
      <c r="UXC1718" s="93"/>
      <c r="UXD1718" s="93"/>
      <c r="UXE1718" s="93"/>
      <c r="UXF1718" s="93"/>
      <c r="UXG1718" s="93"/>
      <c r="UXH1718" s="93"/>
      <c r="UXI1718" s="93"/>
      <c r="UXJ1718" s="93"/>
      <c r="UXK1718" s="93"/>
      <c r="UXL1718" s="93"/>
      <c r="UXM1718" s="93"/>
      <c r="UXN1718" s="93"/>
      <c r="UXO1718" s="93"/>
      <c r="UXP1718" s="93"/>
      <c r="UXQ1718" s="93"/>
      <c r="UXR1718" s="93"/>
      <c r="UXS1718" s="93"/>
      <c r="UXT1718" s="93"/>
      <c r="UXU1718" s="93"/>
      <c r="UXV1718" s="93"/>
      <c r="UXW1718" s="93"/>
      <c r="UXX1718" s="93"/>
      <c r="UXY1718" s="93"/>
      <c r="UXZ1718" s="93"/>
      <c r="UYA1718" s="93"/>
      <c r="UYB1718" s="93"/>
      <c r="UYC1718" s="93"/>
      <c r="UYD1718" s="93"/>
      <c r="UYE1718" s="93"/>
      <c r="UYF1718" s="93"/>
      <c r="UYG1718" s="93"/>
      <c r="UYH1718" s="93"/>
      <c r="UYI1718" s="93"/>
      <c r="UYJ1718" s="93"/>
      <c r="UYK1718" s="93"/>
      <c r="UYL1718" s="93"/>
      <c r="UYM1718" s="93"/>
      <c r="UYN1718" s="93"/>
      <c r="UYO1718" s="93"/>
      <c r="UYP1718" s="93"/>
      <c r="UYQ1718" s="93"/>
      <c r="UYR1718" s="93"/>
      <c r="UYS1718" s="93"/>
      <c r="UYT1718" s="93"/>
      <c r="UYU1718" s="93"/>
      <c r="UYV1718" s="93"/>
      <c r="UYW1718" s="93"/>
      <c r="UYX1718" s="93"/>
      <c r="UYY1718" s="93"/>
      <c r="UYZ1718" s="93"/>
      <c r="UZA1718" s="93"/>
      <c r="UZB1718" s="93"/>
      <c r="UZC1718" s="93"/>
      <c r="UZD1718" s="93"/>
      <c r="UZE1718" s="93"/>
      <c r="UZF1718" s="93"/>
      <c r="UZG1718" s="93"/>
      <c r="UZH1718" s="93"/>
      <c r="UZI1718" s="93"/>
      <c r="UZJ1718" s="93"/>
      <c r="UZK1718" s="93"/>
      <c r="UZL1718" s="93"/>
      <c r="UZM1718" s="93"/>
      <c r="UZN1718" s="93"/>
      <c r="UZO1718" s="93"/>
      <c r="UZP1718" s="93"/>
      <c r="UZQ1718" s="93"/>
      <c r="UZR1718" s="93"/>
      <c r="UZS1718" s="93"/>
      <c r="UZT1718" s="93"/>
      <c r="UZU1718" s="93"/>
      <c r="UZV1718" s="93"/>
      <c r="UZW1718" s="93"/>
      <c r="UZX1718" s="93"/>
      <c r="UZY1718" s="93"/>
      <c r="UZZ1718" s="93"/>
      <c r="VAA1718" s="93"/>
      <c r="VAB1718" s="93"/>
      <c r="VAC1718" s="93"/>
      <c r="VAD1718" s="93"/>
      <c r="VAE1718" s="93"/>
      <c r="VAF1718" s="93"/>
      <c r="VAG1718" s="93"/>
      <c r="VAH1718" s="93"/>
      <c r="VAI1718" s="93"/>
      <c r="VAJ1718" s="93"/>
      <c r="VAK1718" s="93"/>
      <c r="VAL1718" s="93"/>
      <c r="VAM1718" s="93"/>
      <c r="VAN1718" s="93"/>
      <c r="VAO1718" s="93"/>
      <c r="VAP1718" s="93"/>
      <c r="VAQ1718" s="93"/>
      <c r="VAR1718" s="93"/>
      <c r="VAS1718" s="93"/>
      <c r="VAT1718" s="93"/>
      <c r="VAU1718" s="93"/>
      <c r="VAV1718" s="93"/>
      <c r="VAW1718" s="93"/>
      <c r="VAX1718" s="93"/>
      <c r="VAY1718" s="93"/>
      <c r="VAZ1718" s="93"/>
      <c r="VBA1718" s="93"/>
      <c r="VBB1718" s="93"/>
      <c r="VBC1718" s="93"/>
      <c r="VBD1718" s="93"/>
      <c r="VBE1718" s="93"/>
      <c r="VBF1718" s="93"/>
      <c r="VBG1718" s="93"/>
      <c r="VBH1718" s="93"/>
      <c r="VBI1718" s="93"/>
      <c r="VBJ1718" s="93"/>
      <c r="VBK1718" s="93"/>
      <c r="VBL1718" s="93"/>
      <c r="VBM1718" s="93"/>
      <c r="VBN1718" s="93"/>
      <c r="VBO1718" s="93"/>
      <c r="VBP1718" s="93"/>
      <c r="VBQ1718" s="93"/>
      <c r="VBR1718" s="93"/>
      <c r="VBS1718" s="93"/>
      <c r="VBT1718" s="93"/>
      <c r="VBU1718" s="93"/>
      <c r="VBV1718" s="93"/>
      <c r="VBW1718" s="93"/>
      <c r="VBX1718" s="93"/>
      <c r="VBY1718" s="93"/>
      <c r="VBZ1718" s="93"/>
      <c r="VCA1718" s="93"/>
      <c r="VCB1718" s="93"/>
      <c r="VCC1718" s="93"/>
      <c r="VCD1718" s="93"/>
      <c r="VCE1718" s="93"/>
      <c r="VCF1718" s="93"/>
      <c r="VCG1718" s="93"/>
      <c r="VCH1718" s="93"/>
      <c r="VCI1718" s="93"/>
      <c r="VCJ1718" s="93"/>
      <c r="VCK1718" s="93"/>
      <c r="VCL1718" s="93"/>
      <c r="VCM1718" s="93"/>
      <c r="VCN1718" s="93"/>
      <c r="VCO1718" s="93"/>
      <c r="VCP1718" s="93"/>
      <c r="VCQ1718" s="93"/>
      <c r="VCR1718" s="93"/>
      <c r="VCS1718" s="93"/>
      <c r="VCT1718" s="93"/>
      <c r="VCU1718" s="93"/>
      <c r="VCV1718" s="93"/>
      <c r="VCW1718" s="93"/>
      <c r="VCX1718" s="93"/>
      <c r="VCY1718" s="93"/>
      <c r="VCZ1718" s="93"/>
      <c r="VDA1718" s="93"/>
      <c r="VDB1718" s="93"/>
      <c r="VDC1718" s="93"/>
      <c r="VDD1718" s="93"/>
      <c r="VDE1718" s="93"/>
      <c r="VDF1718" s="93"/>
      <c r="VDG1718" s="93"/>
      <c r="VDH1718" s="93"/>
      <c r="VDI1718" s="93"/>
      <c r="VDJ1718" s="93"/>
      <c r="VDK1718" s="93"/>
      <c r="VDL1718" s="93"/>
      <c r="VDM1718" s="93"/>
      <c r="VDN1718" s="93"/>
      <c r="VDO1718" s="93"/>
      <c r="VDP1718" s="93"/>
      <c r="VDQ1718" s="93"/>
      <c r="VDR1718" s="93"/>
      <c r="VDS1718" s="93"/>
      <c r="VDT1718" s="93"/>
      <c r="VDU1718" s="93"/>
      <c r="VDV1718" s="93"/>
      <c r="VDW1718" s="93"/>
      <c r="VDX1718" s="93"/>
      <c r="VDY1718" s="93"/>
      <c r="VDZ1718" s="93"/>
      <c r="VEA1718" s="93"/>
      <c r="VEB1718" s="93"/>
      <c r="VEC1718" s="93"/>
      <c r="VED1718" s="93"/>
      <c r="VEE1718" s="93"/>
      <c r="VEF1718" s="93"/>
      <c r="VEG1718" s="93"/>
      <c r="VEH1718" s="93"/>
      <c r="VEI1718" s="93"/>
      <c r="VEJ1718" s="93"/>
      <c r="VEK1718" s="93"/>
      <c r="VEL1718" s="93"/>
      <c r="VEM1718" s="93"/>
      <c r="VEN1718" s="93"/>
      <c r="VEO1718" s="93"/>
      <c r="VEP1718" s="93"/>
      <c r="VEQ1718" s="93"/>
      <c r="VER1718" s="93"/>
      <c r="VES1718" s="93"/>
      <c r="VET1718" s="93"/>
      <c r="VEU1718" s="93"/>
      <c r="VEV1718" s="93"/>
      <c r="VEW1718" s="93"/>
      <c r="VEX1718" s="93"/>
      <c r="VEY1718" s="93"/>
      <c r="VEZ1718" s="93"/>
      <c r="VFA1718" s="93"/>
      <c r="VFB1718" s="93"/>
      <c r="VFC1718" s="93"/>
      <c r="VFD1718" s="93"/>
      <c r="VFE1718" s="93"/>
      <c r="VFF1718" s="93"/>
      <c r="VFG1718" s="93"/>
      <c r="VFH1718" s="93"/>
      <c r="VFI1718" s="93"/>
      <c r="VFJ1718" s="93"/>
      <c r="VFK1718" s="93"/>
      <c r="VFL1718" s="93"/>
      <c r="VFM1718" s="93"/>
      <c r="VFN1718" s="93"/>
      <c r="VFO1718" s="93"/>
      <c r="VFP1718" s="93"/>
      <c r="VFQ1718" s="93"/>
      <c r="VFR1718" s="93"/>
      <c r="VFS1718" s="93"/>
      <c r="VFT1718" s="93"/>
      <c r="VFU1718" s="93"/>
      <c r="VFV1718" s="93"/>
      <c r="VFW1718" s="93"/>
      <c r="VFX1718" s="93"/>
      <c r="VFY1718" s="93"/>
      <c r="VFZ1718" s="93"/>
      <c r="VGA1718" s="93"/>
      <c r="VGB1718" s="93"/>
      <c r="VGC1718" s="93"/>
      <c r="VGD1718" s="93"/>
      <c r="VGE1718" s="93"/>
      <c r="VGF1718" s="93"/>
      <c r="VGG1718" s="93"/>
      <c r="VGH1718" s="93"/>
      <c r="VGI1718" s="93"/>
      <c r="VGJ1718" s="93"/>
      <c r="VGK1718" s="93"/>
      <c r="VGL1718" s="93"/>
      <c r="VGM1718" s="93"/>
      <c r="VGN1718" s="93"/>
      <c r="VGO1718" s="93"/>
      <c r="VGP1718" s="93"/>
      <c r="VGQ1718" s="93"/>
      <c r="VGR1718" s="93"/>
      <c r="VGS1718" s="93"/>
      <c r="VGT1718" s="93"/>
      <c r="VGU1718" s="93"/>
      <c r="VGV1718" s="93"/>
      <c r="VGW1718" s="93"/>
      <c r="VGX1718" s="93"/>
      <c r="VGY1718" s="93"/>
      <c r="VGZ1718" s="93"/>
      <c r="VHA1718" s="93"/>
      <c r="VHB1718" s="93"/>
      <c r="VHC1718" s="93"/>
      <c r="VHD1718" s="93"/>
      <c r="VHE1718" s="93"/>
      <c r="VHF1718" s="93"/>
      <c r="VHG1718" s="93"/>
      <c r="VHH1718" s="93"/>
      <c r="VHI1718" s="93"/>
      <c r="VHJ1718" s="93"/>
      <c r="VHK1718" s="93"/>
      <c r="VHL1718" s="93"/>
      <c r="VHM1718" s="93"/>
      <c r="VHN1718" s="93"/>
      <c r="VHO1718" s="93"/>
      <c r="VHP1718" s="93"/>
      <c r="VHQ1718" s="93"/>
      <c r="VHR1718" s="93"/>
      <c r="VHS1718" s="93"/>
      <c r="VHT1718" s="93"/>
      <c r="VHU1718" s="93"/>
      <c r="VHV1718" s="93"/>
      <c r="VHW1718" s="93"/>
      <c r="VHX1718" s="93"/>
      <c r="VHY1718" s="93"/>
      <c r="VHZ1718" s="93"/>
      <c r="VIA1718" s="93"/>
      <c r="VIB1718" s="93"/>
      <c r="VIC1718" s="93"/>
      <c r="VID1718" s="93"/>
      <c r="VIE1718" s="93"/>
      <c r="VIF1718" s="93"/>
      <c r="VIG1718" s="93"/>
      <c r="VIH1718" s="93"/>
      <c r="VII1718" s="93"/>
      <c r="VIJ1718" s="93"/>
      <c r="VIK1718" s="93"/>
      <c r="VIL1718" s="93"/>
      <c r="VIM1718" s="93"/>
      <c r="VIN1718" s="93"/>
      <c r="VIO1718" s="93"/>
      <c r="VIP1718" s="93"/>
      <c r="VIQ1718" s="93"/>
      <c r="VIR1718" s="93"/>
      <c r="VIS1718" s="93"/>
      <c r="VIT1718" s="93"/>
      <c r="VIU1718" s="93"/>
      <c r="VIV1718" s="93"/>
      <c r="VIW1718" s="93"/>
      <c r="VIX1718" s="93"/>
      <c r="VIY1718" s="93"/>
      <c r="VIZ1718" s="93"/>
      <c r="VJA1718" s="93"/>
      <c r="VJB1718" s="93"/>
      <c r="VJC1718" s="93"/>
      <c r="VJD1718" s="93"/>
      <c r="VJE1718" s="93"/>
      <c r="VJF1718" s="93"/>
      <c r="VJG1718" s="93"/>
      <c r="VJH1718" s="93"/>
      <c r="VJI1718" s="93"/>
      <c r="VJJ1718" s="93"/>
      <c r="VJK1718" s="93"/>
      <c r="VJL1718" s="93"/>
      <c r="VJM1718" s="93"/>
      <c r="VJN1718" s="93"/>
      <c r="VJO1718" s="93"/>
      <c r="VJP1718" s="93"/>
      <c r="VJQ1718" s="93"/>
      <c r="VJR1718" s="93"/>
      <c r="VJS1718" s="93"/>
      <c r="VJT1718" s="93"/>
      <c r="VJU1718" s="93"/>
      <c r="VJV1718" s="93"/>
      <c r="VJW1718" s="93"/>
      <c r="VJX1718" s="93"/>
      <c r="VJY1718" s="93"/>
      <c r="VJZ1718" s="93"/>
      <c r="VKA1718" s="93"/>
      <c r="VKB1718" s="93"/>
      <c r="VKC1718" s="93"/>
      <c r="VKD1718" s="93"/>
      <c r="VKE1718" s="93"/>
      <c r="VKF1718" s="93"/>
      <c r="VKG1718" s="93"/>
      <c r="VKH1718" s="93"/>
      <c r="VKI1718" s="93"/>
      <c r="VKJ1718" s="93"/>
      <c r="VKK1718" s="93"/>
      <c r="VKL1718" s="93"/>
      <c r="VKM1718" s="93"/>
      <c r="VKN1718" s="93"/>
      <c r="VKO1718" s="93"/>
      <c r="VKP1718" s="93"/>
      <c r="VKQ1718" s="93"/>
      <c r="VKR1718" s="93"/>
      <c r="VKS1718" s="93"/>
      <c r="VKT1718" s="93"/>
      <c r="VKU1718" s="93"/>
      <c r="VKV1718" s="93"/>
      <c r="VKW1718" s="93"/>
      <c r="VKX1718" s="93"/>
      <c r="VKY1718" s="93"/>
      <c r="VKZ1718" s="93"/>
      <c r="VLA1718" s="93"/>
      <c r="VLB1718" s="93"/>
      <c r="VLC1718" s="93"/>
      <c r="VLD1718" s="93"/>
      <c r="VLE1718" s="93"/>
      <c r="VLF1718" s="93"/>
      <c r="VLG1718" s="93"/>
      <c r="VLH1718" s="93"/>
      <c r="VLI1718" s="93"/>
      <c r="VLJ1718" s="93"/>
      <c r="VLK1718" s="93"/>
      <c r="VLL1718" s="93"/>
      <c r="VLM1718" s="93"/>
      <c r="VLN1718" s="93"/>
      <c r="VLO1718" s="93"/>
      <c r="VLP1718" s="93"/>
      <c r="VLQ1718" s="93"/>
      <c r="VLR1718" s="93"/>
      <c r="VLS1718" s="93"/>
      <c r="VLT1718" s="93"/>
      <c r="VLU1718" s="93"/>
      <c r="VLV1718" s="93"/>
      <c r="VLW1718" s="93"/>
      <c r="VLX1718" s="93"/>
      <c r="VLY1718" s="93"/>
      <c r="VLZ1718" s="93"/>
      <c r="VMA1718" s="93"/>
      <c r="VMB1718" s="93"/>
      <c r="VMC1718" s="93"/>
      <c r="VMD1718" s="93"/>
      <c r="VME1718" s="93"/>
      <c r="VMF1718" s="93"/>
      <c r="VMG1718" s="93"/>
      <c r="VMH1718" s="93"/>
      <c r="VMI1718" s="93"/>
      <c r="VMJ1718" s="93"/>
      <c r="VMK1718" s="93"/>
      <c r="VML1718" s="93"/>
      <c r="VMM1718" s="93"/>
      <c r="VMN1718" s="93"/>
      <c r="VMO1718" s="93"/>
      <c r="VMP1718" s="93"/>
      <c r="VMQ1718" s="93"/>
      <c r="VMR1718" s="93"/>
      <c r="VMS1718" s="93"/>
      <c r="VMT1718" s="93"/>
      <c r="VMU1718" s="93"/>
      <c r="VMV1718" s="93"/>
      <c r="VMW1718" s="93"/>
      <c r="VMX1718" s="93"/>
      <c r="VMY1718" s="93"/>
      <c r="VMZ1718" s="93"/>
      <c r="VNA1718" s="93"/>
      <c r="VNB1718" s="93"/>
      <c r="VNC1718" s="93"/>
      <c r="VND1718" s="93"/>
      <c r="VNE1718" s="93"/>
      <c r="VNF1718" s="93"/>
      <c r="VNG1718" s="93"/>
      <c r="VNH1718" s="93"/>
      <c r="VNI1718" s="93"/>
      <c r="VNJ1718" s="93"/>
      <c r="VNK1718" s="93"/>
      <c r="VNL1718" s="93"/>
      <c r="VNM1718" s="93"/>
      <c r="VNN1718" s="93"/>
      <c r="VNO1718" s="93"/>
      <c r="VNP1718" s="93"/>
      <c r="VNQ1718" s="93"/>
      <c r="VNR1718" s="93"/>
      <c r="VNS1718" s="93"/>
      <c r="VNT1718" s="93"/>
      <c r="VNU1718" s="93"/>
      <c r="VNV1718" s="93"/>
      <c r="VNW1718" s="93"/>
      <c r="VNX1718" s="93"/>
      <c r="VNY1718" s="93"/>
      <c r="VNZ1718" s="93"/>
      <c r="VOA1718" s="93"/>
      <c r="VOB1718" s="93"/>
      <c r="VOC1718" s="93"/>
      <c r="VOD1718" s="93"/>
      <c r="VOE1718" s="93"/>
      <c r="VOF1718" s="93"/>
      <c r="VOG1718" s="93"/>
      <c r="VOH1718" s="93"/>
      <c r="VOI1718" s="93"/>
      <c r="VOJ1718" s="93"/>
      <c r="VOK1718" s="93"/>
      <c r="VOL1718" s="93"/>
      <c r="VOM1718" s="93"/>
      <c r="VON1718" s="93"/>
      <c r="VOO1718" s="93"/>
      <c r="VOP1718" s="93"/>
      <c r="VOQ1718" s="93"/>
      <c r="VOR1718" s="93"/>
      <c r="VOS1718" s="93"/>
      <c r="VOT1718" s="93"/>
      <c r="VOU1718" s="93"/>
      <c r="VOV1718" s="93"/>
      <c r="VOW1718" s="93"/>
      <c r="VOX1718" s="93"/>
      <c r="VOY1718" s="93"/>
      <c r="VOZ1718" s="93"/>
      <c r="VPA1718" s="93"/>
      <c r="VPB1718" s="93"/>
      <c r="VPC1718" s="93"/>
      <c r="VPD1718" s="93"/>
      <c r="VPE1718" s="93"/>
      <c r="VPF1718" s="93"/>
      <c r="VPG1718" s="93"/>
      <c r="VPH1718" s="93"/>
      <c r="VPI1718" s="93"/>
      <c r="VPJ1718" s="93"/>
      <c r="VPK1718" s="93"/>
      <c r="VPL1718" s="93"/>
      <c r="VPM1718" s="93"/>
      <c r="VPN1718" s="93"/>
      <c r="VPO1718" s="93"/>
      <c r="VPP1718" s="93"/>
      <c r="VPQ1718" s="93"/>
      <c r="VPR1718" s="93"/>
      <c r="VPS1718" s="93"/>
      <c r="VPT1718" s="93"/>
      <c r="VPU1718" s="93"/>
      <c r="VPV1718" s="93"/>
      <c r="VPW1718" s="93"/>
      <c r="VPX1718" s="93"/>
      <c r="VPY1718" s="93"/>
      <c r="VPZ1718" s="93"/>
      <c r="VQA1718" s="93"/>
      <c r="VQB1718" s="93"/>
      <c r="VQC1718" s="93"/>
      <c r="VQD1718" s="93"/>
      <c r="VQE1718" s="93"/>
      <c r="VQF1718" s="93"/>
      <c r="VQG1718" s="93"/>
      <c r="VQH1718" s="93"/>
      <c r="VQI1718" s="93"/>
      <c r="VQJ1718" s="93"/>
      <c r="VQK1718" s="93"/>
      <c r="VQL1718" s="93"/>
      <c r="VQM1718" s="93"/>
      <c r="VQN1718" s="93"/>
      <c r="VQO1718" s="93"/>
      <c r="VQP1718" s="93"/>
      <c r="VQQ1718" s="93"/>
      <c r="VQR1718" s="93"/>
      <c r="VQS1718" s="93"/>
      <c r="VQT1718" s="93"/>
      <c r="VQU1718" s="93"/>
      <c r="VQV1718" s="93"/>
      <c r="VQW1718" s="93"/>
      <c r="VQX1718" s="93"/>
      <c r="VQY1718" s="93"/>
      <c r="VQZ1718" s="93"/>
      <c r="VRA1718" s="93"/>
      <c r="VRB1718" s="93"/>
      <c r="VRC1718" s="93"/>
      <c r="VRD1718" s="93"/>
      <c r="VRE1718" s="93"/>
      <c r="VRF1718" s="93"/>
      <c r="VRG1718" s="93"/>
      <c r="VRH1718" s="93"/>
      <c r="VRI1718" s="93"/>
      <c r="VRJ1718" s="93"/>
      <c r="VRK1718" s="93"/>
      <c r="VRL1718" s="93"/>
      <c r="VRM1718" s="93"/>
      <c r="VRN1718" s="93"/>
      <c r="VRO1718" s="93"/>
      <c r="VRP1718" s="93"/>
      <c r="VRQ1718" s="93"/>
      <c r="VRR1718" s="93"/>
      <c r="VRS1718" s="93"/>
      <c r="VRT1718" s="93"/>
      <c r="VRU1718" s="93"/>
      <c r="VRV1718" s="93"/>
      <c r="VRW1718" s="93"/>
      <c r="VRX1718" s="93"/>
      <c r="VRY1718" s="93"/>
      <c r="VRZ1718" s="93"/>
      <c r="VSA1718" s="93"/>
      <c r="VSB1718" s="93"/>
      <c r="VSC1718" s="93"/>
      <c r="VSD1718" s="93"/>
      <c r="VSE1718" s="93"/>
      <c r="VSF1718" s="93"/>
      <c r="VSG1718" s="93"/>
      <c r="VSH1718" s="93"/>
      <c r="VSI1718" s="93"/>
      <c r="VSJ1718" s="93"/>
      <c r="VSK1718" s="93"/>
      <c r="VSL1718" s="93"/>
      <c r="VSM1718" s="93"/>
      <c r="VSN1718" s="93"/>
      <c r="VSO1718" s="93"/>
      <c r="VSP1718" s="93"/>
      <c r="VSQ1718" s="93"/>
      <c r="VSR1718" s="93"/>
      <c r="VSS1718" s="93"/>
      <c r="VST1718" s="93"/>
      <c r="VSU1718" s="93"/>
      <c r="VSV1718" s="93"/>
      <c r="VSW1718" s="93"/>
      <c r="VSX1718" s="93"/>
      <c r="VSY1718" s="93"/>
      <c r="VSZ1718" s="93"/>
      <c r="VTA1718" s="93"/>
      <c r="VTB1718" s="93"/>
      <c r="VTC1718" s="93"/>
      <c r="VTD1718" s="93"/>
      <c r="VTE1718" s="93"/>
      <c r="VTF1718" s="93"/>
      <c r="VTG1718" s="93"/>
      <c r="VTH1718" s="93"/>
      <c r="VTI1718" s="93"/>
      <c r="VTJ1718" s="93"/>
      <c r="VTK1718" s="93"/>
      <c r="VTL1718" s="93"/>
      <c r="VTM1718" s="93"/>
      <c r="VTN1718" s="93"/>
      <c r="VTO1718" s="93"/>
      <c r="VTP1718" s="93"/>
      <c r="VTQ1718" s="93"/>
      <c r="VTR1718" s="93"/>
      <c r="VTS1718" s="93"/>
      <c r="VTT1718" s="93"/>
      <c r="VTU1718" s="93"/>
      <c r="VTV1718" s="93"/>
      <c r="VTW1718" s="93"/>
      <c r="VTX1718" s="93"/>
      <c r="VTY1718" s="93"/>
      <c r="VTZ1718" s="93"/>
      <c r="VUA1718" s="93"/>
      <c r="VUB1718" s="93"/>
      <c r="VUC1718" s="93"/>
      <c r="VUD1718" s="93"/>
      <c r="VUE1718" s="93"/>
      <c r="VUF1718" s="93"/>
      <c r="VUG1718" s="93"/>
      <c r="VUH1718" s="93"/>
      <c r="VUI1718" s="93"/>
      <c r="VUJ1718" s="93"/>
      <c r="VUK1718" s="93"/>
      <c r="VUL1718" s="93"/>
      <c r="VUM1718" s="93"/>
      <c r="VUN1718" s="93"/>
      <c r="VUO1718" s="93"/>
      <c r="VUP1718" s="93"/>
      <c r="VUQ1718" s="93"/>
      <c r="VUR1718" s="93"/>
      <c r="VUS1718" s="93"/>
      <c r="VUT1718" s="93"/>
      <c r="VUU1718" s="93"/>
      <c r="VUV1718" s="93"/>
      <c r="VUW1718" s="93"/>
      <c r="VUX1718" s="93"/>
      <c r="VUY1718" s="93"/>
      <c r="VUZ1718" s="93"/>
      <c r="VVA1718" s="93"/>
      <c r="VVB1718" s="93"/>
      <c r="VVC1718" s="93"/>
      <c r="VVD1718" s="93"/>
      <c r="VVE1718" s="93"/>
      <c r="VVF1718" s="93"/>
      <c r="VVG1718" s="93"/>
      <c r="VVH1718" s="93"/>
      <c r="VVI1718" s="93"/>
      <c r="VVJ1718" s="93"/>
      <c r="VVK1718" s="93"/>
      <c r="VVL1718" s="93"/>
      <c r="VVM1718" s="93"/>
      <c r="VVN1718" s="93"/>
      <c r="VVO1718" s="93"/>
      <c r="VVP1718" s="93"/>
      <c r="VVQ1718" s="93"/>
      <c r="VVR1718" s="93"/>
      <c r="VVS1718" s="93"/>
      <c r="VVT1718" s="93"/>
      <c r="VVU1718" s="93"/>
      <c r="VVV1718" s="93"/>
      <c r="VVW1718" s="93"/>
      <c r="VVX1718" s="93"/>
      <c r="VVY1718" s="93"/>
      <c r="VVZ1718" s="93"/>
      <c r="VWA1718" s="93"/>
      <c r="VWB1718" s="93"/>
      <c r="VWC1718" s="93"/>
      <c r="VWD1718" s="93"/>
      <c r="VWE1718" s="93"/>
      <c r="VWF1718" s="93"/>
      <c r="VWG1718" s="93"/>
      <c r="VWH1718" s="93"/>
      <c r="VWI1718" s="93"/>
      <c r="VWJ1718" s="93"/>
      <c r="VWK1718" s="93"/>
      <c r="VWL1718" s="93"/>
      <c r="VWM1718" s="93"/>
      <c r="VWN1718" s="93"/>
      <c r="VWO1718" s="93"/>
      <c r="VWP1718" s="93"/>
      <c r="VWQ1718" s="93"/>
      <c r="VWR1718" s="93"/>
      <c r="VWS1718" s="93"/>
      <c r="VWT1718" s="93"/>
      <c r="VWU1718" s="93"/>
      <c r="VWV1718" s="93"/>
      <c r="VWW1718" s="93"/>
      <c r="VWX1718" s="93"/>
      <c r="VWY1718" s="93"/>
      <c r="VWZ1718" s="93"/>
      <c r="VXA1718" s="93"/>
      <c r="VXB1718" s="93"/>
      <c r="VXC1718" s="93"/>
      <c r="VXD1718" s="93"/>
      <c r="VXE1718" s="93"/>
      <c r="VXF1718" s="93"/>
      <c r="VXG1718" s="93"/>
      <c r="VXH1718" s="93"/>
      <c r="VXI1718" s="93"/>
      <c r="VXJ1718" s="93"/>
      <c r="VXK1718" s="93"/>
      <c r="VXL1718" s="93"/>
      <c r="VXM1718" s="93"/>
      <c r="VXN1718" s="93"/>
      <c r="VXO1718" s="93"/>
      <c r="VXP1718" s="93"/>
      <c r="VXQ1718" s="93"/>
      <c r="VXR1718" s="93"/>
      <c r="VXS1718" s="93"/>
      <c r="VXT1718" s="93"/>
      <c r="VXU1718" s="93"/>
      <c r="VXV1718" s="93"/>
      <c r="VXW1718" s="93"/>
      <c r="VXX1718" s="93"/>
      <c r="VXY1718" s="93"/>
      <c r="VXZ1718" s="93"/>
      <c r="VYA1718" s="93"/>
      <c r="VYB1718" s="93"/>
      <c r="VYC1718" s="93"/>
      <c r="VYD1718" s="93"/>
      <c r="VYE1718" s="93"/>
      <c r="VYF1718" s="93"/>
      <c r="VYG1718" s="93"/>
      <c r="VYH1718" s="93"/>
      <c r="VYI1718" s="93"/>
      <c r="VYJ1718" s="93"/>
      <c r="VYK1718" s="93"/>
      <c r="VYL1718" s="93"/>
      <c r="VYM1718" s="93"/>
      <c r="VYN1718" s="93"/>
      <c r="VYO1718" s="93"/>
      <c r="VYP1718" s="93"/>
      <c r="VYQ1718" s="93"/>
      <c r="VYR1718" s="93"/>
      <c r="VYS1718" s="93"/>
      <c r="VYT1718" s="93"/>
      <c r="VYU1718" s="93"/>
      <c r="VYV1718" s="93"/>
      <c r="VYW1718" s="93"/>
      <c r="VYX1718" s="93"/>
      <c r="VYY1718" s="93"/>
      <c r="VYZ1718" s="93"/>
      <c r="VZA1718" s="93"/>
      <c r="VZB1718" s="93"/>
      <c r="VZC1718" s="93"/>
      <c r="VZD1718" s="93"/>
      <c r="VZE1718" s="93"/>
      <c r="VZF1718" s="93"/>
      <c r="VZG1718" s="93"/>
      <c r="VZH1718" s="93"/>
      <c r="VZI1718" s="93"/>
      <c r="VZJ1718" s="93"/>
      <c r="VZK1718" s="93"/>
      <c r="VZL1718" s="93"/>
      <c r="VZM1718" s="93"/>
      <c r="VZN1718" s="93"/>
      <c r="VZO1718" s="93"/>
      <c r="VZP1718" s="93"/>
      <c r="VZQ1718" s="93"/>
      <c r="VZR1718" s="93"/>
      <c r="VZS1718" s="93"/>
      <c r="VZT1718" s="93"/>
      <c r="VZU1718" s="93"/>
      <c r="VZV1718" s="93"/>
      <c r="VZW1718" s="93"/>
      <c r="VZX1718" s="93"/>
      <c r="VZY1718" s="93"/>
      <c r="VZZ1718" s="93"/>
      <c r="WAA1718" s="93"/>
      <c r="WAB1718" s="93"/>
      <c r="WAC1718" s="93"/>
      <c r="WAD1718" s="93"/>
      <c r="WAE1718" s="93"/>
      <c r="WAF1718" s="93"/>
      <c r="WAG1718" s="93"/>
      <c r="WAH1718" s="93"/>
      <c r="WAI1718" s="93"/>
      <c r="WAJ1718" s="93"/>
      <c r="WAK1718" s="93"/>
      <c r="WAL1718" s="93"/>
      <c r="WAM1718" s="93"/>
      <c r="WAN1718" s="93"/>
      <c r="WAO1718" s="93"/>
      <c r="WAP1718" s="93"/>
      <c r="WAQ1718" s="93"/>
      <c r="WAR1718" s="93"/>
      <c r="WAS1718" s="93"/>
      <c r="WAT1718" s="93"/>
      <c r="WAU1718" s="93"/>
      <c r="WAV1718" s="93"/>
      <c r="WAW1718" s="93"/>
      <c r="WAX1718" s="93"/>
      <c r="WAY1718" s="93"/>
      <c r="WAZ1718" s="93"/>
      <c r="WBA1718" s="93"/>
      <c r="WBB1718" s="93"/>
      <c r="WBC1718" s="93"/>
      <c r="WBD1718" s="93"/>
      <c r="WBE1718" s="93"/>
      <c r="WBF1718" s="93"/>
      <c r="WBG1718" s="93"/>
      <c r="WBH1718" s="93"/>
      <c r="WBI1718" s="93"/>
      <c r="WBJ1718" s="93"/>
      <c r="WBK1718" s="93"/>
      <c r="WBL1718" s="93"/>
      <c r="WBM1718" s="93"/>
      <c r="WBN1718" s="93"/>
      <c r="WBO1718" s="93"/>
      <c r="WBP1718" s="93"/>
      <c r="WBQ1718" s="93"/>
      <c r="WBR1718" s="93"/>
      <c r="WBS1718" s="93"/>
      <c r="WBT1718" s="93"/>
      <c r="WBU1718" s="93"/>
      <c r="WBV1718" s="93"/>
      <c r="WBW1718" s="93"/>
      <c r="WBX1718" s="93"/>
      <c r="WBY1718" s="93"/>
      <c r="WBZ1718" s="93"/>
      <c r="WCA1718" s="93"/>
      <c r="WCB1718" s="93"/>
      <c r="WCC1718" s="93"/>
      <c r="WCD1718" s="93"/>
      <c r="WCE1718" s="93"/>
      <c r="WCF1718" s="93"/>
      <c r="WCG1718" s="93"/>
      <c r="WCH1718" s="93"/>
      <c r="WCI1718" s="93"/>
      <c r="WCJ1718" s="93"/>
      <c r="WCK1718" s="93"/>
      <c r="WCL1718" s="93"/>
      <c r="WCM1718" s="93"/>
      <c r="WCN1718" s="93"/>
      <c r="WCO1718" s="93"/>
      <c r="WCP1718" s="93"/>
      <c r="WCQ1718" s="93"/>
      <c r="WCR1718" s="93"/>
      <c r="WCS1718" s="93"/>
      <c r="WCT1718" s="93"/>
      <c r="WCU1718" s="93"/>
      <c r="WCV1718" s="93"/>
      <c r="WCW1718" s="93"/>
      <c r="WCX1718" s="93"/>
      <c r="WCY1718" s="93"/>
      <c r="WCZ1718" s="93"/>
      <c r="WDA1718" s="93"/>
      <c r="WDB1718" s="93"/>
      <c r="WDC1718" s="93"/>
      <c r="WDD1718" s="93"/>
      <c r="WDE1718" s="93"/>
      <c r="WDF1718" s="93"/>
      <c r="WDG1718" s="93"/>
      <c r="WDH1718" s="93"/>
      <c r="WDI1718" s="93"/>
      <c r="WDJ1718" s="93"/>
      <c r="WDK1718" s="93"/>
      <c r="WDL1718" s="93"/>
      <c r="WDM1718" s="93"/>
      <c r="WDN1718" s="93"/>
      <c r="WDO1718" s="93"/>
      <c r="WDP1718" s="93"/>
      <c r="WDQ1718" s="93"/>
      <c r="WDR1718" s="93"/>
      <c r="WDS1718" s="93"/>
      <c r="WDT1718" s="93"/>
      <c r="WDU1718" s="93"/>
      <c r="WDV1718" s="93"/>
      <c r="WDW1718" s="93"/>
      <c r="WDX1718" s="93"/>
      <c r="WDY1718" s="93"/>
      <c r="WDZ1718" s="93"/>
      <c r="WEA1718" s="93"/>
      <c r="WEB1718" s="93"/>
      <c r="WEC1718" s="93"/>
      <c r="WED1718" s="93"/>
      <c r="WEE1718" s="93"/>
      <c r="WEF1718" s="93"/>
      <c r="WEG1718" s="93"/>
      <c r="WEH1718" s="93"/>
      <c r="WEI1718" s="93"/>
      <c r="WEJ1718" s="93"/>
      <c r="WEK1718" s="93"/>
      <c r="WEL1718" s="93"/>
      <c r="WEM1718" s="93"/>
      <c r="WEN1718" s="93"/>
      <c r="WEO1718" s="93"/>
      <c r="WEP1718" s="93"/>
      <c r="WEQ1718" s="93"/>
      <c r="WER1718" s="93"/>
      <c r="WES1718" s="93"/>
      <c r="WET1718" s="93"/>
      <c r="WEU1718" s="93"/>
      <c r="WEV1718" s="93"/>
      <c r="WEW1718" s="93"/>
      <c r="WEX1718" s="93"/>
      <c r="WEY1718" s="93"/>
      <c r="WEZ1718" s="93"/>
      <c r="WFA1718" s="93"/>
      <c r="WFB1718" s="93"/>
      <c r="WFC1718" s="93"/>
      <c r="WFD1718" s="93"/>
      <c r="WFE1718" s="93"/>
      <c r="WFF1718" s="93"/>
      <c r="WFG1718" s="93"/>
      <c r="WFH1718" s="93"/>
      <c r="WFI1718" s="93"/>
      <c r="WFJ1718" s="93"/>
      <c r="WFK1718" s="93"/>
      <c r="WFL1718" s="93"/>
      <c r="WFM1718" s="93"/>
      <c r="WFN1718" s="93"/>
      <c r="WFO1718" s="93"/>
      <c r="WFP1718" s="93"/>
      <c r="WFQ1718" s="93"/>
      <c r="WFR1718" s="93"/>
      <c r="WFS1718" s="93"/>
      <c r="WFT1718" s="93"/>
      <c r="WFU1718" s="93"/>
      <c r="WFV1718" s="93"/>
      <c r="WFW1718" s="93"/>
      <c r="WFX1718" s="93"/>
      <c r="WFY1718" s="93"/>
      <c r="WFZ1718" s="93"/>
      <c r="WGA1718" s="93"/>
      <c r="WGB1718" s="93"/>
      <c r="WGC1718" s="93"/>
      <c r="WGD1718" s="93"/>
      <c r="WGE1718" s="93"/>
      <c r="WGF1718" s="93"/>
      <c r="WGG1718" s="93"/>
      <c r="WGH1718" s="93"/>
      <c r="WGI1718" s="93"/>
      <c r="WGJ1718" s="93"/>
      <c r="WGK1718" s="93"/>
      <c r="WGL1718" s="93"/>
      <c r="WGM1718" s="93"/>
      <c r="WGN1718" s="93"/>
      <c r="WGO1718" s="93"/>
      <c r="WGP1718" s="93"/>
      <c r="WGQ1718" s="93"/>
      <c r="WGR1718" s="93"/>
      <c r="WGS1718" s="93"/>
      <c r="WGT1718" s="93"/>
      <c r="WGU1718" s="93"/>
      <c r="WGV1718" s="93"/>
      <c r="WGW1718" s="93"/>
      <c r="WGX1718" s="93"/>
      <c r="WGY1718" s="93"/>
      <c r="WGZ1718" s="93"/>
      <c r="WHA1718" s="93"/>
      <c r="WHB1718" s="93"/>
      <c r="WHC1718" s="93"/>
      <c r="WHD1718" s="93"/>
      <c r="WHE1718" s="93"/>
      <c r="WHF1718" s="93"/>
      <c r="WHG1718" s="93"/>
      <c r="WHH1718" s="93"/>
      <c r="WHI1718" s="93"/>
      <c r="WHJ1718" s="93"/>
      <c r="WHK1718" s="93"/>
      <c r="WHL1718" s="93"/>
      <c r="WHM1718" s="93"/>
      <c r="WHN1718" s="93"/>
      <c r="WHO1718" s="93"/>
      <c r="WHP1718" s="93"/>
      <c r="WHQ1718" s="93"/>
      <c r="WHR1718" s="93"/>
      <c r="WHS1718" s="93"/>
      <c r="WHT1718" s="93"/>
      <c r="WHU1718" s="93"/>
      <c r="WHV1718" s="93"/>
      <c r="WHW1718" s="93"/>
      <c r="WHX1718" s="93"/>
      <c r="WHY1718" s="93"/>
      <c r="WHZ1718" s="93"/>
      <c r="WIA1718" s="93"/>
      <c r="WIB1718" s="93"/>
      <c r="WIC1718" s="93"/>
      <c r="WID1718" s="93"/>
      <c r="WIE1718" s="93"/>
      <c r="WIF1718" s="93"/>
      <c r="WIG1718" s="93"/>
      <c r="WIH1718" s="93"/>
      <c r="WII1718" s="93"/>
      <c r="WIJ1718" s="93"/>
      <c r="WIK1718" s="93"/>
      <c r="WIL1718" s="93"/>
      <c r="WIM1718" s="93"/>
      <c r="WIN1718" s="93"/>
      <c r="WIO1718" s="93"/>
      <c r="WIP1718" s="93"/>
      <c r="WIQ1718" s="93"/>
      <c r="WIR1718" s="93"/>
      <c r="WIS1718" s="93"/>
      <c r="WIT1718" s="93"/>
      <c r="WIU1718" s="93"/>
      <c r="WIV1718" s="93"/>
      <c r="WIW1718" s="93"/>
      <c r="WIX1718" s="93"/>
      <c r="WIY1718" s="93"/>
      <c r="WIZ1718" s="93"/>
      <c r="WJA1718" s="93"/>
      <c r="WJB1718" s="93"/>
      <c r="WJC1718" s="93"/>
      <c r="WJD1718" s="93"/>
      <c r="WJE1718" s="93"/>
      <c r="WJF1718" s="93"/>
      <c r="WJG1718" s="93"/>
      <c r="WJH1718" s="93"/>
      <c r="WJI1718" s="93"/>
      <c r="WJJ1718" s="93"/>
      <c r="WJK1718" s="93"/>
      <c r="WJL1718" s="93"/>
      <c r="WJM1718" s="93"/>
      <c r="WJN1718" s="93"/>
      <c r="WJO1718" s="93"/>
      <c r="WJP1718" s="93"/>
      <c r="WJQ1718" s="93"/>
      <c r="WJR1718" s="93"/>
      <c r="WJS1718" s="93"/>
      <c r="WJT1718" s="93"/>
      <c r="WJU1718" s="93"/>
      <c r="WJV1718" s="93"/>
      <c r="WJW1718" s="93"/>
      <c r="WJX1718" s="93"/>
      <c r="WJY1718" s="93"/>
      <c r="WJZ1718" s="93"/>
      <c r="WKA1718" s="93"/>
      <c r="WKB1718" s="93"/>
      <c r="WKC1718" s="93"/>
      <c r="WKD1718" s="93"/>
      <c r="WKE1718" s="93"/>
      <c r="WKF1718" s="93"/>
      <c r="WKG1718" s="93"/>
      <c r="WKH1718" s="93"/>
      <c r="WKI1718" s="93"/>
      <c r="WKJ1718" s="93"/>
      <c r="WKK1718" s="93"/>
      <c r="WKL1718" s="93"/>
      <c r="WKM1718" s="93"/>
      <c r="WKN1718" s="93"/>
      <c r="WKO1718" s="93"/>
      <c r="WKP1718" s="93"/>
      <c r="WKQ1718" s="93"/>
      <c r="WKR1718" s="93"/>
      <c r="WKS1718" s="93"/>
      <c r="WKT1718" s="93"/>
      <c r="WKU1718" s="93"/>
      <c r="WKV1718" s="93"/>
      <c r="WKW1718" s="93"/>
      <c r="WKX1718" s="93"/>
      <c r="WKY1718" s="93"/>
      <c r="WKZ1718" s="93"/>
      <c r="WLA1718" s="93"/>
      <c r="WLB1718" s="93"/>
      <c r="WLC1718" s="93"/>
      <c r="WLD1718" s="93"/>
      <c r="WLE1718" s="93"/>
      <c r="WLF1718" s="93"/>
      <c r="WLG1718" s="93"/>
      <c r="WLH1718" s="93"/>
      <c r="WLI1718" s="93"/>
      <c r="WLJ1718" s="93"/>
      <c r="WLK1718" s="93"/>
      <c r="WLL1718" s="93"/>
      <c r="WLM1718" s="93"/>
      <c r="WLN1718" s="93"/>
      <c r="WLO1718" s="93"/>
      <c r="WLP1718" s="93"/>
      <c r="WLQ1718" s="93"/>
      <c r="WLR1718" s="93"/>
      <c r="WLS1718" s="93"/>
      <c r="WLT1718" s="93"/>
      <c r="WLU1718" s="93"/>
      <c r="WLV1718" s="93"/>
      <c r="WLW1718" s="93"/>
      <c r="WLX1718" s="93"/>
      <c r="WLY1718" s="93"/>
      <c r="WLZ1718" s="93"/>
      <c r="WMA1718" s="93"/>
      <c r="WMB1718" s="93"/>
      <c r="WMC1718" s="93"/>
      <c r="WMD1718" s="93"/>
      <c r="WME1718" s="93"/>
      <c r="WMF1718" s="93"/>
      <c r="WMG1718" s="93"/>
      <c r="WMH1718" s="93"/>
      <c r="WMI1718" s="93"/>
      <c r="WMJ1718" s="93"/>
      <c r="WMK1718" s="93"/>
      <c r="WML1718" s="93"/>
      <c r="WMM1718" s="93"/>
      <c r="WMN1718" s="93"/>
      <c r="WMO1718" s="93"/>
      <c r="WMP1718" s="93"/>
      <c r="WMQ1718" s="93"/>
      <c r="WMR1718" s="93"/>
      <c r="WMS1718" s="93"/>
      <c r="WMT1718" s="93"/>
      <c r="WMU1718" s="93"/>
      <c r="WMV1718" s="93"/>
      <c r="WMW1718" s="93"/>
      <c r="WMX1718" s="93"/>
      <c r="WMY1718" s="93"/>
      <c r="WMZ1718" s="93"/>
      <c r="WNA1718" s="93"/>
      <c r="WNB1718" s="93"/>
      <c r="WNC1718" s="93"/>
      <c r="WND1718" s="93"/>
      <c r="WNE1718" s="93"/>
      <c r="WNF1718" s="93"/>
      <c r="WNG1718" s="93"/>
      <c r="WNH1718" s="93"/>
      <c r="WNI1718" s="93"/>
      <c r="WNJ1718" s="93"/>
      <c r="WNK1718" s="93"/>
      <c r="WNL1718" s="93"/>
      <c r="WNM1718" s="93"/>
      <c r="WNN1718" s="93"/>
      <c r="WNO1718" s="93"/>
      <c r="WNP1718" s="93"/>
      <c r="WNQ1718" s="93"/>
      <c r="WNR1718" s="93"/>
      <c r="WNS1718" s="93"/>
      <c r="WNT1718" s="93"/>
      <c r="WNU1718" s="93"/>
      <c r="WNV1718" s="93"/>
      <c r="WNW1718" s="93"/>
      <c r="WNX1718" s="93"/>
      <c r="WNY1718" s="93"/>
      <c r="WNZ1718" s="93"/>
      <c r="WOA1718" s="93"/>
      <c r="WOB1718" s="93"/>
      <c r="WOC1718" s="93"/>
      <c r="WOD1718" s="93"/>
      <c r="WOE1718" s="93"/>
      <c r="WOF1718" s="93"/>
      <c r="WOG1718" s="93"/>
      <c r="WOH1718" s="93"/>
      <c r="WOI1718" s="93"/>
      <c r="WOJ1718" s="93"/>
      <c r="WOK1718" s="93"/>
      <c r="WOL1718" s="93"/>
      <c r="WOM1718" s="93"/>
      <c r="WON1718" s="93"/>
      <c r="WOO1718" s="93"/>
      <c r="WOP1718" s="93"/>
      <c r="WOQ1718" s="93"/>
      <c r="WOR1718" s="93"/>
      <c r="WOS1718" s="93"/>
      <c r="WOT1718" s="93"/>
      <c r="WOU1718" s="93"/>
      <c r="WOV1718" s="93"/>
      <c r="WOW1718" s="93"/>
      <c r="WOX1718" s="93"/>
      <c r="WOY1718" s="93"/>
      <c r="WOZ1718" s="93"/>
      <c r="WPA1718" s="93"/>
      <c r="WPB1718" s="93"/>
      <c r="WPC1718" s="93"/>
      <c r="WPD1718" s="93"/>
      <c r="WPE1718" s="93"/>
      <c r="WPF1718" s="93"/>
      <c r="WPG1718" s="93"/>
      <c r="WPH1718" s="93"/>
      <c r="WPI1718" s="93"/>
      <c r="WPJ1718" s="93"/>
      <c r="WPK1718" s="93"/>
      <c r="WPL1718" s="93"/>
      <c r="WPM1718" s="93"/>
      <c r="WPN1718" s="93"/>
      <c r="WPO1718" s="93"/>
      <c r="WPP1718" s="93"/>
      <c r="WPQ1718" s="93"/>
      <c r="WPR1718" s="93"/>
      <c r="WPS1718" s="93"/>
      <c r="WPT1718" s="93"/>
      <c r="WPU1718" s="93"/>
      <c r="WPV1718" s="93"/>
      <c r="WPW1718" s="93"/>
      <c r="WPX1718" s="93"/>
      <c r="WPY1718" s="93"/>
      <c r="WPZ1718" s="93"/>
      <c r="WQA1718" s="93"/>
      <c r="WQB1718" s="93"/>
      <c r="WQC1718" s="93"/>
      <c r="WQD1718" s="93"/>
      <c r="WQE1718" s="93"/>
      <c r="WQF1718" s="93"/>
      <c r="WQG1718" s="93"/>
      <c r="WQH1718" s="93"/>
      <c r="WQI1718" s="93"/>
      <c r="WQJ1718" s="93"/>
      <c r="WQK1718" s="93"/>
      <c r="WQL1718" s="93"/>
      <c r="WQM1718" s="93"/>
      <c r="WQN1718" s="93"/>
      <c r="WQO1718" s="93"/>
      <c r="WQP1718" s="93"/>
      <c r="WQQ1718" s="93"/>
      <c r="WQR1718" s="93"/>
      <c r="WQS1718" s="93"/>
      <c r="WQT1718" s="93"/>
      <c r="WQU1718" s="93"/>
      <c r="WQV1718" s="93"/>
      <c r="WQW1718" s="93"/>
      <c r="WQX1718" s="93"/>
      <c r="WQY1718" s="93"/>
      <c r="WQZ1718" s="93"/>
      <c r="WRA1718" s="93"/>
      <c r="WRB1718" s="93"/>
      <c r="WRC1718" s="93"/>
      <c r="WRD1718" s="93"/>
      <c r="WRE1718" s="93"/>
      <c r="WRF1718" s="93"/>
      <c r="WRG1718" s="93"/>
      <c r="WRH1718" s="93"/>
      <c r="WRI1718" s="93"/>
      <c r="WRJ1718" s="93"/>
      <c r="WRK1718" s="93"/>
      <c r="WRL1718" s="93"/>
      <c r="WRM1718" s="93"/>
      <c r="WRN1718" s="93"/>
      <c r="WRO1718" s="93"/>
      <c r="WRP1718" s="93"/>
      <c r="WRQ1718" s="93"/>
      <c r="WRR1718" s="93"/>
      <c r="WRS1718" s="93"/>
      <c r="WRT1718" s="93"/>
      <c r="WRU1718" s="93"/>
      <c r="WRV1718" s="93"/>
      <c r="WRW1718" s="93"/>
      <c r="WRX1718" s="93"/>
      <c r="WRY1718" s="93"/>
      <c r="WRZ1718" s="93"/>
      <c r="WSA1718" s="93"/>
      <c r="WSB1718" s="93"/>
      <c r="WSC1718" s="93"/>
      <c r="WSD1718" s="93"/>
      <c r="WSE1718" s="93"/>
      <c r="WSF1718" s="93"/>
      <c r="WSG1718" s="93"/>
      <c r="WSH1718" s="93"/>
      <c r="WSI1718" s="93"/>
      <c r="WSJ1718" s="93"/>
      <c r="WSK1718" s="93"/>
      <c r="WSL1718" s="93"/>
      <c r="WSM1718" s="93"/>
      <c r="WSN1718" s="93"/>
      <c r="WSO1718" s="93"/>
      <c r="WSP1718" s="93"/>
      <c r="WSQ1718" s="93"/>
      <c r="WSR1718" s="93"/>
      <c r="WSS1718" s="93"/>
      <c r="WST1718" s="93"/>
      <c r="WSU1718" s="93"/>
      <c r="WSV1718" s="93"/>
      <c r="WSW1718" s="93"/>
      <c r="WSX1718" s="93"/>
      <c r="WSY1718" s="93"/>
      <c r="WSZ1718" s="93"/>
      <c r="WTA1718" s="93"/>
      <c r="WTB1718" s="93"/>
      <c r="WTC1718" s="93"/>
      <c r="WTD1718" s="93"/>
      <c r="WTE1718" s="93"/>
      <c r="WTF1718" s="93"/>
      <c r="WTG1718" s="93"/>
      <c r="WTH1718" s="93"/>
      <c r="WTI1718" s="93"/>
      <c r="WTJ1718" s="93"/>
      <c r="WTK1718" s="93"/>
      <c r="WTL1718" s="93"/>
      <c r="WTM1718" s="93"/>
      <c r="WTN1718" s="93"/>
      <c r="WTO1718" s="93"/>
      <c r="WTP1718" s="93"/>
      <c r="WTQ1718" s="93"/>
      <c r="WTR1718" s="93"/>
      <c r="WTS1718" s="93"/>
      <c r="WTT1718" s="93"/>
      <c r="WTU1718" s="93"/>
      <c r="WTV1718" s="93"/>
      <c r="WTW1718" s="93"/>
      <c r="WTX1718" s="93"/>
      <c r="WTY1718" s="93"/>
      <c r="WTZ1718" s="93"/>
      <c r="WUA1718" s="93"/>
      <c r="WUB1718" s="93"/>
      <c r="WUC1718" s="93"/>
      <c r="WUD1718" s="93"/>
      <c r="WUE1718" s="93"/>
      <c r="WUF1718" s="93"/>
      <c r="WUG1718" s="93"/>
      <c r="WUH1718" s="93"/>
      <c r="WUI1718" s="93"/>
      <c r="WUJ1718" s="93"/>
      <c r="WUK1718" s="93"/>
      <c r="WUL1718" s="93"/>
      <c r="WUM1718" s="93"/>
      <c r="WUN1718" s="93"/>
      <c r="WUO1718" s="93"/>
      <c r="WUP1718" s="93"/>
      <c r="WUQ1718" s="93"/>
      <c r="WUR1718" s="93"/>
      <c r="WUS1718" s="93"/>
      <c r="WUT1718" s="93"/>
      <c r="WUU1718" s="93"/>
      <c r="WUV1718" s="93"/>
      <c r="WUW1718" s="93"/>
      <c r="WUX1718" s="93"/>
      <c r="WUY1718" s="93"/>
      <c r="WUZ1718" s="93"/>
      <c r="WVA1718" s="93"/>
      <c r="WVB1718" s="93"/>
      <c r="WVC1718" s="93"/>
      <c r="WVD1718" s="93"/>
      <c r="WVE1718" s="93"/>
      <c r="WVF1718" s="93"/>
      <c r="WVG1718" s="93"/>
      <c r="WVH1718" s="93"/>
      <c r="WVI1718" s="93"/>
      <c r="WVJ1718" s="93"/>
      <c r="WVK1718" s="93"/>
      <c r="WVL1718" s="93"/>
      <c r="WVM1718" s="93"/>
      <c r="WVN1718" s="93"/>
      <c r="WVO1718" s="93"/>
      <c r="WVP1718" s="93"/>
      <c r="WVQ1718" s="93"/>
      <c r="WVR1718" s="93"/>
      <c r="WVS1718" s="93"/>
      <c r="WVT1718" s="93"/>
      <c r="WVU1718" s="93"/>
      <c r="WVV1718" s="93"/>
      <c r="WVW1718" s="93"/>
      <c r="WVX1718" s="93"/>
      <c r="WVY1718" s="93"/>
      <c r="WVZ1718" s="93"/>
      <c r="WWA1718" s="93"/>
      <c r="WWB1718" s="93"/>
      <c r="WWC1718" s="93"/>
      <c r="WWD1718" s="93"/>
      <c r="WWE1718" s="93"/>
      <c r="WWF1718" s="93"/>
      <c r="WWG1718" s="93"/>
      <c r="WWH1718" s="93"/>
      <c r="WWI1718" s="93"/>
      <c r="WWJ1718" s="93"/>
      <c r="WWK1718" s="93"/>
      <c r="WWL1718" s="93"/>
      <c r="WWM1718" s="93"/>
      <c r="WWN1718" s="93"/>
      <c r="WWO1718" s="93"/>
      <c r="WWP1718" s="93"/>
      <c r="WWQ1718" s="93"/>
      <c r="WWR1718" s="93"/>
      <c r="WWS1718" s="93"/>
      <c r="WWT1718" s="93"/>
      <c r="WWU1718" s="93"/>
      <c r="WWV1718" s="93"/>
      <c r="WWW1718" s="93"/>
      <c r="WWX1718" s="93"/>
      <c r="WWY1718" s="93"/>
      <c r="WWZ1718" s="93"/>
      <c r="WXA1718" s="93"/>
      <c r="WXB1718" s="93"/>
      <c r="WXC1718" s="93"/>
      <c r="WXD1718" s="93"/>
      <c r="WXE1718" s="93"/>
      <c r="WXF1718" s="93"/>
      <c r="WXG1718" s="93"/>
      <c r="WXH1718" s="93"/>
      <c r="WXI1718" s="93"/>
      <c r="WXJ1718" s="93"/>
      <c r="WXK1718" s="93"/>
      <c r="WXL1718" s="93"/>
      <c r="WXM1718" s="93"/>
      <c r="WXN1718" s="93"/>
      <c r="WXO1718" s="93"/>
      <c r="WXP1718" s="93"/>
      <c r="WXQ1718" s="93"/>
      <c r="WXR1718" s="93"/>
      <c r="WXS1718" s="93"/>
      <c r="WXT1718" s="93"/>
      <c r="WXU1718" s="93"/>
      <c r="WXV1718" s="93"/>
      <c r="WXW1718" s="93"/>
      <c r="WXX1718" s="93"/>
      <c r="WXY1718" s="93"/>
      <c r="WXZ1718" s="93"/>
      <c r="WYA1718" s="93"/>
      <c r="WYB1718" s="93"/>
      <c r="WYC1718" s="93"/>
      <c r="WYD1718" s="93"/>
      <c r="WYE1718" s="93"/>
      <c r="WYF1718" s="93"/>
      <c r="WYG1718" s="93"/>
      <c r="WYH1718" s="93"/>
      <c r="WYI1718" s="93"/>
      <c r="WYJ1718" s="93"/>
      <c r="WYK1718" s="93"/>
      <c r="WYL1718" s="93"/>
      <c r="WYM1718" s="93"/>
      <c r="WYN1718" s="93"/>
      <c r="WYO1718" s="93"/>
      <c r="WYP1718" s="93"/>
      <c r="WYQ1718" s="93"/>
      <c r="WYR1718" s="93"/>
      <c r="WYS1718" s="93"/>
      <c r="WYT1718" s="93"/>
      <c r="WYU1718" s="93"/>
      <c r="WYV1718" s="93"/>
      <c r="WYW1718" s="93"/>
      <c r="WYX1718" s="93"/>
      <c r="WYY1718" s="93"/>
      <c r="WYZ1718" s="93"/>
      <c r="WZA1718" s="93"/>
      <c r="WZB1718" s="93"/>
      <c r="WZC1718" s="93"/>
      <c r="WZD1718" s="93"/>
      <c r="WZE1718" s="93"/>
      <c r="WZF1718" s="93"/>
      <c r="WZG1718" s="93"/>
      <c r="WZH1718" s="93"/>
      <c r="WZI1718" s="93"/>
      <c r="WZJ1718" s="93"/>
      <c r="WZK1718" s="93"/>
      <c r="WZL1718" s="93"/>
      <c r="WZM1718" s="93"/>
      <c r="WZN1718" s="93"/>
      <c r="WZO1718" s="93"/>
      <c r="WZP1718" s="93"/>
      <c r="WZQ1718" s="93"/>
      <c r="WZR1718" s="93"/>
      <c r="WZS1718" s="93"/>
      <c r="WZT1718" s="93"/>
      <c r="WZU1718" s="93"/>
      <c r="WZV1718" s="93"/>
      <c r="WZW1718" s="93"/>
      <c r="WZX1718" s="93"/>
      <c r="WZY1718" s="93"/>
      <c r="WZZ1718" s="93"/>
      <c r="XAA1718" s="93"/>
      <c r="XAB1718" s="93"/>
      <c r="XAC1718" s="93"/>
      <c r="XAD1718" s="93"/>
      <c r="XAE1718" s="93"/>
      <c r="XAF1718" s="93"/>
      <c r="XAG1718" s="93"/>
      <c r="XAH1718" s="93"/>
      <c r="XAI1718" s="93"/>
      <c r="XAJ1718" s="93"/>
      <c r="XAK1718" s="93"/>
      <c r="XAL1718" s="93"/>
      <c r="XAM1718" s="93"/>
      <c r="XAN1718" s="93"/>
      <c r="XAO1718" s="93"/>
      <c r="XAP1718" s="93"/>
      <c r="XAQ1718" s="93"/>
      <c r="XAR1718" s="93"/>
      <c r="XAS1718" s="93"/>
      <c r="XAT1718" s="93"/>
      <c r="XAU1718" s="93"/>
      <c r="XAV1718" s="93"/>
      <c r="XAW1718" s="93"/>
      <c r="XAX1718" s="93"/>
      <c r="XAY1718" s="93"/>
      <c r="XAZ1718" s="93"/>
      <c r="XBA1718" s="93"/>
      <c r="XBB1718" s="93"/>
      <c r="XBC1718" s="93"/>
      <c r="XBD1718" s="93"/>
      <c r="XBE1718" s="93"/>
      <c r="XBF1718" s="93"/>
      <c r="XBG1718" s="93"/>
      <c r="XBH1718" s="93"/>
      <c r="XBI1718" s="93"/>
      <c r="XBJ1718" s="93"/>
      <c r="XBK1718" s="93"/>
      <c r="XBL1718" s="93"/>
      <c r="XBM1718" s="93"/>
      <c r="XBN1718" s="93"/>
      <c r="XBO1718" s="93"/>
      <c r="XBP1718" s="93"/>
      <c r="XBQ1718" s="93"/>
      <c r="XBR1718" s="93"/>
      <c r="XBS1718" s="93"/>
      <c r="XBT1718" s="93"/>
      <c r="XBU1718" s="93"/>
      <c r="XBV1718" s="93"/>
      <c r="XBW1718" s="93"/>
      <c r="XBX1718" s="93"/>
      <c r="XBY1718" s="93"/>
      <c r="XBZ1718" s="93"/>
      <c r="XCA1718" s="93"/>
      <c r="XCB1718" s="93"/>
      <c r="XCC1718" s="93"/>
      <c r="XCD1718" s="93"/>
      <c r="XCE1718" s="93"/>
      <c r="XCF1718" s="93"/>
      <c r="XCG1718" s="93"/>
      <c r="XCH1718" s="93"/>
      <c r="XCI1718" s="93"/>
      <c r="XCJ1718" s="93"/>
      <c r="XCK1718" s="93"/>
      <c r="XCL1718" s="93"/>
      <c r="XCM1718" s="93"/>
      <c r="XCN1718" s="93"/>
      <c r="XCO1718" s="93"/>
      <c r="XCP1718" s="93"/>
      <c r="XCQ1718" s="93"/>
      <c r="XCR1718" s="93"/>
      <c r="XCS1718" s="93"/>
      <c r="XCT1718" s="93"/>
      <c r="XCU1718" s="93"/>
      <c r="XCV1718" s="93"/>
      <c r="XCW1718" s="93"/>
      <c r="XCX1718" s="93"/>
      <c r="XCY1718" s="93"/>
      <c r="XCZ1718" s="93"/>
      <c r="XDA1718" s="93"/>
      <c r="XDB1718" s="93"/>
      <c r="XDC1718" s="93"/>
      <c r="XDD1718" s="93"/>
      <c r="XDE1718" s="93"/>
      <c r="XDF1718" s="93"/>
      <c r="XDG1718" s="93"/>
      <c r="XDH1718" s="93"/>
      <c r="XDI1718" s="93"/>
      <c r="XDJ1718" s="93"/>
      <c r="XDK1718" s="93"/>
      <c r="XDL1718" s="93"/>
      <c r="XDM1718" s="93"/>
      <c r="XDN1718" s="93"/>
      <c r="XDO1718" s="93"/>
      <c r="XDP1718" s="93"/>
      <c r="XDQ1718" s="93"/>
      <c r="XDR1718" s="93"/>
      <c r="XDS1718" s="93"/>
      <c r="XDT1718" s="93"/>
      <c r="XDU1718" s="93"/>
      <c r="XDV1718" s="93"/>
      <c r="XDW1718" s="93"/>
      <c r="XDX1718" s="93"/>
      <c r="XDY1718" s="93"/>
      <c r="XDZ1718" s="93"/>
      <c r="XEA1718" s="93"/>
      <c r="XEB1718" s="93"/>
      <c r="XEC1718" s="93"/>
      <c r="XED1718" s="93"/>
      <c r="XEE1718" s="93"/>
      <c r="XEF1718" s="93"/>
      <c r="XEG1718" s="93"/>
      <c r="XEH1718" s="93"/>
      <c r="XEI1718" s="93"/>
      <c r="XEJ1718" s="93"/>
      <c r="XEK1718" s="93"/>
      <c r="XEL1718" s="93"/>
      <c r="XEM1718" s="93"/>
      <c r="XEN1718" s="93"/>
      <c r="XEO1718" s="93"/>
      <c r="XEP1718" s="93"/>
      <c r="XEQ1718" s="93"/>
      <c r="XER1718" s="93"/>
      <c r="XES1718" s="93"/>
      <c r="XET1718" s="93"/>
      <c r="XEU1718" s="93"/>
      <c r="XEV1718" s="93"/>
      <c r="XEW1718" s="93"/>
      <c r="XEX1718" s="93"/>
      <c r="XEY1718" s="93"/>
      <c r="XEZ1718" s="93"/>
      <c r="XFA1718" s="93"/>
      <c r="XFB1718" s="93"/>
      <c r="XFC1718" s="93"/>
      <c r="XFD1718" s="93"/>
    </row>
    <row r="1719" spans="1:16384" ht="15" customHeight="1">
      <c r="A1719" s="3">
        <v>130780521</v>
      </c>
      <c r="B1719" s="55" t="s">
        <v>1056</v>
      </c>
      <c r="C1719" s="3">
        <v>43000992</v>
      </c>
      <c r="D1719" s="55" t="s">
        <v>200</v>
      </c>
      <c r="E1719" s="116" t="s">
        <v>1087</v>
      </c>
      <c r="F1719" s="84">
        <v>44136</v>
      </c>
      <c r="G1719" s="84">
        <v>45778</v>
      </c>
      <c r="H1719" s="82">
        <f t="shared" si="151"/>
        <v>5</v>
      </c>
      <c r="I1719" s="55" t="s">
        <v>83</v>
      </c>
      <c r="J1719" s="55" t="s">
        <v>1429</v>
      </c>
      <c r="K1719" s="55" t="s">
        <v>202</v>
      </c>
      <c r="L1719" s="55" t="s">
        <v>203</v>
      </c>
      <c r="M1719" s="79"/>
      <c r="N1719" s="55" t="str">
        <f t="shared" si="147"/>
        <v>OUI</v>
      </c>
      <c r="O1719" s="55" t="str">
        <f t="shared" si="148"/>
        <v>NON</v>
      </c>
      <c r="P1719" s="55" t="str">
        <f t="shared" si="149"/>
        <v>NON</v>
      </c>
      <c r="Q1719" s="55" t="str">
        <f t="shared" si="150"/>
        <v>NON</v>
      </c>
    </row>
    <row r="1720" spans="1:16384" ht="15" customHeight="1">
      <c r="A1720" s="2">
        <v>830100574</v>
      </c>
      <c r="B1720" s="55" t="s">
        <v>1572</v>
      </c>
      <c r="C1720" s="3">
        <v>43000573</v>
      </c>
      <c r="D1720" s="55" t="s">
        <v>1088</v>
      </c>
      <c r="E1720" s="22" t="s">
        <v>2299</v>
      </c>
      <c r="F1720" s="84">
        <v>44501</v>
      </c>
      <c r="G1720" s="84">
        <v>46143</v>
      </c>
      <c r="H1720" s="82">
        <f t="shared" si="151"/>
        <v>5</v>
      </c>
      <c r="I1720" s="55" t="s">
        <v>83</v>
      </c>
      <c r="J1720" s="55" t="s">
        <v>44</v>
      </c>
      <c r="K1720" s="55" t="s">
        <v>219</v>
      </c>
      <c r="L1720" s="55" t="s">
        <v>217</v>
      </c>
      <c r="M1720" s="55" t="s">
        <v>832</v>
      </c>
      <c r="N1720" s="55" t="str">
        <f t="shared" si="147"/>
        <v>NON</v>
      </c>
      <c r="O1720" s="55" t="str">
        <f t="shared" si="148"/>
        <v>NON</v>
      </c>
      <c r="P1720" s="55" t="str">
        <f t="shared" si="149"/>
        <v>OUI</v>
      </c>
      <c r="Q1720" s="55" t="str">
        <f t="shared" si="150"/>
        <v>NON</v>
      </c>
    </row>
    <row r="1721" spans="1:16384" ht="15" customHeight="1">
      <c r="A1721" s="2">
        <v>830100574</v>
      </c>
      <c r="B1721" s="55" t="s">
        <v>1572</v>
      </c>
      <c r="C1721" s="3">
        <v>43000573</v>
      </c>
      <c r="D1721" s="55" t="s">
        <v>1088</v>
      </c>
      <c r="E1721" s="22" t="s">
        <v>2299</v>
      </c>
      <c r="F1721" s="84">
        <v>44501</v>
      </c>
      <c r="G1721" s="84">
        <v>46143</v>
      </c>
      <c r="H1721" s="82">
        <f t="shared" si="151"/>
        <v>5</v>
      </c>
      <c r="I1721" s="55" t="s">
        <v>83</v>
      </c>
      <c r="J1721" s="55" t="s">
        <v>44</v>
      </c>
      <c r="K1721" s="55" t="s">
        <v>219</v>
      </c>
      <c r="L1721" s="55" t="s">
        <v>217</v>
      </c>
      <c r="M1721" s="55" t="s">
        <v>2070</v>
      </c>
      <c r="N1721" s="55" t="str">
        <f t="shared" si="147"/>
        <v>NON</v>
      </c>
      <c r="O1721" s="55" t="str">
        <f t="shared" si="148"/>
        <v>OUI</v>
      </c>
      <c r="P1721" s="55" t="str">
        <f t="shared" si="149"/>
        <v>OUI</v>
      </c>
      <c r="Q1721" s="55" t="str">
        <f t="shared" si="150"/>
        <v>NON</v>
      </c>
    </row>
    <row r="1722" spans="1:16384" ht="15" customHeight="1">
      <c r="A1722" s="2">
        <v>830100574</v>
      </c>
      <c r="B1722" s="55" t="s">
        <v>1572</v>
      </c>
      <c r="C1722" s="3">
        <v>43000573</v>
      </c>
      <c r="D1722" s="55" t="s">
        <v>1088</v>
      </c>
      <c r="E1722" s="22" t="s">
        <v>2299</v>
      </c>
      <c r="F1722" s="84">
        <v>44501</v>
      </c>
      <c r="G1722" s="84">
        <v>46143</v>
      </c>
      <c r="H1722" s="82">
        <f t="shared" si="151"/>
        <v>5</v>
      </c>
      <c r="I1722" s="55" t="s">
        <v>83</v>
      </c>
      <c r="J1722" s="55" t="s">
        <v>44</v>
      </c>
      <c r="K1722" s="55" t="s">
        <v>219</v>
      </c>
      <c r="L1722" s="55" t="s">
        <v>217</v>
      </c>
      <c r="M1722" s="55" t="s">
        <v>2148</v>
      </c>
      <c r="N1722" s="55" t="str">
        <f t="shared" si="147"/>
        <v>NON</v>
      </c>
      <c r="O1722" s="55" t="str">
        <f t="shared" si="148"/>
        <v>OUI</v>
      </c>
      <c r="P1722" s="55" t="str">
        <f t="shared" si="149"/>
        <v>OUI</v>
      </c>
      <c r="Q1722" s="55" t="str">
        <f t="shared" si="150"/>
        <v>OUI</v>
      </c>
    </row>
    <row r="1723" spans="1:16384" ht="15" customHeight="1">
      <c r="A1723" s="2">
        <v>830100574</v>
      </c>
      <c r="B1723" s="55" t="s">
        <v>1572</v>
      </c>
      <c r="C1723" s="3">
        <v>43000573</v>
      </c>
      <c r="D1723" s="55" t="s">
        <v>1088</v>
      </c>
      <c r="E1723" s="22" t="s">
        <v>2299</v>
      </c>
      <c r="F1723" s="84">
        <v>44501</v>
      </c>
      <c r="G1723" s="84">
        <v>46143</v>
      </c>
      <c r="H1723" s="82">
        <f t="shared" si="151"/>
        <v>5</v>
      </c>
      <c r="I1723" s="55" t="s">
        <v>83</v>
      </c>
      <c r="J1723" s="55" t="s">
        <v>44</v>
      </c>
      <c r="K1723" s="55" t="s">
        <v>219</v>
      </c>
      <c r="L1723" s="55" t="s">
        <v>217</v>
      </c>
      <c r="M1723" s="55" t="s">
        <v>958</v>
      </c>
      <c r="N1723" s="55" t="str">
        <f t="shared" si="147"/>
        <v>NON</v>
      </c>
      <c r="O1723" s="55" t="str">
        <f t="shared" si="148"/>
        <v>OUI</v>
      </c>
      <c r="P1723" s="55" t="str">
        <f t="shared" si="149"/>
        <v>OUI</v>
      </c>
      <c r="Q1723" s="55" t="str">
        <f t="shared" si="150"/>
        <v>NON</v>
      </c>
    </row>
    <row r="1724" spans="1:16384" ht="15" customHeight="1">
      <c r="A1724" s="2">
        <v>830100574</v>
      </c>
      <c r="B1724" s="55" t="s">
        <v>1572</v>
      </c>
      <c r="C1724" s="3">
        <v>43000573</v>
      </c>
      <c r="D1724" s="55" t="s">
        <v>1088</v>
      </c>
      <c r="E1724" s="22" t="s">
        <v>2299</v>
      </c>
      <c r="F1724" s="84">
        <v>44501</v>
      </c>
      <c r="G1724" s="84">
        <v>46143</v>
      </c>
      <c r="H1724" s="82">
        <f t="shared" si="151"/>
        <v>5</v>
      </c>
      <c r="I1724" s="55" t="s">
        <v>83</v>
      </c>
      <c r="J1724" s="55" t="s">
        <v>1429</v>
      </c>
      <c r="K1724" s="55" t="s">
        <v>217</v>
      </c>
      <c r="L1724" s="55" t="s">
        <v>219</v>
      </c>
      <c r="M1724" s="79"/>
      <c r="N1724" s="55" t="str">
        <f t="shared" si="147"/>
        <v>OUI</v>
      </c>
      <c r="O1724" s="55" t="str">
        <f t="shared" si="148"/>
        <v>NON</v>
      </c>
      <c r="P1724" s="55" t="str">
        <f t="shared" si="149"/>
        <v>NON</v>
      </c>
      <c r="Q1724" s="55" t="str">
        <f t="shared" si="150"/>
        <v>NON</v>
      </c>
    </row>
    <row r="1725" spans="1:16384" ht="15" customHeight="1">
      <c r="A1725" s="2">
        <v>830100574</v>
      </c>
      <c r="B1725" s="55" t="s">
        <v>1572</v>
      </c>
      <c r="C1725" s="3">
        <v>43000573</v>
      </c>
      <c r="D1725" s="55" t="s">
        <v>1088</v>
      </c>
      <c r="E1725" s="22" t="s">
        <v>2299</v>
      </c>
      <c r="F1725" s="84">
        <v>44501</v>
      </c>
      <c r="G1725" s="84">
        <v>46143</v>
      </c>
      <c r="H1725" s="82">
        <f t="shared" si="151"/>
        <v>5</v>
      </c>
      <c r="I1725" s="55" t="s">
        <v>83</v>
      </c>
      <c r="J1725" s="55" t="s">
        <v>1429</v>
      </c>
      <c r="K1725" s="55" t="s">
        <v>102</v>
      </c>
      <c r="L1725" s="55"/>
      <c r="M1725" s="79"/>
      <c r="N1725" s="55" t="str">
        <f t="shared" si="147"/>
        <v>OUI</v>
      </c>
      <c r="O1725" s="55" t="str">
        <f t="shared" si="148"/>
        <v>NON</v>
      </c>
      <c r="P1725" s="55" t="str">
        <f t="shared" si="149"/>
        <v>NON</v>
      </c>
      <c r="Q1725" s="55" t="str">
        <f t="shared" si="150"/>
        <v>NON</v>
      </c>
    </row>
    <row r="1726" spans="1:16384" ht="15" customHeight="1">
      <c r="A1726" s="2">
        <v>130785652</v>
      </c>
      <c r="B1726" s="55" t="s">
        <v>1643</v>
      </c>
      <c r="C1726" s="3">
        <v>93000035</v>
      </c>
      <c r="D1726" s="55" t="s">
        <v>1655</v>
      </c>
      <c r="E1726" s="53" t="s">
        <v>1656</v>
      </c>
      <c r="F1726" s="84">
        <v>44501</v>
      </c>
      <c r="G1726" s="84">
        <v>46143</v>
      </c>
      <c r="H1726" s="82">
        <f t="shared" si="151"/>
        <v>5</v>
      </c>
      <c r="I1726" s="55" t="s">
        <v>83</v>
      </c>
      <c r="J1726" s="55" t="s">
        <v>44</v>
      </c>
      <c r="K1726" s="55" t="s">
        <v>219</v>
      </c>
      <c r="L1726" s="55" t="s">
        <v>217</v>
      </c>
      <c r="M1726" s="55" t="s">
        <v>1664</v>
      </c>
      <c r="N1726" s="55" t="str">
        <f t="shared" si="147"/>
        <v>NON</v>
      </c>
      <c r="O1726" s="55" t="str">
        <f t="shared" si="148"/>
        <v>NON</v>
      </c>
      <c r="P1726" s="55" t="str">
        <f t="shared" si="149"/>
        <v>OUI</v>
      </c>
      <c r="Q1726" s="55" t="str">
        <f t="shared" si="150"/>
        <v>NON</v>
      </c>
    </row>
    <row r="1727" spans="1:16384" ht="15" customHeight="1">
      <c r="A1727" s="2">
        <v>130785652</v>
      </c>
      <c r="B1727" s="55" t="s">
        <v>1643</v>
      </c>
      <c r="C1727" s="3">
        <v>93000035</v>
      </c>
      <c r="D1727" s="55" t="s">
        <v>1655</v>
      </c>
      <c r="E1727" s="53" t="s">
        <v>1656</v>
      </c>
      <c r="F1727" s="84">
        <v>43770</v>
      </c>
      <c r="G1727" s="84">
        <v>45413</v>
      </c>
      <c r="H1727" s="82">
        <f t="shared" si="151"/>
        <v>5</v>
      </c>
      <c r="I1727" s="55" t="s">
        <v>83</v>
      </c>
      <c r="J1727" s="55" t="s">
        <v>44</v>
      </c>
      <c r="K1727" s="55" t="s">
        <v>219</v>
      </c>
      <c r="L1727" s="55" t="s">
        <v>217</v>
      </c>
      <c r="M1727" s="92" t="s">
        <v>734</v>
      </c>
      <c r="N1727" s="55" t="str">
        <f t="shared" si="147"/>
        <v>NON</v>
      </c>
      <c r="O1727" s="55" t="str">
        <f t="shared" si="148"/>
        <v>NON</v>
      </c>
      <c r="P1727" s="55" t="str">
        <f t="shared" si="149"/>
        <v>OUI</v>
      </c>
      <c r="Q1727" s="55" t="str">
        <f t="shared" si="150"/>
        <v>NON</v>
      </c>
    </row>
    <row r="1728" spans="1:16384" ht="15" customHeight="1">
      <c r="A1728" s="3">
        <v>50000348</v>
      </c>
      <c r="B1728" s="55" t="s">
        <v>844</v>
      </c>
      <c r="C1728" s="3">
        <v>43001773</v>
      </c>
      <c r="D1728" s="55" t="s">
        <v>864</v>
      </c>
      <c r="E1728" s="53" t="s">
        <v>865</v>
      </c>
      <c r="F1728" s="84">
        <v>43770</v>
      </c>
      <c r="G1728" s="84">
        <v>45413</v>
      </c>
      <c r="H1728" s="82">
        <f t="shared" si="151"/>
        <v>5</v>
      </c>
      <c r="I1728" s="55" t="s">
        <v>83</v>
      </c>
      <c r="J1728" s="55" t="s">
        <v>44</v>
      </c>
      <c r="K1728" s="55" t="s">
        <v>15</v>
      </c>
      <c r="L1728" s="55" t="s">
        <v>17</v>
      </c>
      <c r="M1728" s="55" t="s">
        <v>87</v>
      </c>
      <c r="N1728" s="55" t="str">
        <f t="shared" si="147"/>
        <v>NON</v>
      </c>
      <c r="O1728" s="55" t="str">
        <f t="shared" si="148"/>
        <v>NON</v>
      </c>
      <c r="P1728" s="55" t="str">
        <f t="shared" si="149"/>
        <v>OUI</v>
      </c>
      <c r="Q1728" s="55" t="str">
        <f t="shared" si="150"/>
        <v>NON</v>
      </c>
    </row>
    <row r="1729" spans="1:17" ht="15" customHeight="1">
      <c r="A1729" s="3">
        <v>840001861</v>
      </c>
      <c r="B1729" s="55" t="s">
        <v>359</v>
      </c>
      <c r="C1729" s="3">
        <v>43000588</v>
      </c>
      <c r="D1729" s="55" t="s">
        <v>200</v>
      </c>
      <c r="E1729" s="53" t="s">
        <v>379</v>
      </c>
      <c r="F1729" s="84">
        <v>44136</v>
      </c>
      <c r="G1729" s="84">
        <v>45778</v>
      </c>
      <c r="H1729" s="82">
        <f t="shared" si="151"/>
        <v>5</v>
      </c>
      <c r="I1729" s="55" t="s">
        <v>83</v>
      </c>
      <c r="J1729" s="55" t="s">
        <v>44</v>
      </c>
      <c r="K1729" s="55" t="s">
        <v>442</v>
      </c>
      <c r="L1729" s="55" t="s">
        <v>86</v>
      </c>
      <c r="M1729" s="55" t="s">
        <v>443</v>
      </c>
      <c r="N1729" s="55" t="str">
        <f t="shared" si="147"/>
        <v>NON</v>
      </c>
      <c r="O1729" s="55" t="str">
        <f t="shared" si="148"/>
        <v>OUI</v>
      </c>
      <c r="P1729" s="55" t="str">
        <f t="shared" si="149"/>
        <v>OUI</v>
      </c>
      <c r="Q1729" s="55" t="str">
        <f t="shared" si="150"/>
        <v>OUI</v>
      </c>
    </row>
    <row r="1730" spans="1:17" ht="15" customHeight="1">
      <c r="A1730" s="3">
        <v>840001861</v>
      </c>
      <c r="B1730" s="55" t="s">
        <v>359</v>
      </c>
      <c r="C1730" s="3">
        <v>43000588</v>
      </c>
      <c r="D1730" s="55" t="s">
        <v>200</v>
      </c>
      <c r="E1730" s="53" t="s">
        <v>379</v>
      </c>
      <c r="F1730" s="84">
        <v>44136</v>
      </c>
      <c r="G1730" s="84">
        <v>45778</v>
      </c>
      <c r="H1730" s="82">
        <f t="shared" si="151"/>
        <v>5</v>
      </c>
      <c r="I1730" s="55" t="s">
        <v>83</v>
      </c>
      <c r="J1730" s="55" t="s">
        <v>44</v>
      </c>
      <c r="K1730" s="55" t="s">
        <v>444</v>
      </c>
      <c r="L1730" s="55" t="s">
        <v>86</v>
      </c>
      <c r="M1730" s="55" t="s">
        <v>443</v>
      </c>
      <c r="N1730" s="55" t="str">
        <f t="shared" ref="N1730:N1793" si="152">IF(ISNUMBER(SEARCH("2G",J1730)),"OUI","NON")</f>
        <v>NON</v>
      </c>
      <c r="O1730" s="55" t="str">
        <f t="shared" ref="O1730:O1793" si="153">IF(ISNUMBER(SEARCH("P1",M1730)),"OUI","NON")</f>
        <v>OUI</v>
      </c>
      <c r="P1730" s="55" t="str">
        <f t="shared" ref="P1730:P1793" si="154">IF(ISNUMBER(SEARCH("P2",M1730)),"OUI","NON")</f>
        <v>OUI</v>
      </c>
      <c r="Q1730" s="55" t="str">
        <f t="shared" ref="Q1730:Q1793" si="155">IF(ISNUMBER(SEARCH("P3",M1730)),"OUI","NON")</f>
        <v>OUI</v>
      </c>
    </row>
    <row r="1731" spans="1:17" ht="15" customHeight="1">
      <c r="A1731" s="3">
        <v>840001861</v>
      </c>
      <c r="B1731" s="55" t="s">
        <v>359</v>
      </c>
      <c r="C1731" s="3">
        <v>43000588</v>
      </c>
      <c r="D1731" s="55" t="s">
        <v>200</v>
      </c>
      <c r="E1731" s="53" t="s">
        <v>379</v>
      </c>
      <c r="F1731" s="84">
        <v>44136</v>
      </c>
      <c r="G1731" s="84">
        <v>45778</v>
      </c>
      <c r="H1731" s="82">
        <f t="shared" si="151"/>
        <v>5</v>
      </c>
      <c r="I1731" s="55" t="s">
        <v>83</v>
      </c>
      <c r="J1731" s="55" t="s">
        <v>44</v>
      </c>
      <c r="K1731" s="55" t="s">
        <v>445</v>
      </c>
      <c r="L1731" s="55" t="s">
        <v>86</v>
      </c>
      <c r="M1731" s="55" t="s">
        <v>443</v>
      </c>
      <c r="N1731" s="55" t="str">
        <f t="shared" si="152"/>
        <v>NON</v>
      </c>
      <c r="O1731" s="55" t="str">
        <f t="shared" si="153"/>
        <v>OUI</v>
      </c>
      <c r="P1731" s="55" t="str">
        <f t="shared" si="154"/>
        <v>OUI</v>
      </c>
      <c r="Q1731" s="55" t="str">
        <f t="shared" si="155"/>
        <v>OUI</v>
      </c>
    </row>
    <row r="1732" spans="1:17" ht="15" customHeight="1">
      <c r="A1732" s="3">
        <v>840001861</v>
      </c>
      <c r="B1732" s="55" t="s">
        <v>359</v>
      </c>
      <c r="C1732" s="3">
        <v>43000588</v>
      </c>
      <c r="D1732" s="55" t="s">
        <v>200</v>
      </c>
      <c r="E1732" s="53" t="s">
        <v>379</v>
      </c>
      <c r="F1732" s="84">
        <v>44501</v>
      </c>
      <c r="G1732" s="84">
        <v>46143</v>
      </c>
      <c r="H1732" s="82">
        <f t="shared" si="151"/>
        <v>5</v>
      </c>
      <c r="I1732" s="55" t="s">
        <v>83</v>
      </c>
      <c r="J1732" s="55" t="s">
        <v>44</v>
      </c>
      <c r="K1732" s="55" t="s">
        <v>85</v>
      </c>
      <c r="L1732" s="55" t="s">
        <v>86</v>
      </c>
      <c r="M1732" s="55" t="s">
        <v>587</v>
      </c>
      <c r="N1732" s="55" t="str">
        <f t="shared" si="152"/>
        <v>NON</v>
      </c>
      <c r="O1732" s="55" t="str">
        <f t="shared" si="153"/>
        <v>NON</v>
      </c>
      <c r="P1732" s="55" t="str">
        <f t="shared" si="154"/>
        <v>OUI</v>
      </c>
      <c r="Q1732" s="55" t="str">
        <f t="shared" si="155"/>
        <v>NON</v>
      </c>
    </row>
    <row r="1733" spans="1:17" ht="15" customHeight="1">
      <c r="A1733" s="3">
        <v>840001861</v>
      </c>
      <c r="B1733" s="55" t="s">
        <v>359</v>
      </c>
      <c r="C1733" s="3">
        <v>43000588</v>
      </c>
      <c r="D1733" s="55" t="s">
        <v>200</v>
      </c>
      <c r="E1733" s="53" t="s">
        <v>379</v>
      </c>
      <c r="F1733" s="84">
        <v>44501</v>
      </c>
      <c r="G1733" s="84">
        <v>46143</v>
      </c>
      <c r="H1733" s="82">
        <f t="shared" si="151"/>
        <v>5</v>
      </c>
      <c r="I1733" s="55" t="s">
        <v>83</v>
      </c>
      <c r="J1733" s="55" t="s">
        <v>44</v>
      </c>
      <c r="K1733" s="55" t="s">
        <v>85</v>
      </c>
      <c r="L1733" s="55" t="s">
        <v>86</v>
      </c>
      <c r="M1733" s="55" t="s">
        <v>832</v>
      </c>
      <c r="N1733" s="55" t="str">
        <f t="shared" si="152"/>
        <v>NON</v>
      </c>
      <c r="O1733" s="55" t="str">
        <f t="shared" si="153"/>
        <v>NON</v>
      </c>
      <c r="P1733" s="55" t="str">
        <f t="shared" si="154"/>
        <v>OUI</v>
      </c>
      <c r="Q1733" s="55" t="str">
        <f t="shared" si="155"/>
        <v>NON</v>
      </c>
    </row>
    <row r="1734" spans="1:17" ht="15" customHeight="1">
      <c r="A1734" s="3">
        <v>840001861</v>
      </c>
      <c r="B1734" s="55" t="s">
        <v>359</v>
      </c>
      <c r="C1734" s="3">
        <v>43000588</v>
      </c>
      <c r="D1734" s="55" t="s">
        <v>200</v>
      </c>
      <c r="E1734" s="53" t="s">
        <v>379</v>
      </c>
      <c r="F1734" s="84">
        <v>44501</v>
      </c>
      <c r="G1734" s="84">
        <v>46143</v>
      </c>
      <c r="H1734" s="82">
        <f t="shared" si="151"/>
        <v>5</v>
      </c>
      <c r="I1734" s="55" t="s">
        <v>83</v>
      </c>
      <c r="J1734" s="55" t="s">
        <v>44</v>
      </c>
      <c r="K1734" s="55" t="s">
        <v>85</v>
      </c>
      <c r="L1734" s="55" t="s">
        <v>86</v>
      </c>
      <c r="M1734" s="55" t="s">
        <v>734</v>
      </c>
      <c r="N1734" s="55" t="str">
        <f t="shared" si="152"/>
        <v>NON</v>
      </c>
      <c r="O1734" s="55" t="str">
        <f t="shared" si="153"/>
        <v>NON</v>
      </c>
      <c r="P1734" s="55" t="str">
        <f t="shared" si="154"/>
        <v>OUI</v>
      </c>
      <c r="Q1734" s="55" t="str">
        <f t="shared" si="155"/>
        <v>NON</v>
      </c>
    </row>
    <row r="1735" spans="1:17" ht="15" customHeight="1">
      <c r="A1735" s="3">
        <v>840001861</v>
      </c>
      <c r="B1735" s="55" t="s">
        <v>359</v>
      </c>
      <c r="C1735" s="3">
        <v>43000588</v>
      </c>
      <c r="D1735" s="55" t="s">
        <v>200</v>
      </c>
      <c r="E1735" s="53" t="s">
        <v>379</v>
      </c>
      <c r="F1735" s="84">
        <v>44501</v>
      </c>
      <c r="G1735" s="84">
        <v>46143</v>
      </c>
      <c r="H1735" s="82">
        <f t="shared" si="151"/>
        <v>5</v>
      </c>
      <c r="I1735" s="55" t="s">
        <v>83</v>
      </c>
      <c r="J1735" s="55" t="s">
        <v>44</v>
      </c>
      <c r="K1735" s="55" t="s">
        <v>85</v>
      </c>
      <c r="L1735" s="55" t="s">
        <v>86</v>
      </c>
      <c r="M1735" s="55" t="s">
        <v>2005</v>
      </c>
      <c r="N1735" s="55" t="str">
        <f t="shared" si="152"/>
        <v>NON</v>
      </c>
      <c r="O1735" s="55" t="str">
        <f t="shared" si="153"/>
        <v>NON</v>
      </c>
      <c r="P1735" s="55" t="str">
        <f t="shared" si="154"/>
        <v>OUI</v>
      </c>
      <c r="Q1735" s="55" t="str">
        <f t="shared" si="155"/>
        <v>NON</v>
      </c>
    </row>
    <row r="1736" spans="1:17" ht="15" customHeight="1">
      <c r="A1736" s="3">
        <v>840001861</v>
      </c>
      <c r="B1736" s="55" t="s">
        <v>359</v>
      </c>
      <c r="C1736" s="3">
        <v>43000588</v>
      </c>
      <c r="D1736" s="55" t="s">
        <v>200</v>
      </c>
      <c r="E1736" s="53" t="s">
        <v>379</v>
      </c>
      <c r="F1736" s="84">
        <v>44501</v>
      </c>
      <c r="G1736" s="84">
        <v>46143</v>
      </c>
      <c r="H1736" s="82">
        <f t="shared" si="151"/>
        <v>5</v>
      </c>
      <c r="I1736" s="55" t="s">
        <v>83</v>
      </c>
      <c r="J1736" s="55" t="s">
        <v>44</v>
      </c>
      <c r="K1736" s="55" t="s">
        <v>85</v>
      </c>
      <c r="L1736" s="55" t="s">
        <v>86</v>
      </c>
      <c r="M1736" s="17" t="s">
        <v>833</v>
      </c>
      <c r="N1736" s="55" t="str">
        <f t="shared" si="152"/>
        <v>NON</v>
      </c>
      <c r="O1736" s="55" t="str">
        <f t="shared" si="153"/>
        <v>NON</v>
      </c>
      <c r="P1736" s="55" t="str">
        <f t="shared" si="154"/>
        <v>OUI</v>
      </c>
      <c r="Q1736" s="55" t="str">
        <f t="shared" si="155"/>
        <v>OUI</v>
      </c>
    </row>
    <row r="1737" spans="1:17" ht="15" customHeight="1">
      <c r="A1737" s="3">
        <v>840001861</v>
      </c>
      <c r="B1737" s="55" t="s">
        <v>359</v>
      </c>
      <c r="C1737" s="3">
        <v>43000588</v>
      </c>
      <c r="D1737" s="55" t="s">
        <v>200</v>
      </c>
      <c r="E1737" s="53" t="s">
        <v>379</v>
      </c>
      <c r="F1737" s="84">
        <v>43770</v>
      </c>
      <c r="G1737" s="84">
        <v>45413</v>
      </c>
      <c r="H1737" s="82">
        <f t="shared" si="151"/>
        <v>5</v>
      </c>
      <c r="I1737" s="55" t="s">
        <v>83</v>
      </c>
      <c r="J1737" s="55" t="s">
        <v>1429</v>
      </c>
      <c r="K1737" s="55" t="s">
        <v>202</v>
      </c>
      <c r="L1737" s="55" t="s">
        <v>203</v>
      </c>
      <c r="M1737" s="79"/>
      <c r="N1737" s="55" t="str">
        <f t="shared" si="152"/>
        <v>OUI</v>
      </c>
      <c r="O1737" s="55" t="str">
        <f t="shared" si="153"/>
        <v>NON</v>
      </c>
      <c r="P1737" s="55" t="str">
        <f t="shared" si="154"/>
        <v>NON</v>
      </c>
      <c r="Q1737" s="55" t="str">
        <f t="shared" si="155"/>
        <v>NON</v>
      </c>
    </row>
    <row r="1738" spans="1:17" ht="15" customHeight="1">
      <c r="A1738" s="3">
        <v>130780521</v>
      </c>
      <c r="B1738" s="55" t="s">
        <v>1056</v>
      </c>
      <c r="C1738" s="3">
        <v>43001006</v>
      </c>
      <c r="D1738" s="55" t="s">
        <v>1124</v>
      </c>
      <c r="E1738" s="53" t="s">
        <v>1080</v>
      </c>
      <c r="F1738" s="84">
        <v>44501</v>
      </c>
      <c r="G1738" s="84">
        <v>46143</v>
      </c>
      <c r="H1738" s="82">
        <f t="shared" si="151"/>
        <v>5</v>
      </c>
      <c r="I1738" s="55" t="s">
        <v>83</v>
      </c>
      <c r="J1738" s="55" t="s">
        <v>44</v>
      </c>
      <c r="K1738" s="55" t="s">
        <v>236</v>
      </c>
      <c r="L1738" s="55" t="s">
        <v>251</v>
      </c>
      <c r="M1738" s="54" t="s">
        <v>952</v>
      </c>
      <c r="N1738" s="55" t="str">
        <f t="shared" si="152"/>
        <v>NON</v>
      </c>
      <c r="O1738" s="55" t="str">
        <f t="shared" si="153"/>
        <v>NON</v>
      </c>
      <c r="P1738" s="55" t="str">
        <f t="shared" si="154"/>
        <v>NON</v>
      </c>
      <c r="Q1738" s="55" t="str">
        <f t="shared" si="155"/>
        <v>OUI</v>
      </c>
    </row>
    <row r="1739" spans="1:17" ht="15" customHeight="1">
      <c r="A1739" s="3">
        <v>130780521</v>
      </c>
      <c r="B1739" s="55" t="s">
        <v>1056</v>
      </c>
      <c r="C1739" s="3">
        <v>43001006</v>
      </c>
      <c r="D1739" s="55" t="s">
        <v>1079</v>
      </c>
      <c r="E1739" s="53" t="s">
        <v>1080</v>
      </c>
      <c r="F1739" s="84">
        <v>43770</v>
      </c>
      <c r="G1739" s="84">
        <v>45413</v>
      </c>
      <c r="H1739" s="82">
        <f t="shared" si="151"/>
        <v>5</v>
      </c>
      <c r="I1739" s="55" t="s">
        <v>83</v>
      </c>
      <c r="J1739" s="55" t="s">
        <v>44</v>
      </c>
      <c r="K1739" s="55" t="s">
        <v>250</v>
      </c>
      <c r="L1739" s="55" t="s">
        <v>251</v>
      </c>
      <c r="M1739" s="54" t="s">
        <v>2074</v>
      </c>
      <c r="N1739" s="55" t="str">
        <f t="shared" si="152"/>
        <v>NON</v>
      </c>
      <c r="O1739" s="55" t="str">
        <f t="shared" si="153"/>
        <v>NON</v>
      </c>
      <c r="P1739" s="55" t="str">
        <f t="shared" si="154"/>
        <v>OUI</v>
      </c>
      <c r="Q1739" s="55" t="str">
        <f t="shared" si="155"/>
        <v>NON</v>
      </c>
    </row>
    <row r="1740" spans="1:17" ht="15" customHeight="1">
      <c r="A1740" s="3">
        <v>130780521</v>
      </c>
      <c r="B1740" s="55" t="s">
        <v>1056</v>
      </c>
      <c r="C1740" s="3">
        <v>43001006</v>
      </c>
      <c r="D1740" s="55" t="s">
        <v>1079</v>
      </c>
      <c r="E1740" s="53" t="s">
        <v>1080</v>
      </c>
      <c r="F1740" s="84">
        <v>43770</v>
      </c>
      <c r="G1740" s="84">
        <v>45413</v>
      </c>
      <c r="H1740" s="82">
        <f t="shared" si="151"/>
        <v>5</v>
      </c>
      <c r="I1740" s="55" t="s">
        <v>83</v>
      </c>
      <c r="J1740" s="55" t="s">
        <v>44</v>
      </c>
      <c r="K1740" s="55" t="s">
        <v>250</v>
      </c>
      <c r="L1740" s="55" t="s">
        <v>251</v>
      </c>
      <c r="M1740" s="54" t="s">
        <v>1956</v>
      </c>
      <c r="N1740" s="55" t="str">
        <f t="shared" si="152"/>
        <v>NON</v>
      </c>
      <c r="O1740" s="55" t="str">
        <f t="shared" si="153"/>
        <v>OUI</v>
      </c>
      <c r="P1740" s="55" t="str">
        <f t="shared" si="154"/>
        <v>OUI</v>
      </c>
      <c r="Q1740" s="55" t="str">
        <f t="shared" si="155"/>
        <v>NON</v>
      </c>
    </row>
    <row r="1741" spans="1:17" ht="15" customHeight="1">
      <c r="A1741" s="3">
        <v>130780521</v>
      </c>
      <c r="B1741" s="55" t="s">
        <v>1056</v>
      </c>
      <c r="C1741" s="3">
        <v>43001006</v>
      </c>
      <c r="D1741" s="55" t="s">
        <v>1079</v>
      </c>
      <c r="E1741" s="53" t="s">
        <v>1080</v>
      </c>
      <c r="F1741" s="84">
        <v>43770</v>
      </c>
      <c r="G1741" s="84">
        <v>45413</v>
      </c>
      <c r="H1741" s="82">
        <f t="shared" si="151"/>
        <v>5</v>
      </c>
      <c r="I1741" s="55" t="s">
        <v>83</v>
      </c>
      <c r="J1741" s="55" t="s">
        <v>44</v>
      </c>
      <c r="K1741" s="55" t="s">
        <v>250</v>
      </c>
      <c r="L1741" s="55" t="s">
        <v>251</v>
      </c>
      <c r="M1741" s="54" t="s">
        <v>2087</v>
      </c>
      <c r="N1741" s="55" t="str">
        <f t="shared" si="152"/>
        <v>NON</v>
      </c>
      <c r="O1741" s="55" t="str">
        <f t="shared" si="153"/>
        <v>NON</v>
      </c>
      <c r="P1741" s="55" t="str">
        <f t="shared" si="154"/>
        <v>OUI</v>
      </c>
      <c r="Q1741" s="55" t="str">
        <f t="shared" si="155"/>
        <v>NON</v>
      </c>
    </row>
    <row r="1742" spans="1:17" ht="15" customHeight="1">
      <c r="A1742" s="3">
        <v>130780521</v>
      </c>
      <c r="B1742" s="55" t="s">
        <v>1056</v>
      </c>
      <c r="C1742" s="3">
        <v>43001006</v>
      </c>
      <c r="D1742" s="55" t="s">
        <v>1079</v>
      </c>
      <c r="E1742" s="53" t="s">
        <v>1080</v>
      </c>
      <c r="F1742" s="84">
        <v>43770</v>
      </c>
      <c r="G1742" s="84">
        <v>45413</v>
      </c>
      <c r="H1742" s="82">
        <f t="shared" si="151"/>
        <v>5</v>
      </c>
      <c r="I1742" s="55" t="s">
        <v>83</v>
      </c>
      <c r="J1742" s="55" t="s">
        <v>44</v>
      </c>
      <c r="K1742" s="55" t="s">
        <v>250</v>
      </c>
      <c r="L1742" s="55" t="s">
        <v>251</v>
      </c>
      <c r="M1742" s="54" t="s">
        <v>2137</v>
      </c>
      <c r="N1742" s="55" t="str">
        <f t="shared" si="152"/>
        <v>NON</v>
      </c>
      <c r="O1742" s="55" t="str">
        <f t="shared" si="153"/>
        <v>OUI</v>
      </c>
      <c r="P1742" s="55" t="str">
        <f t="shared" si="154"/>
        <v>OUI</v>
      </c>
      <c r="Q1742" s="55" t="str">
        <f t="shared" si="155"/>
        <v>NON</v>
      </c>
    </row>
    <row r="1743" spans="1:17" ht="15" customHeight="1">
      <c r="A1743" s="3">
        <v>130780521</v>
      </c>
      <c r="B1743" s="55" t="s">
        <v>1056</v>
      </c>
      <c r="C1743" s="3">
        <v>43001006</v>
      </c>
      <c r="D1743" s="55" t="s">
        <v>1079</v>
      </c>
      <c r="E1743" s="53" t="s">
        <v>1080</v>
      </c>
      <c r="F1743" s="84">
        <v>43770</v>
      </c>
      <c r="G1743" s="84">
        <v>45413</v>
      </c>
      <c r="H1743" s="82">
        <f t="shared" si="151"/>
        <v>5</v>
      </c>
      <c r="I1743" s="55" t="s">
        <v>83</v>
      </c>
      <c r="J1743" s="55" t="s">
        <v>44</v>
      </c>
      <c r="K1743" s="55" t="s">
        <v>250</v>
      </c>
      <c r="L1743" s="55" t="s">
        <v>251</v>
      </c>
      <c r="M1743" s="54" t="s">
        <v>2006</v>
      </c>
      <c r="N1743" s="55" t="str">
        <f t="shared" si="152"/>
        <v>NON</v>
      </c>
      <c r="O1743" s="55" t="str">
        <f t="shared" si="153"/>
        <v>NON</v>
      </c>
      <c r="P1743" s="55" t="str">
        <f t="shared" si="154"/>
        <v>OUI</v>
      </c>
      <c r="Q1743" s="55" t="str">
        <f t="shared" si="155"/>
        <v>NON</v>
      </c>
    </row>
    <row r="1744" spans="1:17" ht="15" customHeight="1">
      <c r="A1744" s="3">
        <v>130780521</v>
      </c>
      <c r="B1744" s="55" t="s">
        <v>1056</v>
      </c>
      <c r="C1744" s="3">
        <v>43001006</v>
      </c>
      <c r="D1744" s="55" t="s">
        <v>1079</v>
      </c>
      <c r="E1744" s="116" t="s">
        <v>1080</v>
      </c>
      <c r="F1744" s="84">
        <v>43770</v>
      </c>
      <c r="G1744" s="84">
        <v>45413</v>
      </c>
      <c r="H1744" s="82">
        <f t="shared" si="151"/>
        <v>5</v>
      </c>
      <c r="I1744" s="55" t="s">
        <v>83</v>
      </c>
      <c r="J1744" s="55" t="s">
        <v>44</v>
      </c>
      <c r="K1744" s="55" t="s">
        <v>250</v>
      </c>
      <c r="L1744" s="55" t="s">
        <v>251</v>
      </c>
      <c r="M1744" s="54" t="s">
        <v>87</v>
      </c>
      <c r="N1744" s="55" t="str">
        <f t="shared" si="152"/>
        <v>NON</v>
      </c>
      <c r="O1744" s="55" t="str">
        <f t="shared" si="153"/>
        <v>NON</v>
      </c>
      <c r="P1744" s="55" t="str">
        <f t="shared" si="154"/>
        <v>OUI</v>
      </c>
      <c r="Q1744" s="55" t="str">
        <f t="shared" si="155"/>
        <v>NON</v>
      </c>
    </row>
    <row r="1745" spans="1:17" ht="15" customHeight="1">
      <c r="A1745" s="3">
        <v>130780521</v>
      </c>
      <c r="B1745" s="55" t="s">
        <v>1056</v>
      </c>
      <c r="C1745" s="3">
        <v>43001006</v>
      </c>
      <c r="D1745" s="55" t="s">
        <v>1079</v>
      </c>
      <c r="E1745" s="116" t="s">
        <v>1080</v>
      </c>
      <c r="F1745" s="84">
        <v>43770</v>
      </c>
      <c r="G1745" s="84">
        <v>45413</v>
      </c>
      <c r="H1745" s="82">
        <f t="shared" si="151"/>
        <v>5</v>
      </c>
      <c r="I1745" s="55" t="s">
        <v>83</v>
      </c>
      <c r="J1745" s="55" t="s">
        <v>44</v>
      </c>
      <c r="K1745" s="55" t="s">
        <v>250</v>
      </c>
      <c r="L1745" s="55" t="s">
        <v>251</v>
      </c>
      <c r="M1745" s="54" t="s">
        <v>2005</v>
      </c>
      <c r="N1745" s="55" t="str">
        <f t="shared" si="152"/>
        <v>NON</v>
      </c>
      <c r="O1745" s="55" t="str">
        <f t="shared" si="153"/>
        <v>NON</v>
      </c>
      <c r="P1745" s="55" t="str">
        <f t="shared" si="154"/>
        <v>OUI</v>
      </c>
      <c r="Q1745" s="55" t="str">
        <f t="shared" si="155"/>
        <v>NON</v>
      </c>
    </row>
    <row r="1746" spans="1:17" ht="15" customHeight="1">
      <c r="A1746" s="3">
        <v>130780521</v>
      </c>
      <c r="B1746" s="55" t="s">
        <v>1056</v>
      </c>
      <c r="C1746" s="3">
        <v>43001006</v>
      </c>
      <c r="D1746" s="55" t="s">
        <v>1079</v>
      </c>
      <c r="E1746" s="53" t="s">
        <v>1080</v>
      </c>
      <c r="F1746" s="84">
        <v>43770</v>
      </c>
      <c r="G1746" s="84">
        <v>45413</v>
      </c>
      <c r="H1746" s="82">
        <f t="shared" si="151"/>
        <v>5</v>
      </c>
      <c r="I1746" s="55" t="s">
        <v>83</v>
      </c>
      <c r="J1746" s="55" t="s">
        <v>44</v>
      </c>
      <c r="K1746" s="55" t="s">
        <v>250</v>
      </c>
      <c r="L1746" s="55" t="s">
        <v>251</v>
      </c>
      <c r="M1746" s="54" t="s">
        <v>2023</v>
      </c>
      <c r="N1746" s="55" t="str">
        <f t="shared" si="152"/>
        <v>NON</v>
      </c>
      <c r="O1746" s="55" t="str">
        <f t="shared" si="153"/>
        <v>NON</v>
      </c>
      <c r="P1746" s="55" t="str">
        <f t="shared" si="154"/>
        <v>OUI</v>
      </c>
      <c r="Q1746" s="55" t="str">
        <f t="shared" si="155"/>
        <v>NON</v>
      </c>
    </row>
    <row r="1747" spans="1:17" ht="15" customHeight="1">
      <c r="A1747" s="3">
        <v>130780521</v>
      </c>
      <c r="B1747" s="55" t="s">
        <v>1056</v>
      </c>
      <c r="C1747" s="3">
        <v>43001006</v>
      </c>
      <c r="D1747" s="55" t="s">
        <v>1079</v>
      </c>
      <c r="E1747" s="53" t="s">
        <v>1080</v>
      </c>
      <c r="F1747" s="84">
        <v>43770</v>
      </c>
      <c r="G1747" s="84">
        <v>45413</v>
      </c>
      <c r="H1747" s="82">
        <f t="shared" si="151"/>
        <v>5</v>
      </c>
      <c r="I1747" s="55" t="s">
        <v>83</v>
      </c>
      <c r="J1747" s="55" t="s">
        <v>44</v>
      </c>
      <c r="K1747" s="55" t="s">
        <v>250</v>
      </c>
      <c r="L1747" s="55" t="s">
        <v>251</v>
      </c>
      <c r="M1747" s="54" t="s">
        <v>1664</v>
      </c>
      <c r="N1747" s="55" t="str">
        <f t="shared" si="152"/>
        <v>NON</v>
      </c>
      <c r="O1747" s="55" t="str">
        <f t="shared" si="153"/>
        <v>NON</v>
      </c>
      <c r="P1747" s="55" t="str">
        <f t="shared" si="154"/>
        <v>OUI</v>
      </c>
      <c r="Q1747" s="55" t="str">
        <f t="shared" si="155"/>
        <v>NON</v>
      </c>
    </row>
    <row r="1748" spans="1:17" ht="15" customHeight="1">
      <c r="A1748" s="3">
        <v>130780521</v>
      </c>
      <c r="B1748" s="55" t="s">
        <v>1056</v>
      </c>
      <c r="C1748" s="3">
        <v>43001006</v>
      </c>
      <c r="D1748" s="55" t="s">
        <v>1079</v>
      </c>
      <c r="E1748" s="53" t="s">
        <v>1080</v>
      </c>
      <c r="F1748" s="84">
        <v>43770</v>
      </c>
      <c r="G1748" s="84">
        <v>45413</v>
      </c>
      <c r="H1748" s="82">
        <f t="shared" si="151"/>
        <v>5</v>
      </c>
      <c r="I1748" s="55" t="s">
        <v>83</v>
      </c>
      <c r="J1748" s="55" t="s">
        <v>44</v>
      </c>
      <c r="K1748" s="55" t="s">
        <v>250</v>
      </c>
      <c r="L1748" s="55" t="s">
        <v>251</v>
      </c>
      <c r="M1748" s="54" t="s">
        <v>815</v>
      </c>
      <c r="N1748" s="55" t="str">
        <f t="shared" si="152"/>
        <v>NON</v>
      </c>
      <c r="O1748" s="55" t="str">
        <f t="shared" si="153"/>
        <v>NON</v>
      </c>
      <c r="P1748" s="55" t="str">
        <f t="shared" si="154"/>
        <v>OUI</v>
      </c>
      <c r="Q1748" s="55" t="str">
        <f t="shared" si="155"/>
        <v>NON</v>
      </c>
    </row>
    <row r="1749" spans="1:17" ht="15" customHeight="1">
      <c r="A1749" s="3">
        <v>130780521</v>
      </c>
      <c r="B1749" s="55" t="s">
        <v>1056</v>
      </c>
      <c r="C1749" s="3">
        <v>43001006</v>
      </c>
      <c r="D1749" s="55" t="s">
        <v>1079</v>
      </c>
      <c r="E1749" s="53" t="s">
        <v>1080</v>
      </c>
      <c r="F1749" s="84">
        <v>43770</v>
      </c>
      <c r="G1749" s="84">
        <v>45413</v>
      </c>
      <c r="H1749" s="82">
        <f t="shared" si="151"/>
        <v>5</v>
      </c>
      <c r="I1749" s="55" t="s">
        <v>83</v>
      </c>
      <c r="J1749" s="55" t="s">
        <v>44</v>
      </c>
      <c r="K1749" s="55" t="s">
        <v>250</v>
      </c>
      <c r="L1749" s="55" t="s">
        <v>251</v>
      </c>
      <c r="M1749" s="54" t="s">
        <v>2047</v>
      </c>
      <c r="N1749" s="55" t="str">
        <f t="shared" si="152"/>
        <v>NON</v>
      </c>
      <c r="O1749" s="55" t="str">
        <f t="shared" si="153"/>
        <v>OUI</v>
      </c>
      <c r="P1749" s="55" t="str">
        <f t="shared" si="154"/>
        <v>OUI</v>
      </c>
      <c r="Q1749" s="55" t="str">
        <f t="shared" si="155"/>
        <v>NON</v>
      </c>
    </row>
    <row r="1750" spans="1:17" ht="15" customHeight="1">
      <c r="A1750" s="3">
        <v>130780521</v>
      </c>
      <c r="B1750" s="55" t="s">
        <v>1056</v>
      </c>
      <c r="C1750" s="3">
        <v>43001006</v>
      </c>
      <c r="D1750" s="55" t="s">
        <v>1079</v>
      </c>
      <c r="E1750" s="53" t="s">
        <v>1080</v>
      </c>
      <c r="F1750" s="84">
        <v>43770</v>
      </c>
      <c r="G1750" s="84">
        <v>45413</v>
      </c>
      <c r="H1750" s="82">
        <f t="shared" si="151"/>
        <v>5</v>
      </c>
      <c r="I1750" s="55" t="s">
        <v>83</v>
      </c>
      <c r="J1750" s="55" t="s">
        <v>44</v>
      </c>
      <c r="K1750" s="55" t="s">
        <v>250</v>
      </c>
      <c r="L1750" s="55" t="s">
        <v>251</v>
      </c>
      <c r="M1750" s="54" t="s">
        <v>2149</v>
      </c>
      <c r="N1750" s="55" t="str">
        <f t="shared" si="152"/>
        <v>NON</v>
      </c>
      <c r="O1750" s="55" t="str">
        <f t="shared" si="153"/>
        <v>OUI</v>
      </c>
      <c r="P1750" s="55" t="str">
        <f t="shared" si="154"/>
        <v>OUI</v>
      </c>
      <c r="Q1750" s="55" t="str">
        <f t="shared" si="155"/>
        <v>NON</v>
      </c>
    </row>
    <row r="1751" spans="1:17" ht="15" customHeight="1">
      <c r="A1751" s="3">
        <v>130780521</v>
      </c>
      <c r="B1751" s="55" t="s">
        <v>1056</v>
      </c>
      <c r="C1751" s="3">
        <v>43001006</v>
      </c>
      <c r="D1751" s="55" t="s">
        <v>1125</v>
      </c>
      <c r="E1751" s="53" t="s">
        <v>1080</v>
      </c>
      <c r="F1751" s="84">
        <v>44501</v>
      </c>
      <c r="G1751" s="84">
        <v>46143</v>
      </c>
      <c r="H1751" s="82">
        <f t="shared" si="151"/>
        <v>5</v>
      </c>
      <c r="I1751" s="55" t="s">
        <v>83</v>
      </c>
      <c r="J1751" s="55" t="s">
        <v>44</v>
      </c>
      <c r="K1751" s="55" t="s">
        <v>236</v>
      </c>
      <c r="L1751" s="55" t="s">
        <v>251</v>
      </c>
      <c r="M1751" s="54" t="s">
        <v>1126</v>
      </c>
      <c r="N1751" s="55" t="str">
        <f t="shared" si="152"/>
        <v>NON</v>
      </c>
      <c r="O1751" s="55" t="str">
        <f t="shared" si="153"/>
        <v>NON</v>
      </c>
      <c r="P1751" s="55" t="str">
        <f t="shared" si="154"/>
        <v>NON</v>
      </c>
      <c r="Q1751" s="55" t="str">
        <f t="shared" si="155"/>
        <v>OUI</v>
      </c>
    </row>
    <row r="1752" spans="1:17" ht="15" customHeight="1">
      <c r="A1752" s="3">
        <v>130780521</v>
      </c>
      <c r="B1752" s="55" t="s">
        <v>1056</v>
      </c>
      <c r="C1752" s="3">
        <v>43001006</v>
      </c>
      <c r="D1752" s="55" t="s">
        <v>1079</v>
      </c>
      <c r="E1752" s="53" t="s">
        <v>1080</v>
      </c>
      <c r="F1752" s="84">
        <v>43770</v>
      </c>
      <c r="G1752" s="84">
        <v>45413</v>
      </c>
      <c r="H1752" s="82">
        <f t="shared" si="151"/>
        <v>5</v>
      </c>
      <c r="I1752" s="55" t="s">
        <v>83</v>
      </c>
      <c r="J1752" s="55" t="s">
        <v>1429</v>
      </c>
      <c r="K1752" s="55" t="s">
        <v>197</v>
      </c>
      <c r="L1752" s="55" t="s">
        <v>198</v>
      </c>
      <c r="M1752" s="79"/>
      <c r="N1752" s="55" t="str">
        <f t="shared" si="152"/>
        <v>OUI</v>
      </c>
      <c r="O1752" s="55" t="str">
        <f t="shared" si="153"/>
        <v>NON</v>
      </c>
      <c r="P1752" s="55" t="str">
        <f t="shared" si="154"/>
        <v>NON</v>
      </c>
      <c r="Q1752" s="55" t="str">
        <f t="shared" si="155"/>
        <v>NON</v>
      </c>
    </row>
    <row r="1753" spans="1:17" ht="15" customHeight="1">
      <c r="A1753" s="3">
        <v>130780521</v>
      </c>
      <c r="B1753" s="55" t="s">
        <v>1056</v>
      </c>
      <c r="C1753" s="3">
        <v>43001006</v>
      </c>
      <c r="D1753" s="55" t="s">
        <v>1079</v>
      </c>
      <c r="E1753" s="53" t="s">
        <v>1080</v>
      </c>
      <c r="F1753" s="84">
        <v>43770</v>
      </c>
      <c r="G1753" s="84">
        <v>45413</v>
      </c>
      <c r="H1753" s="82">
        <f t="shared" si="151"/>
        <v>5</v>
      </c>
      <c r="I1753" s="55" t="s">
        <v>83</v>
      </c>
      <c r="J1753" s="55" t="s">
        <v>1429</v>
      </c>
      <c r="K1753" s="55" t="s">
        <v>76</v>
      </c>
      <c r="L1753" s="55"/>
      <c r="M1753" s="79"/>
      <c r="N1753" s="55" t="str">
        <f t="shared" si="152"/>
        <v>OUI</v>
      </c>
      <c r="O1753" s="55" t="str">
        <f t="shared" si="153"/>
        <v>NON</v>
      </c>
      <c r="P1753" s="55" t="str">
        <f t="shared" si="154"/>
        <v>NON</v>
      </c>
      <c r="Q1753" s="55" t="str">
        <f t="shared" si="155"/>
        <v>NON</v>
      </c>
    </row>
    <row r="1754" spans="1:17" ht="15" customHeight="1">
      <c r="A1754" s="3">
        <v>130780521</v>
      </c>
      <c r="B1754" s="55" t="s">
        <v>1056</v>
      </c>
      <c r="C1754" s="3">
        <v>43001006</v>
      </c>
      <c r="D1754" s="55" t="s">
        <v>1079</v>
      </c>
      <c r="E1754" s="53" t="s">
        <v>1080</v>
      </c>
      <c r="F1754" s="84">
        <v>43770</v>
      </c>
      <c r="G1754" s="84">
        <v>45413</v>
      </c>
      <c r="H1754" s="82">
        <f t="shared" si="151"/>
        <v>5</v>
      </c>
      <c r="I1754" s="55" t="s">
        <v>83</v>
      </c>
      <c r="J1754" s="55" t="s">
        <v>1429</v>
      </c>
      <c r="K1754" s="55" t="s">
        <v>199</v>
      </c>
      <c r="L1754" s="55"/>
      <c r="M1754" s="79"/>
      <c r="N1754" s="55" t="str">
        <f t="shared" si="152"/>
        <v>OUI</v>
      </c>
      <c r="O1754" s="55" t="str">
        <f t="shared" si="153"/>
        <v>NON</v>
      </c>
      <c r="P1754" s="55" t="str">
        <f t="shared" si="154"/>
        <v>NON</v>
      </c>
      <c r="Q1754" s="55" t="str">
        <f t="shared" si="155"/>
        <v>NON</v>
      </c>
    </row>
    <row r="1755" spans="1:17" ht="15" customHeight="1">
      <c r="A1755" s="2">
        <v>830100574</v>
      </c>
      <c r="B1755" s="55" t="s">
        <v>1572</v>
      </c>
      <c r="C1755" s="3">
        <v>43000561</v>
      </c>
      <c r="D1755" s="55" t="s">
        <v>318</v>
      </c>
      <c r="E1755" s="53" t="s">
        <v>1575</v>
      </c>
      <c r="F1755" s="84">
        <v>44501</v>
      </c>
      <c r="G1755" s="84">
        <v>46143</v>
      </c>
      <c r="H1755" s="82">
        <f t="shared" si="151"/>
        <v>5</v>
      </c>
      <c r="I1755" s="55" t="s">
        <v>83</v>
      </c>
      <c r="J1755" s="55" t="s">
        <v>44</v>
      </c>
      <c r="K1755" s="55" t="s">
        <v>171</v>
      </c>
      <c r="L1755" s="55" t="s">
        <v>172</v>
      </c>
      <c r="M1755" s="55" t="s">
        <v>1101</v>
      </c>
      <c r="N1755" s="55" t="str">
        <f t="shared" si="152"/>
        <v>NON</v>
      </c>
      <c r="O1755" s="55" t="str">
        <f t="shared" si="153"/>
        <v>NON</v>
      </c>
      <c r="P1755" s="55" t="str">
        <f t="shared" si="154"/>
        <v>NON</v>
      </c>
      <c r="Q1755" s="55" t="str">
        <f t="shared" si="155"/>
        <v>NON</v>
      </c>
    </row>
    <row r="1756" spans="1:17" ht="15" customHeight="1">
      <c r="A1756" s="2">
        <v>830100574</v>
      </c>
      <c r="B1756" s="55" t="s">
        <v>1572</v>
      </c>
      <c r="C1756" s="3">
        <v>43000561</v>
      </c>
      <c r="D1756" s="55" t="s">
        <v>318</v>
      </c>
      <c r="E1756" s="53" t="s">
        <v>1575</v>
      </c>
      <c r="F1756" s="84">
        <v>44501</v>
      </c>
      <c r="G1756" s="84">
        <v>46143</v>
      </c>
      <c r="H1756" s="82">
        <f t="shared" si="151"/>
        <v>5</v>
      </c>
      <c r="I1756" s="55" t="s">
        <v>83</v>
      </c>
      <c r="J1756" s="55" t="s">
        <v>44</v>
      </c>
      <c r="K1756" s="55" t="s">
        <v>171</v>
      </c>
      <c r="L1756" s="55" t="s">
        <v>172</v>
      </c>
      <c r="M1756" s="55" t="s">
        <v>2150</v>
      </c>
      <c r="N1756" s="55" t="str">
        <f t="shared" si="152"/>
        <v>NON</v>
      </c>
      <c r="O1756" s="55" t="str">
        <f t="shared" si="153"/>
        <v>OUI</v>
      </c>
      <c r="P1756" s="55" t="str">
        <f t="shared" si="154"/>
        <v>OUI</v>
      </c>
      <c r="Q1756" s="55" t="str">
        <f t="shared" si="155"/>
        <v>NON</v>
      </c>
    </row>
    <row r="1757" spans="1:17" ht="15" customHeight="1">
      <c r="A1757" s="2">
        <v>830100574</v>
      </c>
      <c r="B1757" s="55" t="s">
        <v>1572</v>
      </c>
      <c r="C1757" s="3">
        <v>43000561</v>
      </c>
      <c r="D1757" s="55" t="s">
        <v>318</v>
      </c>
      <c r="E1757" s="53" t="s">
        <v>1575</v>
      </c>
      <c r="F1757" s="84">
        <v>44501</v>
      </c>
      <c r="G1757" s="84">
        <v>46143</v>
      </c>
      <c r="H1757" s="82">
        <f t="shared" si="151"/>
        <v>5</v>
      </c>
      <c r="I1757" s="55" t="s">
        <v>83</v>
      </c>
      <c r="J1757" s="55" t="s">
        <v>44</v>
      </c>
      <c r="K1757" s="55" t="s">
        <v>171</v>
      </c>
      <c r="L1757" s="55" t="s">
        <v>172</v>
      </c>
      <c r="M1757" s="55" t="s">
        <v>1979</v>
      </c>
      <c r="N1757" s="55" t="str">
        <f t="shared" si="152"/>
        <v>NON</v>
      </c>
      <c r="O1757" s="55" t="str">
        <f t="shared" si="153"/>
        <v>OUI</v>
      </c>
      <c r="P1757" s="55" t="str">
        <f t="shared" si="154"/>
        <v>NON</v>
      </c>
      <c r="Q1757" s="55" t="str">
        <f t="shared" si="155"/>
        <v>NON</v>
      </c>
    </row>
    <row r="1758" spans="1:17" ht="15" customHeight="1">
      <c r="A1758" s="2">
        <v>830100574</v>
      </c>
      <c r="B1758" s="55" t="s">
        <v>1572</v>
      </c>
      <c r="C1758" s="3">
        <v>43000561</v>
      </c>
      <c r="D1758" s="55" t="s">
        <v>318</v>
      </c>
      <c r="E1758" s="53" t="s">
        <v>1575</v>
      </c>
      <c r="F1758" s="84">
        <v>44501</v>
      </c>
      <c r="G1758" s="84">
        <v>46143</v>
      </c>
      <c r="H1758" s="82">
        <f t="shared" si="151"/>
        <v>5</v>
      </c>
      <c r="I1758" s="55" t="s">
        <v>83</v>
      </c>
      <c r="J1758" s="55" t="s">
        <v>44</v>
      </c>
      <c r="K1758" s="55" t="s">
        <v>171</v>
      </c>
      <c r="L1758" s="55" t="s">
        <v>172</v>
      </c>
      <c r="M1758" s="55" t="s">
        <v>1993</v>
      </c>
      <c r="N1758" s="55" t="str">
        <f t="shared" si="152"/>
        <v>NON</v>
      </c>
      <c r="O1758" s="55" t="str">
        <f t="shared" si="153"/>
        <v>NON</v>
      </c>
      <c r="P1758" s="55" t="str">
        <f t="shared" si="154"/>
        <v>OUI</v>
      </c>
      <c r="Q1758" s="55" t="str">
        <f t="shared" si="155"/>
        <v>NON</v>
      </c>
    </row>
    <row r="1759" spans="1:17" ht="15.75" customHeight="1">
      <c r="A1759" s="2">
        <v>830100574</v>
      </c>
      <c r="B1759" s="55" t="s">
        <v>1572</v>
      </c>
      <c r="C1759" s="3">
        <v>43000561</v>
      </c>
      <c r="D1759" s="55" t="s">
        <v>318</v>
      </c>
      <c r="E1759" s="53" t="s">
        <v>1575</v>
      </c>
      <c r="F1759" s="84">
        <v>44501</v>
      </c>
      <c r="G1759" s="84">
        <v>46143</v>
      </c>
      <c r="H1759" s="82">
        <f t="shared" si="151"/>
        <v>5</v>
      </c>
      <c r="I1759" s="55" t="s">
        <v>83</v>
      </c>
      <c r="J1759" s="55" t="s">
        <v>44</v>
      </c>
      <c r="K1759" s="55" t="s">
        <v>171</v>
      </c>
      <c r="L1759" s="55" t="s">
        <v>172</v>
      </c>
      <c r="M1759" s="55" t="s">
        <v>1959</v>
      </c>
      <c r="N1759" s="55" t="str">
        <f t="shared" si="152"/>
        <v>NON</v>
      </c>
      <c r="O1759" s="55" t="str">
        <f t="shared" si="153"/>
        <v>OUI</v>
      </c>
      <c r="P1759" s="55" t="str">
        <f t="shared" si="154"/>
        <v>OUI</v>
      </c>
      <c r="Q1759" s="55" t="str">
        <f t="shared" si="155"/>
        <v>NON</v>
      </c>
    </row>
    <row r="1760" spans="1:17" ht="15" customHeight="1">
      <c r="A1760" s="2">
        <v>830100574</v>
      </c>
      <c r="B1760" s="55" t="s">
        <v>1572</v>
      </c>
      <c r="C1760" s="3">
        <v>43000561</v>
      </c>
      <c r="D1760" s="55" t="s">
        <v>318</v>
      </c>
      <c r="E1760" s="116" t="s">
        <v>1575</v>
      </c>
      <c r="F1760" s="84">
        <v>44501</v>
      </c>
      <c r="G1760" s="84">
        <v>46143</v>
      </c>
      <c r="H1760" s="82">
        <f t="shared" si="151"/>
        <v>5</v>
      </c>
      <c r="I1760" s="55" t="s">
        <v>83</v>
      </c>
      <c r="J1760" s="55" t="s">
        <v>44</v>
      </c>
      <c r="K1760" s="55" t="s">
        <v>171</v>
      </c>
      <c r="L1760" s="55" t="s">
        <v>172</v>
      </c>
      <c r="M1760" s="55" t="s">
        <v>2023</v>
      </c>
      <c r="N1760" s="55" t="str">
        <f t="shared" si="152"/>
        <v>NON</v>
      </c>
      <c r="O1760" s="55" t="str">
        <f t="shared" si="153"/>
        <v>NON</v>
      </c>
      <c r="P1760" s="55" t="str">
        <f t="shared" si="154"/>
        <v>OUI</v>
      </c>
      <c r="Q1760" s="55" t="str">
        <f t="shared" si="155"/>
        <v>NON</v>
      </c>
    </row>
    <row r="1761" spans="1:17" ht="15" customHeight="1">
      <c r="A1761" s="2">
        <v>830100574</v>
      </c>
      <c r="B1761" s="55" t="s">
        <v>1572</v>
      </c>
      <c r="C1761" s="3">
        <v>43000561</v>
      </c>
      <c r="D1761" s="55" t="s">
        <v>318</v>
      </c>
      <c r="E1761" s="53" t="s">
        <v>1575</v>
      </c>
      <c r="F1761" s="84">
        <v>44501</v>
      </c>
      <c r="G1761" s="84">
        <v>46143</v>
      </c>
      <c r="H1761" s="82">
        <f t="shared" si="151"/>
        <v>5</v>
      </c>
      <c r="I1761" s="55" t="s">
        <v>83</v>
      </c>
      <c r="J1761" s="55" t="s">
        <v>44</v>
      </c>
      <c r="K1761" s="55" t="s">
        <v>171</v>
      </c>
      <c r="L1761" s="55" t="s">
        <v>172</v>
      </c>
      <c r="M1761" s="55" t="s">
        <v>1035</v>
      </c>
      <c r="N1761" s="55" t="str">
        <f t="shared" si="152"/>
        <v>NON</v>
      </c>
      <c r="O1761" s="55" t="str">
        <f t="shared" si="153"/>
        <v>OUI</v>
      </c>
      <c r="P1761" s="55" t="str">
        <f t="shared" si="154"/>
        <v>OUI</v>
      </c>
      <c r="Q1761" s="55" t="str">
        <f t="shared" si="155"/>
        <v>NON</v>
      </c>
    </row>
    <row r="1762" spans="1:17" ht="15" customHeight="1">
      <c r="A1762" s="2">
        <v>830100574</v>
      </c>
      <c r="B1762" s="55" t="s">
        <v>1572</v>
      </c>
      <c r="C1762" s="3">
        <v>43000561</v>
      </c>
      <c r="D1762" s="55" t="s">
        <v>318</v>
      </c>
      <c r="E1762" s="53" t="s">
        <v>1575</v>
      </c>
      <c r="F1762" s="84">
        <v>44501</v>
      </c>
      <c r="G1762" s="84">
        <v>46143</v>
      </c>
      <c r="H1762" s="82">
        <f t="shared" si="151"/>
        <v>5</v>
      </c>
      <c r="I1762" s="55" t="s">
        <v>83</v>
      </c>
      <c r="J1762" s="55" t="s">
        <v>44</v>
      </c>
      <c r="K1762" s="55" t="s">
        <v>171</v>
      </c>
      <c r="L1762" s="55" t="s">
        <v>172</v>
      </c>
      <c r="M1762" s="55" t="s">
        <v>2120</v>
      </c>
      <c r="N1762" s="55" t="str">
        <f t="shared" si="152"/>
        <v>NON</v>
      </c>
      <c r="O1762" s="55" t="str">
        <f t="shared" si="153"/>
        <v>OUI</v>
      </c>
      <c r="P1762" s="55" t="str">
        <f t="shared" si="154"/>
        <v>OUI</v>
      </c>
      <c r="Q1762" s="55" t="str">
        <f t="shared" si="155"/>
        <v>NON</v>
      </c>
    </row>
    <row r="1763" spans="1:17" ht="15" customHeight="1">
      <c r="A1763" s="2">
        <v>830100574</v>
      </c>
      <c r="B1763" s="55" t="s">
        <v>1572</v>
      </c>
      <c r="C1763" s="3">
        <v>43000561</v>
      </c>
      <c r="D1763" s="55" t="s">
        <v>318</v>
      </c>
      <c r="E1763" s="53" t="s">
        <v>1575</v>
      </c>
      <c r="F1763" s="84">
        <v>44501</v>
      </c>
      <c r="G1763" s="84">
        <v>46143</v>
      </c>
      <c r="H1763" s="82">
        <f t="shared" si="151"/>
        <v>5</v>
      </c>
      <c r="I1763" s="55" t="s">
        <v>83</v>
      </c>
      <c r="J1763" s="55" t="s">
        <v>44</v>
      </c>
      <c r="K1763" s="55" t="s">
        <v>171</v>
      </c>
      <c r="L1763" s="55" t="s">
        <v>172</v>
      </c>
      <c r="M1763" s="54" t="s">
        <v>2114</v>
      </c>
      <c r="N1763" s="55" t="str">
        <f t="shared" si="152"/>
        <v>NON</v>
      </c>
      <c r="O1763" s="55" t="str">
        <f t="shared" si="153"/>
        <v>OUI</v>
      </c>
      <c r="P1763" s="55" t="str">
        <f t="shared" si="154"/>
        <v>OUI</v>
      </c>
      <c r="Q1763" s="55" t="str">
        <f t="shared" si="155"/>
        <v>OUI</v>
      </c>
    </row>
    <row r="1764" spans="1:17" ht="15" customHeight="1">
      <c r="A1764" s="2">
        <v>830100574</v>
      </c>
      <c r="B1764" s="55" t="s">
        <v>1572</v>
      </c>
      <c r="C1764" s="3">
        <v>43000561</v>
      </c>
      <c r="D1764" s="55" t="s">
        <v>318</v>
      </c>
      <c r="E1764" s="53" t="s">
        <v>1575</v>
      </c>
      <c r="F1764" s="84">
        <v>44501</v>
      </c>
      <c r="G1764" s="84">
        <v>46143</v>
      </c>
      <c r="H1764" s="82">
        <f t="shared" si="151"/>
        <v>5</v>
      </c>
      <c r="I1764" s="55" t="s">
        <v>83</v>
      </c>
      <c r="J1764" s="55" t="s">
        <v>1429</v>
      </c>
      <c r="K1764" s="55" t="s">
        <v>318</v>
      </c>
      <c r="L1764" s="55" t="s">
        <v>391</v>
      </c>
      <c r="M1764" s="79"/>
      <c r="N1764" s="55" t="str">
        <f t="shared" si="152"/>
        <v>OUI</v>
      </c>
      <c r="O1764" s="55" t="str">
        <f t="shared" si="153"/>
        <v>NON</v>
      </c>
      <c r="P1764" s="55" t="str">
        <f t="shared" si="154"/>
        <v>NON</v>
      </c>
      <c r="Q1764" s="55" t="str">
        <f t="shared" si="155"/>
        <v>NON</v>
      </c>
    </row>
    <row r="1765" spans="1:17" ht="15" customHeight="1">
      <c r="A1765" s="3">
        <v>130783293</v>
      </c>
      <c r="B1765" s="55" t="s">
        <v>1205</v>
      </c>
      <c r="C1765" s="3">
        <v>43002148</v>
      </c>
      <c r="D1765" s="55" t="s">
        <v>1208</v>
      </c>
      <c r="E1765" s="53" t="s">
        <v>1209</v>
      </c>
      <c r="F1765" s="84">
        <v>43770</v>
      </c>
      <c r="G1765" s="84">
        <v>45413</v>
      </c>
      <c r="H1765" s="82">
        <f t="shared" si="151"/>
        <v>5</v>
      </c>
      <c r="I1765" s="55" t="s">
        <v>83</v>
      </c>
      <c r="J1765" s="55" t="s">
        <v>44</v>
      </c>
      <c r="K1765" s="55" t="s">
        <v>171</v>
      </c>
      <c r="L1765" s="55" t="s">
        <v>172</v>
      </c>
      <c r="M1765" s="55" t="s">
        <v>2151</v>
      </c>
      <c r="N1765" s="55" t="str">
        <f t="shared" si="152"/>
        <v>NON</v>
      </c>
      <c r="O1765" s="55" t="str">
        <f t="shared" si="153"/>
        <v>OUI</v>
      </c>
      <c r="P1765" s="55" t="str">
        <f t="shared" si="154"/>
        <v>NON</v>
      </c>
      <c r="Q1765" s="55" t="str">
        <f t="shared" si="155"/>
        <v>NON</v>
      </c>
    </row>
    <row r="1766" spans="1:17" ht="15" customHeight="1">
      <c r="A1766" s="3">
        <v>130783293</v>
      </c>
      <c r="B1766" s="55" t="s">
        <v>1205</v>
      </c>
      <c r="C1766" s="3">
        <v>43002148</v>
      </c>
      <c r="D1766" s="55" t="s">
        <v>1208</v>
      </c>
      <c r="E1766" s="53" t="s">
        <v>1209</v>
      </c>
      <c r="F1766" s="84">
        <v>43770</v>
      </c>
      <c r="G1766" s="84">
        <v>45413</v>
      </c>
      <c r="H1766" s="82">
        <f t="shared" si="151"/>
        <v>5</v>
      </c>
      <c r="I1766" s="55" t="s">
        <v>83</v>
      </c>
      <c r="J1766" s="55" t="s">
        <v>44</v>
      </c>
      <c r="K1766" s="55" t="s">
        <v>171</v>
      </c>
      <c r="L1766" s="55" t="s">
        <v>172</v>
      </c>
      <c r="M1766" s="55" t="s">
        <v>2152</v>
      </c>
      <c r="N1766" s="55" t="str">
        <f t="shared" si="152"/>
        <v>NON</v>
      </c>
      <c r="O1766" s="55" t="str">
        <f t="shared" si="153"/>
        <v>OUI</v>
      </c>
      <c r="P1766" s="55" t="str">
        <f t="shared" si="154"/>
        <v>NON</v>
      </c>
      <c r="Q1766" s="55" t="str">
        <f t="shared" si="155"/>
        <v>NON</v>
      </c>
    </row>
    <row r="1767" spans="1:17" ht="15" customHeight="1">
      <c r="A1767" s="3">
        <v>130783293</v>
      </c>
      <c r="B1767" s="55" t="s">
        <v>1205</v>
      </c>
      <c r="C1767" s="3">
        <v>43002148</v>
      </c>
      <c r="D1767" s="55" t="s">
        <v>1208</v>
      </c>
      <c r="E1767" s="53" t="s">
        <v>1209</v>
      </c>
      <c r="F1767" s="84">
        <v>43770</v>
      </c>
      <c r="G1767" s="84">
        <v>45413</v>
      </c>
      <c r="H1767" s="82">
        <f t="shared" si="151"/>
        <v>5</v>
      </c>
      <c r="I1767" s="55" t="s">
        <v>83</v>
      </c>
      <c r="J1767" s="55" t="s">
        <v>44</v>
      </c>
      <c r="K1767" s="55" t="s">
        <v>171</v>
      </c>
      <c r="L1767" s="55" t="s">
        <v>172</v>
      </c>
      <c r="M1767" s="54" t="s">
        <v>1958</v>
      </c>
      <c r="N1767" s="55" t="str">
        <f t="shared" si="152"/>
        <v>NON</v>
      </c>
      <c r="O1767" s="55" t="str">
        <f t="shared" si="153"/>
        <v>OUI</v>
      </c>
      <c r="P1767" s="55" t="str">
        <f t="shared" si="154"/>
        <v>NON</v>
      </c>
      <c r="Q1767" s="55" t="str">
        <f t="shared" si="155"/>
        <v>NON</v>
      </c>
    </row>
    <row r="1768" spans="1:17" ht="15" customHeight="1">
      <c r="A1768" s="3">
        <v>130783293</v>
      </c>
      <c r="B1768" s="55" t="s">
        <v>1205</v>
      </c>
      <c r="C1768" s="3">
        <v>43002148</v>
      </c>
      <c r="D1768" s="55" t="s">
        <v>1208</v>
      </c>
      <c r="E1768" s="53" t="s">
        <v>1209</v>
      </c>
      <c r="F1768" s="84">
        <v>44501</v>
      </c>
      <c r="G1768" s="84">
        <v>46143</v>
      </c>
      <c r="H1768" s="82">
        <f t="shared" si="151"/>
        <v>5</v>
      </c>
      <c r="I1768" s="55" t="s">
        <v>83</v>
      </c>
      <c r="J1768" s="55" t="s">
        <v>1429</v>
      </c>
      <c r="K1768" s="55" t="s">
        <v>20</v>
      </c>
      <c r="L1768" s="55" t="s">
        <v>745</v>
      </c>
      <c r="M1768" s="79"/>
      <c r="N1768" s="55" t="str">
        <f t="shared" si="152"/>
        <v>OUI</v>
      </c>
      <c r="O1768" s="55" t="str">
        <f t="shared" si="153"/>
        <v>NON</v>
      </c>
      <c r="P1768" s="55" t="str">
        <f t="shared" si="154"/>
        <v>NON</v>
      </c>
      <c r="Q1768" s="55" t="str">
        <f t="shared" si="155"/>
        <v>NON</v>
      </c>
    </row>
    <row r="1769" spans="1:17" ht="15" customHeight="1">
      <c r="A1769" s="3">
        <v>130783293</v>
      </c>
      <c r="B1769" s="55" t="s">
        <v>1205</v>
      </c>
      <c r="C1769" s="3">
        <v>43002148</v>
      </c>
      <c r="D1769" s="55" t="s">
        <v>1208</v>
      </c>
      <c r="E1769" s="53" t="s">
        <v>1209</v>
      </c>
      <c r="F1769" s="84">
        <v>44501</v>
      </c>
      <c r="G1769" s="84">
        <v>46143</v>
      </c>
      <c r="H1769" s="82">
        <f t="shared" si="151"/>
        <v>5</v>
      </c>
      <c r="I1769" s="55" t="s">
        <v>83</v>
      </c>
      <c r="J1769" s="55" t="s">
        <v>1429</v>
      </c>
      <c r="K1769" s="55" t="s">
        <v>1220</v>
      </c>
      <c r="L1769" s="55"/>
      <c r="M1769" s="79"/>
      <c r="N1769" s="55" t="str">
        <f t="shared" si="152"/>
        <v>OUI</v>
      </c>
      <c r="O1769" s="55" t="str">
        <f t="shared" si="153"/>
        <v>NON</v>
      </c>
      <c r="P1769" s="55" t="str">
        <f t="shared" si="154"/>
        <v>NON</v>
      </c>
      <c r="Q1769" s="55" t="str">
        <f t="shared" si="155"/>
        <v>NON</v>
      </c>
    </row>
    <row r="1770" spans="1:17" ht="15" customHeight="1">
      <c r="A1770" s="3">
        <v>130783293</v>
      </c>
      <c r="B1770" s="55" t="s">
        <v>1205</v>
      </c>
      <c r="C1770" s="3">
        <v>43002148</v>
      </c>
      <c r="D1770" s="55" t="s">
        <v>1208</v>
      </c>
      <c r="E1770" s="53" t="s">
        <v>1209</v>
      </c>
      <c r="F1770" s="84">
        <v>43040</v>
      </c>
      <c r="G1770" s="84">
        <v>44682</v>
      </c>
      <c r="H1770" s="82">
        <f t="shared" si="151"/>
        <v>5</v>
      </c>
      <c r="I1770" s="55" t="s">
        <v>83</v>
      </c>
      <c r="J1770" s="55" t="s">
        <v>1429</v>
      </c>
      <c r="K1770" s="55" t="s">
        <v>412</v>
      </c>
      <c r="L1770" s="55" t="s">
        <v>413</v>
      </c>
      <c r="M1770" s="79"/>
      <c r="N1770" s="55" t="str">
        <f t="shared" si="152"/>
        <v>OUI</v>
      </c>
      <c r="O1770" s="55" t="str">
        <f t="shared" si="153"/>
        <v>NON</v>
      </c>
      <c r="P1770" s="55" t="str">
        <f t="shared" si="154"/>
        <v>NON</v>
      </c>
      <c r="Q1770" s="55" t="str">
        <f t="shared" si="155"/>
        <v>NON</v>
      </c>
    </row>
    <row r="1771" spans="1:17" ht="15" customHeight="1">
      <c r="A1771" s="2">
        <v>130000074</v>
      </c>
      <c r="B1771" s="55" t="s">
        <v>1734</v>
      </c>
      <c r="C1771" s="3">
        <v>93000335</v>
      </c>
      <c r="D1771" s="55" t="s">
        <v>1739</v>
      </c>
      <c r="E1771" s="53" t="s">
        <v>1209</v>
      </c>
      <c r="F1771" s="84">
        <v>43770</v>
      </c>
      <c r="G1771" s="84">
        <v>45413</v>
      </c>
      <c r="H1771" s="82">
        <f t="shared" si="151"/>
        <v>5</v>
      </c>
      <c r="I1771" s="55" t="s">
        <v>16</v>
      </c>
      <c r="J1771" s="55" t="s">
        <v>44</v>
      </c>
      <c r="K1771" s="55" t="s">
        <v>50</v>
      </c>
      <c r="L1771" s="55" t="s">
        <v>246</v>
      </c>
      <c r="M1771" s="55" t="s">
        <v>249</v>
      </c>
      <c r="N1771" s="55" t="str">
        <f t="shared" si="152"/>
        <v>NON</v>
      </c>
      <c r="O1771" s="55" t="str">
        <f t="shared" si="153"/>
        <v>NON</v>
      </c>
      <c r="P1771" s="55" t="str">
        <f t="shared" si="154"/>
        <v>OUI</v>
      </c>
      <c r="Q1771" s="55" t="str">
        <f t="shared" si="155"/>
        <v>NON</v>
      </c>
    </row>
    <row r="1772" spans="1:17" ht="15" customHeight="1">
      <c r="A1772" s="2">
        <v>130000074</v>
      </c>
      <c r="B1772" s="55" t="s">
        <v>1734</v>
      </c>
      <c r="C1772" s="3">
        <v>93000335</v>
      </c>
      <c r="D1772" s="55" t="s">
        <v>1739</v>
      </c>
      <c r="E1772" s="53" t="s">
        <v>1209</v>
      </c>
      <c r="F1772" s="84">
        <v>43770</v>
      </c>
      <c r="G1772" s="84">
        <v>45413</v>
      </c>
      <c r="H1772" s="82">
        <f t="shared" si="151"/>
        <v>5</v>
      </c>
      <c r="I1772" s="55" t="s">
        <v>16</v>
      </c>
      <c r="J1772" s="55" t="s">
        <v>1429</v>
      </c>
      <c r="K1772" s="55" t="s">
        <v>20</v>
      </c>
      <c r="L1772" s="55" t="s">
        <v>745</v>
      </c>
      <c r="M1772" s="79"/>
      <c r="N1772" s="55" t="str">
        <f t="shared" si="152"/>
        <v>OUI</v>
      </c>
      <c r="O1772" s="55" t="str">
        <f t="shared" si="153"/>
        <v>NON</v>
      </c>
      <c r="P1772" s="55" t="str">
        <f t="shared" si="154"/>
        <v>NON</v>
      </c>
      <c r="Q1772" s="55" t="str">
        <f t="shared" si="155"/>
        <v>NON</v>
      </c>
    </row>
    <row r="1773" spans="1:17" ht="15" customHeight="1">
      <c r="A1773" s="3">
        <v>130783293</v>
      </c>
      <c r="B1773" s="55" t="s">
        <v>1205</v>
      </c>
      <c r="C1773" s="3">
        <v>43002147</v>
      </c>
      <c r="D1773" s="55" t="s">
        <v>1206</v>
      </c>
      <c r="E1773" s="75" t="s">
        <v>2291</v>
      </c>
      <c r="F1773" s="84">
        <v>43770</v>
      </c>
      <c r="G1773" s="84">
        <v>45413</v>
      </c>
      <c r="H1773" s="82">
        <f t="shared" si="151"/>
        <v>5</v>
      </c>
      <c r="I1773" s="55" t="s">
        <v>83</v>
      </c>
      <c r="J1773" s="55" t="s">
        <v>44</v>
      </c>
      <c r="K1773" s="55" t="s">
        <v>15</v>
      </c>
      <c r="L1773" s="55" t="s">
        <v>17</v>
      </c>
      <c r="M1773" s="54" t="s">
        <v>87</v>
      </c>
      <c r="N1773" s="55" t="str">
        <f t="shared" si="152"/>
        <v>NON</v>
      </c>
      <c r="O1773" s="55" t="str">
        <f t="shared" si="153"/>
        <v>NON</v>
      </c>
      <c r="P1773" s="55" t="str">
        <f t="shared" si="154"/>
        <v>OUI</v>
      </c>
      <c r="Q1773" s="55" t="str">
        <f t="shared" si="155"/>
        <v>NON</v>
      </c>
    </row>
    <row r="1774" spans="1:17" ht="15" customHeight="1">
      <c r="A1774" s="3">
        <v>130786742</v>
      </c>
      <c r="B1774" s="55" t="s">
        <v>1545</v>
      </c>
      <c r="C1774" s="3">
        <v>43000555</v>
      </c>
      <c r="D1774" s="55" t="s">
        <v>128</v>
      </c>
      <c r="E1774" s="53" t="s">
        <v>1546</v>
      </c>
      <c r="F1774" s="84">
        <v>43770</v>
      </c>
      <c r="G1774" s="84">
        <v>45413</v>
      </c>
      <c r="H1774" s="82">
        <f t="shared" si="151"/>
        <v>5</v>
      </c>
      <c r="I1774" s="55" t="s">
        <v>83</v>
      </c>
      <c r="J1774" s="55" t="s">
        <v>44</v>
      </c>
      <c r="K1774" s="55" t="s">
        <v>129</v>
      </c>
      <c r="L1774" s="55" t="s">
        <v>128</v>
      </c>
      <c r="M1774" s="54" t="s">
        <v>1970</v>
      </c>
      <c r="N1774" s="55" t="str">
        <f t="shared" si="152"/>
        <v>NON</v>
      </c>
      <c r="O1774" s="55" t="str">
        <f t="shared" si="153"/>
        <v>OUI</v>
      </c>
      <c r="P1774" s="55" t="str">
        <f t="shared" si="154"/>
        <v>OUI</v>
      </c>
      <c r="Q1774" s="55" t="str">
        <f t="shared" si="155"/>
        <v>OUI</v>
      </c>
    </row>
    <row r="1775" spans="1:17" ht="15" customHeight="1">
      <c r="A1775" s="3">
        <v>130786742</v>
      </c>
      <c r="B1775" s="55" t="s">
        <v>1545</v>
      </c>
      <c r="C1775" s="3">
        <v>43000555</v>
      </c>
      <c r="D1775" s="55" t="s">
        <v>128</v>
      </c>
      <c r="E1775" s="53" t="s">
        <v>1546</v>
      </c>
      <c r="F1775" s="84">
        <v>43770</v>
      </c>
      <c r="G1775" s="84">
        <v>45413</v>
      </c>
      <c r="H1775" s="82">
        <f t="shared" ref="H1775:H1838" si="156">DATEDIF(F1775,G1775,"y")+1</f>
        <v>5</v>
      </c>
      <c r="I1775" s="55" t="s">
        <v>83</v>
      </c>
      <c r="J1775" s="55" t="s">
        <v>44</v>
      </c>
      <c r="K1775" s="55" t="s">
        <v>129</v>
      </c>
      <c r="L1775" s="55" t="s">
        <v>128</v>
      </c>
      <c r="M1775" s="54" t="s">
        <v>2003</v>
      </c>
      <c r="N1775" s="55" t="str">
        <f t="shared" si="152"/>
        <v>NON</v>
      </c>
      <c r="O1775" s="55" t="str">
        <f t="shared" si="153"/>
        <v>NON</v>
      </c>
      <c r="P1775" s="55" t="str">
        <f t="shared" si="154"/>
        <v>OUI</v>
      </c>
      <c r="Q1775" s="55" t="str">
        <f t="shared" si="155"/>
        <v>NON</v>
      </c>
    </row>
    <row r="1776" spans="1:17" ht="15" customHeight="1">
      <c r="A1776" s="3">
        <v>130786742</v>
      </c>
      <c r="B1776" s="55" t="s">
        <v>1545</v>
      </c>
      <c r="C1776" s="3">
        <v>43000555</v>
      </c>
      <c r="D1776" s="55" t="s">
        <v>128</v>
      </c>
      <c r="E1776" s="53" t="s">
        <v>1546</v>
      </c>
      <c r="F1776" s="84">
        <v>43770</v>
      </c>
      <c r="G1776" s="84">
        <v>45413</v>
      </c>
      <c r="H1776" s="82">
        <f t="shared" si="156"/>
        <v>5</v>
      </c>
      <c r="I1776" s="55" t="s">
        <v>83</v>
      </c>
      <c r="J1776" s="55" t="s">
        <v>44</v>
      </c>
      <c r="K1776" s="55" t="s">
        <v>129</v>
      </c>
      <c r="L1776" s="55" t="s">
        <v>128</v>
      </c>
      <c r="M1776" s="55" t="s">
        <v>87</v>
      </c>
      <c r="N1776" s="55" t="str">
        <f t="shared" si="152"/>
        <v>NON</v>
      </c>
      <c r="O1776" s="55" t="str">
        <f t="shared" si="153"/>
        <v>NON</v>
      </c>
      <c r="P1776" s="55" t="str">
        <f t="shared" si="154"/>
        <v>OUI</v>
      </c>
      <c r="Q1776" s="55" t="str">
        <f t="shared" si="155"/>
        <v>NON</v>
      </c>
    </row>
    <row r="1777" spans="1:17" ht="15" customHeight="1">
      <c r="A1777" s="3">
        <v>130786742</v>
      </c>
      <c r="B1777" s="55" t="s">
        <v>1545</v>
      </c>
      <c r="C1777" s="3">
        <v>43000555</v>
      </c>
      <c r="D1777" s="55" t="s">
        <v>128</v>
      </c>
      <c r="E1777" s="53" t="s">
        <v>1546</v>
      </c>
      <c r="F1777" s="84">
        <v>44501</v>
      </c>
      <c r="G1777" s="84">
        <v>46143</v>
      </c>
      <c r="H1777" s="82">
        <f t="shared" si="156"/>
        <v>5</v>
      </c>
      <c r="I1777" s="55" t="s">
        <v>83</v>
      </c>
      <c r="J1777" s="55" t="s">
        <v>1429</v>
      </c>
      <c r="K1777" s="55" t="s">
        <v>128</v>
      </c>
      <c r="L1777" s="55" t="s">
        <v>129</v>
      </c>
      <c r="M1777" s="79"/>
      <c r="N1777" s="55" t="str">
        <f t="shared" si="152"/>
        <v>OUI</v>
      </c>
      <c r="O1777" s="55" t="str">
        <f t="shared" si="153"/>
        <v>NON</v>
      </c>
      <c r="P1777" s="55" t="str">
        <f t="shared" si="154"/>
        <v>NON</v>
      </c>
      <c r="Q1777" s="55" t="str">
        <f t="shared" si="155"/>
        <v>NON</v>
      </c>
    </row>
    <row r="1778" spans="1:17" ht="15" customHeight="1">
      <c r="A1778" s="4">
        <v>130786742</v>
      </c>
      <c r="B1778" s="20" t="s">
        <v>1545</v>
      </c>
      <c r="C1778" s="4">
        <v>43001716</v>
      </c>
      <c r="D1778" s="20" t="s">
        <v>542</v>
      </c>
      <c r="E1778" s="21" t="s">
        <v>1561</v>
      </c>
      <c r="F1778" s="85">
        <v>44501</v>
      </c>
      <c r="G1778" s="85">
        <v>46143</v>
      </c>
      <c r="H1778" s="82">
        <f t="shared" si="156"/>
        <v>5</v>
      </c>
      <c r="I1778" s="20" t="s">
        <v>83</v>
      </c>
      <c r="J1778" s="55" t="s">
        <v>44</v>
      </c>
      <c r="K1778" s="20" t="s">
        <v>1137</v>
      </c>
      <c r="L1778" s="20" t="s">
        <v>260</v>
      </c>
      <c r="M1778" s="20" t="s">
        <v>2444</v>
      </c>
      <c r="N1778" s="55" t="str">
        <f t="shared" si="152"/>
        <v>NON</v>
      </c>
      <c r="O1778" s="55" t="str">
        <f t="shared" si="153"/>
        <v>NON</v>
      </c>
      <c r="P1778" s="55" t="str">
        <f t="shared" si="154"/>
        <v>OUI</v>
      </c>
      <c r="Q1778" s="55" t="str">
        <f t="shared" si="155"/>
        <v>NON</v>
      </c>
    </row>
    <row r="1779" spans="1:17" ht="15" customHeight="1">
      <c r="A1779" s="3">
        <v>130786742</v>
      </c>
      <c r="B1779" s="55" t="s">
        <v>1545</v>
      </c>
      <c r="C1779" s="3">
        <v>43001716</v>
      </c>
      <c r="D1779" s="55" t="s">
        <v>542</v>
      </c>
      <c r="E1779" s="53" t="s">
        <v>1561</v>
      </c>
      <c r="F1779" s="84">
        <v>44501</v>
      </c>
      <c r="G1779" s="84">
        <v>46143</v>
      </c>
      <c r="H1779" s="82">
        <f t="shared" si="156"/>
        <v>5</v>
      </c>
      <c r="I1779" s="55" t="s">
        <v>83</v>
      </c>
      <c r="J1779" s="55" t="s">
        <v>44</v>
      </c>
      <c r="K1779" s="55" t="s">
        <v>140</v>
      </c>
      <c r="L1779" s="55" t="s">
        <v>141</v>
      </c>
      <c r="M1779" s="55" t="s">
        <v>1941</v>
      </c>
      <c r="N1779" s="55" t="str">
        <f t="shared" si="152"/>
        <v>NON</v>
      </c>
      <c r="O1779" s="55" t="str">
        <f t="shared" si="153"/>
        <v>NON</v>
      </c>
      <c r="P1779" s="55" t="str">
        <f t="shared" si="154"/>
        <v>OUI</v>
      </c>
      <c r="Q1779" s="55" t="str">
        <f t="shared" si="155"/>
        <v>NON</v>
      </c>
    </row>
    <row r="1780" spans="1:17" ht="15" customHeight="1">
      <c r="A1780" s="3">
        <v>130786742</v>
      </c>
      <c r="B1780" s="55" t="s">
        <v>1545</v>
      </c>
      <c r="C1780" s="3">
        <v>43001716</v>
      </c>
      <c r="D1780" s="55" t="s">
        <v>542</v>
      </c>
      <c r="E1780" s="53" t="s">
        <v>1561</v>
      </c>
      <c r="F1780" s="84">
        <v>44501</v>
      </c>
      <c r="G1780" s="84">
        <v>46143</v>
      </c>
      <c r="H1780" s="82">
        <f t="shared" si="156"/>
        <v>5</v>
      </c>
      <c r="I1780" s="55" t="s">
        <v>83</v>
      </c>
      <c r="J1780" s="55" t="s">
        <v>44</v>
      </c>
      <c r="K1780" s="55" t="s">
        <v>140</v>
      </c>
      <c r="L1780" s="55" t="s">
        <v>141</v>
      </c>
      <c r="M1780" s="55" t="s">
        <v>1943</v>
      </c>
      <c r="N1780" s="55" t="str">
        <f t="shared" si="152"/>
        <v>NON</v>
      </c>
      <c r="O1780" s="55" t="str">
        <f t="shared" si="153"/>
        <v>OUI</v>
      </c>
      <c r="P1780" s="55" t="str">
        <f t="shared" si="154"/>
        <v>OUI</v>
      </c>
      <c r="Q1780" s="55" t="str">
        <f t="shared" si="155"/>
        <v>OUI</v>
      </c>
    </row>
    <row r="1781" spans="1:17" ht="15" customHeight="1">
      <c r="A1781" s="3">
        <v>130786742</v>
      </c>
      <c r="B1781" s="55" t="s">
        <v>1545</v>
      </c>
      <c r="C1781" s="3">
        <v>43001716</v>
      </c>
      <c r="D1781" s="55" t="s">
        <v>542</v>
      </c>
      <c r="E1781" s="53" t="s">
        <v>1561</v>
      </c>
      <c r="F1781" s="84">
        <v>44501</v>
      </c>
      <c r="G1781" s="84">
        <v>46143</v>
      </c>
      <c r="H1781" s="82">
        <f t="shared" si="156"/>
        <v>5</v>
      </c>
      <c r="I1781" s="55" t="s">
        <v>83</v>
      </c>
      <c r="J1781" s="55" t="s">
        <v>44</v>
      </c>
      <c r="K1781" s="55" t="s">
        <v>140</v>
      </c>
      <c r="L1781" s="55" t="s">
        <v>141</v>
      </c>
      <c r="M1781" s="55" t="s">
        <v>1976</v>
      </c>
      <c r="N1781" s="55" t="str">
        <f t="shared" si="152"/>
        <v>NON</v>
      </c>
      <c r="O1781" s="55" t="str">
        <f t="shared" si="153"/>
        <v>NON</v>
      </c>
      <c r="P1781" s="55" t="str">
        <f t="shared" si="154"/>
        <v>OUI</v>
      </c>
      <c r="Q1781" s="55" t="str">
        <f t="shared" si="155"/>
        <v>NON</v>
      </c>
    </row>
    <row r="1782" spans="1:17" ht="15" customHeight="1">
      <c r="A1782" s="3">
        <v>130786742</v>
      </c>
      <c r="B1782" s="55" t="s">
        <v>1545</v>
      </c>
      <c r="C1782" s="3">
        <v>43001716</v>
      </c>
      <c r="D1782" s="55" t="s">
        <v>542</v>
      </c>
      <c r="E1782" s="53" t="s">
        <v>1561</v>
      </c>
      <c r="F1782" s="84">
        <v>44501</v>
      </c>
      <c r="G1782" s="84">
        <v>46143</v>
      </c>
      <c r="H1782" s="82">
        <f t="shared" si="156"/>
        <v>5</v>
      </c>
      <c r="I1782" s="55" t="s">
        <v>83</v>
      </c>
      <c r="J1782" s="55" t="s">
        <v>44</v>
      </c>
      <c r="K1782" s="55" t="s">
        <v>140</v>
      </c>
      <c r="L1782" s="55" t="s">
        <v>141</v>
      </c>
      <c r="M1782" s="55" t="s">
        <v>1955</v>
      </c>
      <c r="N1782" s="55" t="str">
        <f t="shared" si="152"/>
        <v>NON</v>
      </c>
      <c r="O1782" s="55" t="str">
        <f t="shared" si="153"/>
        <v>NON</v>
      </c>
      <c r="P1782" s="55" t="str">
        <f t="shared" si="154"/>
        <v>OUI</v>
      </c>
      <c r="Q1782" s="55" t="str">
        <f t="shared" si="155"/>
        <v>NON</v>
      </c>
    </row>
    <row r="1783" spans="1:17" ht="15" customHeight="1">
      <c r="A1783" s="3">
        <v>130786742</v>
      </c>
      <c r="B1783" s="55" t="s">
        <v>1545</v>
      </c>
      <c r="C1783" s="3">
        <v>43001716</v>
      </c>
      <c r="D1783" s="55" t="s">
        <v>542</v>
      </c>
      <c r="E1783" s="53" t="s">
        <v>1561</v>
      </c>
      <c r="F1783" s="84">
        <v>44501</v>
      </c>
      <c r="G1783" s="84">
        <v>46143</v>
      </c>
      <c r="H1783" s="82">
        <f t="shared" si="156"/>
        <v>5</v>
      </c>
      <c r="I1783" s="55" t="s">
        <v>83</v>
      </c>
      <c r="J1783" s="55" t="s">
        <v>44</v>
      </c>
      <c r="K1783" s="55" t="s">
        <v>140</v>
      </c>
      <c r="L1783" s="55" t="s">
        <v>141</v>
      </c>
      <c r="M1783" s="25" t="s">
        <v>2002</v>
      </c>
      <c r="N1783" s="55" t="str">
        <f t="shared" si="152"/>
        <v>NON</v>
      </c>
      <c r="O1783" s="55" t="str">
        <f t="shared" si="153"/>
        <v>NON</v>
      </c>
      <c r="P1783" s="55" t="str">
        <f t="shared" si="154"/>
        <v>OUI</v>
      </c>
      <c r="Q1783" s="55" t="str">
        <f t="shared" si="155"/>
        <v>NON</v>
      </c>
    </row>
    <row r="1784" spans="1:17" ht="15" customHeight="1">
      <c r="A1784" s="3">
        <v>130786742</v>
      </c>
      <c r="B1784" s="55" t="s">
        <v>1545</v>
      </c>
      <c r="C1784" s="3">
        <v>43001716</v>
      </c>
      <c r="D1784" s="55" t="s">
        <v>542</v>
      </c>
      <c r="E1784" s="53" t="s">
        <v>1561</v>
      </c>
      <c r="F1784" s="84">
        <v>44501</v>
      </c>
      <c r="G1784" s="84">
        <v>46143</v>
      </c>
      <c r="H1784" s="82">
        <f t="shared" si="156"/>
        <v>5</v>
      </c>
      <c r="I1784" s="55" t="s">
        <v>83</v>
      </c>
      <c r="J1784" s="55" t="s">
        <v>1429</v>
      </c>
      <c r="K1784" s="55" t="s">
        <v>122</v>
      </c>
      <c r="L1784" s="55" t="s">
        <v>123</v>
      </c>
      <c r="M1784" s="79"/>
      <c r="N1784" s="55" t="str">
        <f t="shared" si="152"/>
        <v>OUI</v>
      </c>
      <c r="O1784" s="55" t="str">
        <f t="shared" si="153"/>
        <v>NON</v>
      </c>
      <c r="P1784" s="55" t="str">
        <f t="shared" si="154"/>
        <v>NON</v>
      </c>
      <c r="Q1784" s="55" t="str">
        <f t="shared" si="155"/>
        <v>NON</v>
      </c>
    </row>
    <row r="1785" spans="1:17" ht="15" customHeight="1">
      <c r="A1785" s="3">
        <v>130786742</v>
      </c>
      <c r="B1785" s="55" t="s">
        <v>1545</v>
      </c>
      <c r="C1785" s="3">
        <v>43001716</v>
      </c>
      <c r="D1785" s="55" t="s">
        <v>542</v>
      </c>
      <c r="E1785" s="53" t="s">
        <v>1561</v>
      </c>
      <c r="F1785" s="84">
        <v>44501</v>
      </c>
      <c r="G1785" s="84">
        <v>46143</v>
      </c>
      <c r="H1785" s="82">
        <f t="shared" si="156"/>
        <v>5</v>
      </c>
      <c r="I1785" s="55" t="s">
        <v>83</v>
      </c>
      <c r="J1785" s="55" t="s">
        <v>1429</v>
      </c>
      <c r="K1785" s="55" t="s">
        <v>297</v>
      </c>
      <c r="L1785" s="55"/>
      <c r="M1785" s="79"/>
      <c r="N1785" s="55" t="str">
        <f t="shared" si="152"/>
        <v>OUI</v>
      </c>
      <c r="O1785" s="55" t="str">
        <f t="shared" si="153"/>
        <v>NON</v>
      </c>
      <c r="P1785" s="55" t="str">
        <f t="shared" si="154"/>
        <v>NON</v>
      </c>
      <c r="Q1785" s="55" t="str">
        <f t="shared" si="155"/>
        <v>NON</v>
      </c>
    </row>
    <row r="1786" spans="1:17" ht="15" customHeight="1">
      <c r="A1786" s="3">
        <v>50000231</v>
      </c>
      <c r="B1786" s="55" t="s">
        <v>115</v>
      </c>
      <c r="C1786" s="3">
        <v>43001626</v>
      </c>
      <c r="D1786" s="55" t="s">
        <v>120</v>
      </c>
      <c r="E1786" s="53" t="s">
        <v>121</v>
      </c>
      <c r="F1786" s="84">
        <v>43770</v>
      </c>
      <c r="G1786" s="84">
        <v>45413</v>
      </c>
      <c r="H1786" s="82">
        <f t="shared" si="156"/>
        <v>5</v>
      </c>
      <c r="I1786" s="55" t="s">
        <v>83</v>
      </c>
      <c r="J1786" s="55" t="s">
        <v>44</v>
      </c>
      <c r="K1786" s="55" t="s">
        <v>140</v>
      </c>
      <c r="L1786" s="55" t="s">
        <v>141</v>
      </c>
      <c r="M1786" s="55" t="s">
        <v>1955</v>
      </c>
      <c r="N1786" s="55" t="str">
        <f t="shared" si="152"/>
        <v>NON</v>
      </c>
      <c r="O1786" s="55" t="str">
        <f t="shared" si="153"/>
        <v>NON</v>
      </c>
      <c r="P1786" s="55" t="str">
        <f t="shared" si="154"/>
        <v>OUI</v>
      </c>
      <c r="Q1786" s="55" t="str">
        <f t="shared" si="155"/>
        <v>NON</v>
      </c>
    </row>
    <row r="1787" spans="1:17" ht="15" customHeight="1">
      <c r="A1787" s="3">
        <v>50000231</v>
      </c>
      <c r="B1787" s="55" t="s">
        <v>115</v>
      </c>
      <c r="C1787" s="3">
        <v>43001626</v>
      </c>
      <c r="D1787" s="55" t="s">
        <v>120</v>
      </c>
      <c r="E1787" s="53" t="s">
        <v>121</v>
      </c>
      <c r="F1787" s="84">
        <v>43770</v>
      </c>
      <c r="G1787" s="84">
        <v>45413</v>
      </c>
      <c r="H1787" s="82">
        <f t="shared" si="156"/>
        <v>5</v>
      </c>
      <c r="I1787" s="55" t="s">
        <v>83</v>
      </c>
      <c r="J1787" s="55" t="s">
        <v>44</v>
      </c>
      <c r="K1787" s="55" t="s">
        <v>140</v>
      </c>
      <c r="L1787" s="55" t="s">
        <v>141</v>
      </c>
      <c r="M1787" s="55" t="s">
        <v>1942</v>
      </c>
      <c r="N1787" s="55" t="str">
        <f t="shared" si="152"/>
        <v>NON</v>
      </c>
      <c r="O1787" s="55" t="str">
        <f t="shared" si="153"/>
        <v>NON</v>
      </c>
      <c r="P1787" s="55" t="str">
        <f t="shared" si="154"/>
        <v>OUI</v>
      </c>
      <c r="Q1787" s="55" t="str">
        <f t="shared" si="155"/>
        <v>NON</v>
      </c>
    </row>
    <row r="1788" spans="1:17" ht="15" customHeight="1">
      <c r="A1788" s="2">
        <v>130781479</v>
      </c>
      <c r="B1788" s="55" t="s">
        <v>1636</v>
      </c>
      <c r="C1788" s="3">
        <v>43001990</v>
      </c>
      <c r="D1788" s="55" t="s">
        <v>271</v>
      </c>
      <c r="E1788" s="53" t="s">
        <v>1642</v>
      </c>
      <c r="F1788" s="84">
        <v>43770</v>
      </c>
      <c r="G1788" s="84">
        <v>45413</v>
      </c>
      <c r="H1788" s="82">
        <f t="shared" si="156"/>
        <v>5</v>
      </c>
      <c r="I1788" s="55" t="s">
        <v>83</v>
      </c>
      <c r="J1788" s="55" t="s">
        <v>44</v>
      </c>
      <c r="K1788" s="55" t="s">
        <v>15</v>
      </c>
      <c r="L1788" s="55" t="s">
        <v>17</v>
      </c>
      <c r="M1788" s="55" t="s">
        <v>87</v>
      </c>
      <c r="N1788" s="55" t="str">
        <f t="shared" si="152"/>
        <v>NON</v>
      </c>
      <c r="O1788" s="55" t="str">
        <f t="shared" si="153"/>
        <v>NON</v>
      </c>
      <c r="P1788" s="55" t="str">
        <f t="shared" si="154"/>
        <v>OUI</v>
      </c>
      <c r="Q1788" s="55" t="str">
        <f t="shared" si="155"/>
        <v>NON</v>
      </c>
    </row>
    <row r="1789" spans="1:17" ht="15" customHeight="1">
      <c r="A1789" s="3">
        <v>130000110</v>
      </c>
      <c r="B1789" s="55" t="s">
        <v>72</v>
      </c>
      <c r="C1789" s="3">
        <v>43001620</v>
      </c>
      <c r="D1789" s="55" t="s">
        <v>73</v>
      </c>
      <c r="E1789" s="116" t="s">
        <v>74</v>
      </c>
      <c r="F1789" s="84">
        <v>43770</v>
      </c>
      <c r="G1789" s="84">
        <v>45413</v>
      </c>
      <c r="H1789" s="82">
        <f t="shared" si="156"/>
        <v>5</v>
      </c>
      <c r="I1789" s="55" t="s">
        <v>16</v>
      </c>
      <c r="J1789" s="55" t="s">
        <v>44</v>
      </c>
      <c r="K1789" s="55" t="s">
        <v>15</v>
      </c>
      <c r="L1789" s="55" t="s">
        <v>17</v>
      </c>
      <c r="M1789" s="55" t="s">
        <v>77</v>
      </c>
      <c r="N1789" s="55" t="str">
        <f t="shared" si="152"/>
        <v>NON</v>
      </c>
      <c r="O1789" s="55" t="str">
        <f t="shared" si="153"/>
        <v>OUI</v>
      </c>
      <c r="P1789" s="55" t="str">
        <f t="shared" si="154"/>
        <v>OUI</v>
      </c>
      <c r="Q1789" s="55" t="str">
        <f t="shared" si="155"/>
        <v>NON</v>
      </c>
    </row>
    <row r="1790" spans="1:17" ht="15" customHeight="1">
      <c r="A1790" s="3">
        <v>130000110</v>
      </c>
      <c r="B1790" s="55" t="s">
        <v>72</v>
      </c>
      <c r="C1790" s="3">
        <v>43001620</v>
      </c>
      <c r="D1790" s="55" t="s">
        <v>73</v>
      </c>
      <c r="E1790" s="53" t="s">
        <v>74</v>
      </c>
      <c r="F1790" s="84">
        <v>43040</v>
      </c>
      <c r="G1790" s="84">
        <v>44682</v>
      </c>
      <c r="H1790" s="82">
        <f t="shared" si="156"/>
        <v>5</v>
      </c>
      <c r="I1790" s="55" t="s">
        <v>16</v>
      </c>
      <c r="J1790" s="55" t="s">
        <v>1429</v>
      </c>
      <c r="K1790" s="55" t="s">
        <v>76</v>
      </c>
      <c r="L1790" s="55"/>
      <c r="M1790" s="79"/>
      <c r="N1790" s="55" t="str">
        <f t="shared" si="152"/>
        <v>OUI</v>
      </c>
      <c r="O1790" s="55" t="str">
        <f t="shared" si="153"/>
        <v>NON</v>
      </c>
      <c r="P1790" s="55" t="str">
        <f t="shared" si="154"/>
        <v>NON</v>
      </c>
      <c r="Q1790" s="55" t="str">
        <f t="shared" si="155"/>
        <v>NON</v>
      </c>
    </row>
    <row r="1791" spans="1:17" ht="15" customHeight="1">
      <c r="A1791" s="3">
        <v>130783293</v>
      </c>
      <c r="B1791" s="55" t="s">
        <v>1205</v>
      </c>
      <c r="C1791" s="3">
        <v>43000986</v>
      </c>
      <c r="D1791" s="55" t="s">
        <v>211</v>
      </c>
      <c r="E1791" s="53" t="s">
        <v>1261</v>
      </c>
      <c r="F1791" s="84">
        <v>43770</v>
      </c>
      <c r="G1791" s="84">
        <v>45413</v>
      </c>
      <c r="H1791" s="82">
        <f t="shared" si="156"/>
        <v>5</v>
      </c>
      <c r="I1791" s="55" t="s">
        <v>83</v>
      </c>
      <c r="J1791" s="55" t="s">
        <v>44</v>
      </c>
      <c r="K1791" s="55" t="s">
        <v>212</v>
      </c>
      <c r="L1791" s="55" t="s">
        <v>211</v>
      </c>
      <c r="M1791" s="55" t="s">
        <v>1308</v>
      </c>
      <c r="N1791" s="55" t="str">
        <f t="shared" si="152"/>
        <v>NON</v>
      </c>
      <c r="O1791" s="55" t="str">
        <f t="shared" si="153"/>
        <v>OUI</v>
      </c>
      <c r="P1791" s="55" t="str">
        <f t="shared" si="154"/>
        <v>OUI</v>
      </c>
      <c r="Q1791" s="55" t="str">
        <f t="shared" si="155"/>
        <v>OUI</v>
      </c>
    </row>
    <row r="1792" spans="1:17" ht="15" customHeight="1">
      <c r="A1792" s="3">
        <v>130783293</v>
      </c>
      <c r="B1792" s="55" t="s">
        <v>1205</v>
      </c>
      <c r="C1792" s="3">
        <v>43000986</v>
      </c>
      <c r="D1792" s="55" t="s">
        <v>211</v>
      </c>
      <c r="E1792" s="53" t="s">
        <v>1261</v>
      </c>
      <c r="F1792" s="84">
        <v>43770</v>
      </c>
      <c r="G1792" s="84">
        <v>45413</v>
      </c>
      <c r="H1792" s="82">
        <f t="shared" si="156"/>
        <v>5</v>
      </c>
      <c r="I1792" s="55" t="s">
        <v>83</v>
      </c>
      <c r="J1792" s="55" t="s">
        <v>44</v>
      </c>
      <c r="K1792" s="55" t="s">
        <v>212</v>
      </c>
      <c r="L1792" s="55" t="s">
        <v>211</v>
      </c>
      <c r="M1792" s="55" t="s">
        <v>2079</v>
      </c>
      <c r="N1792" s="55" t="str">
        <f t="shared" si="152"/>
        <v>NON</v>
      </c>
      <c r="O1792" s="55" t="str">
        <f t="shared" si="153"/>
        <v>NON</v>
      </c>
      <c r="P1792" s="55" t="str">
        <f t="shared" si="154"/>
        <v>OUI</v>
      </c>
      <c r="Q1792" s="55" t="str">
        <f t="shared" si="155"/>
        <v>NON</v>
      </c>
    </row>
    <row r="1793" spans="1:17" ht="15" customHeight="1">
      <c r="A1793" s="3">
        <v>130783293</v>
      </c>
      <c r="B1793" s="55" t="s">
        <v>1205</v>
      </c>
      <c r="C1793" s="3">
        <v>43000986</v>
      </c>
      <c r="D1793" s="55" t="s">
        <v>211</v>
      </c>
      <c r="E1793" s="53" t="s">
        <v>1261</v>
      </c>
      <c r="F1793" s="84">
        <v>43770</v>
      </c>
      <c r="G1793" s="84">
        <v>45413</v>
      </c>
      <c r="H1793" s="82">
        <f t="shared" si="156"/>
        <v>5</v>
      </c>
      <c r="I1793" s="55" t="s">
        <v>83</v>
      </c>
      <c r="J1793" s="55" t="s">
        <v>44</v>
      </c>
      <c r="K1793" s="55" t="s">
        <v>212</v>
      </c>
      <c r="L1793" s="55" t="s">
        <v>211</v>
      </c>
      <c r="M1793" s="55" t="s">
        <v>1952</v>
      </c>
      <c r="N1793" s="55" t="str">
        <f t="shared" si="152"/>
        <v>NON</v>
      </c>
      <c r="O1793" s="55" t="str">
        <f t="shared" si="153"/>
        <v>NON</v>
      </c>
      <c r="P1793" s="55" t="str">
        <f t="shared" si="154"/>
        <v>OUI</v>
      </c>
      <c r="Q1793" s="55" t="str">
        <f t="shared" si="155"/>
        <v>NON</v>
      </c>
    </row>
    <row r="1794" spans="1:17" ht="15" customHeight="1">
      <c r="A1794" s="3">
        <v>130783293</v>
      </c>
      <c r="B1794" s="55" t="s">
        <v>1205</v>
      </c>
      <c r="C1794" s="3">
        <v>43000986</v>
      </c>
      <c r="D1794" s="55" t="s">
        <v>211</v>
      </c>
      <c r="E1794" s="53" t="s">
        <v>1261</v>
      </c>
      <c r="F1794" s="84">
        <v>43770</v>
      </c>
      <c r="G1794" s="84">
        <v>45413</v>
      </c>
      <c r="H1794" s="82">
        <f t="shared" si="156"/>
        <v>5</v>
      </c>
      <c r="I1794" s="55" t="s">
        <v>83</v>
      </c>
      <c r="J1794" s="55" t="s">
        <v>44</v>
      </c>
      <c r="K1794" s="55" t="s">
        <v>212</v>
      </c>
      <c r="L1794" s="55" t="s">
        <v>211</v>
      </c>
      <c r="M1794" s="55" t="s">
        <v>2001</v>
      </c>
      <c r="N1794" s="55" t="str">
        <f t="shared" ref="N1794:N1857" si="157">IF(ISNUMBER(SEARCH("2G",J1794)),"OUI","NON")</f>
        <v>NON</v>
      </c>
      <c r="O1794" s="55" t="str">
        <f t="shared" ref="O1794:O1857" si="158">IF(ISNUMBER(SEARCH("P1",M1794)),"OUI","NON")</f>
        <v>NON</v>
      </c>
      <c r="P1794" s="55" t="str">
        <f t="shared" ref="P1794:P1857" si="159">IF(ISNUMBER(SEARCH("P2",M1794)),"OUI","NON")</f>
        <v>OUI</v>
      </c>
      <c r="Q1794" s="55" t="str">
        <f t="shared" ref="Q1794:Q1857" si="160">IF(ISNUMBER(SEARCH("P3",M1794)),"OUI","NON")</f>
        <v>NON</v>
      </c>
    </row>
    <row r="1795" spans="1:17" ht="15" customHeight="1">
      <c r="A1795" s="3">
        <v>130783293</v>
      </c>
      <c r="B1795" s="55" t="s">
        <v>1205</v>
      </c>
      <c r="C1795" s="3">
        <v>43000986</v>
      </c>
      <c r="D1795" s="55" t="s">
        <v>211</v>
      </c>
      <c r="E1795" s="53" t="s">
        <v>1261</v>
      </c>
      <c r="F1795" s="84">
        <v>43770</v>
      </c>
      <c r="G1795" s="84">
        <v>45413</v>
      </c>
      <c r="H1795" s="82">
        <f t="shared" si="156"/>
        <v>5</v>
      </c>
      <c r="I1795" s="55" t="s">
        <v>83</v>
      </c>
      <c r="J1795" s="55" t="s">
        <v>44</v>
      </c>
      <c r="K1795" s="55" t="s">
        <v>212</v>
      </c>
      <c r="L1795" s="55" t="s">
        <v>211</v>
      </c>
      <c r="M1795" s="55" t="s">
        <v>734</v>
      </c>
      <c r="N1795" s="55" t="str">
        <f t="shared" si="157"/>
        <v>NON</v>
      </c>
      <c r="O1795" s="55" t="str">
        <f t="shared" si="158"/>
        <v>NON</v>
      </c>
      <c r="P1795" s="55" t="str">
        <f t="shared" si="159"/>
        <v>OUI</v>
      </c>
      <c r="Q1795" s="55" t="str">
        <f t="shared" si="160"/>
        <v>NON</v>
      </c>
    </row>
    <row r="1796" spans="1:17" ht="15" customHeight="1">
      <c r="A1796" s="3">
        <v>130783293</v>
      </c>
      <c r="B1796" s="55" t="s">
        <v>1205</v>
      </c>
      <c r="C1796" s="3">
        <v>43000986</v>
      </c>
      <c r="D1796" s="55" t="s">
        <v>211</v>
      </c>
      <c r="E1796" s="53" t="s">
        <v>1261</v>
      </c>
      <c r="F1796" s="84">
        <v>43770</v>
      </c>
      <c r="G1796" s="84">
        <v>45413</v>
      </c>
      <c r="H1796" s="82">
        <f t="shared" si="156"/>
        <v>5</v>
      </c>
      <c r="I1796" s="55" t="s">
        <v>83</v>
      </c>
      <c r="J1796" s="55" t="s">
        <v>44</v>
      </c>
      <c r="K1796" s="55" t="s">
        <v>212</v>
      </c>
      <c r="L1796" s="55" t="s">
        <v>211</v>
      </c>
      <c r="M1796" s="55" t="s">
        <v>1315</v>
      </c>
      <c r="N1796" s="55" t="str">
        <f t="shared" si="157"/>
        <v>NON</v>
      </c>
      <c r="O1796" s="55" t="str">
        <f t="shared" si="158"/>
        <v>NON</v>
      </c>
      <c r="P1796" s="55" t="str">
        <f t="shared" si="159"/>
        <v>OUI</v>
      </c>
      <c r="Q1796" s="55" t="str">
        <f t="shared" si="160"/>
        <v>NON</v>
      </c>
    </row>
    <row r="1797" spans="1:17" ht="15" customHeight="1">
      <c r="A1797" s="3">
        <v>130783293</v>
      </c>
      <c r="B1797" s="55" t="s">
        <v>1205</v>
      </c>
      <c r="C1797" s="3">
        <v>43000986</v>
      </c>
      <c r="D1797" s="55" t="s">
        <v>211</v>
      </c>
      <c r="E1797" s="53" t="s">
        <v>1261</v>
      </c>
      <c r="F1797" s="84">
        <v>43770</v>
      </c>
      <c r="G1797" s="84">
        <v>45413</v>
      </c>
      <c r="H1797" s="82">
        <f t="shared" si="156"/>
        <v>5</v>
      </c>
      <c r="I1797" s="55" t="s">
        <v>83</v>
      </c>
      <c r="J1797" s="55" t="s">
        <v>44</v>
      </c>
      <c r="K1797" s="55" t="s">
        <v>212</v>
      </c>
      <c r="L1797" s="55" t="s">
        <v>211</v>
      </c>
      <c r="M1797" s="54" t="s">
        <v>2101</v>
      </c>
      <c r="N1797" s="55" t="str">
        <f t="shared" si="157"/>
        <v>NON</v>
      </c>
      <c r="O1797" s="55" t="str">
        <f t="shared" si="158"/>
        <v>NON</v>
      </c>
      <c r="P1797" s="55" t="str">
        <f t="shared" si="159"/>
        <v>OUI</v>
      </c>
      <c r="Q1797" s="55" t="str">
        <f t="shared" si="160"/>
        <v>NON</v>
      </c>
    </row>
    <row r="1798" spans="1:17" ht="15" customHeight="1">
      <c r="A1798" s="3">
        <v>130783293</v>
      </c>
      <c r="B1798" s="55" t="s">
        <v>1205</v>
      </c>
      <c r="C1798" s="3">
        <v>43000986</v>
      </c>
      <c r="D1798" s="55" t="s">
        <v>211</v>
      </c>
      <c r="E1798" s="53" t="s">
        <v>1261</v>
      </c>
      <c r="F1798" s="84">
        <v>43770</v>
      </c>
      <c r="G1798" s="84">
        <v>45413</v>
      </c>
      <c r="H1798" s="82">
        <f t="shared" si="156"/>
        <v>5</v>
      </c>
      <c r="I1798" s="55" t="s">
        <v>83</v>
      </c>
      <c r="J1798" s="55" t="s">
        <v>44</v>
      </c>
      <c r="K1798" s="55" t="s">
        <v>15</v>
      </c>
      <c r="L1798" s="55" t="s">
        <v>17</v>
      </c>
      <c r="M1798" s="54" t="s">
        <v>1309</v>
      </c>
      <c r="N1798" s="55" t="str">
        <f t="shared" si="157"/>
        <v>NON</v>
      </c>
      <c r="O1798" s="55" t="str">
        <f t="shared" si="158"/>
        <v>OUI</v>
      </c>
      <c r="P1798" s="55" t="str">
        <f t="shared" si="159"/>
        <v>NON</v>
      </c>
      <c r="Q1798" s="55" t="str">
        <f t="shared" si="160"/>
        <v>NON</v>
      </c>
    </row>
    <row r="1799" spans="1:17" ht="15" customHeight="1">
      <c r="A1799" s="3">
        <v>130783293</v>
      </c>
      <c r="B1799" s="55" t="s">
        <v>1205</v>
      </c>
      <c r="C1799" s="3">
        <v>43000986</v>
      </c>
      <c r="D1799" s="55" t="s">
        <v>211</v>
      </c>
      <c r="E1799" s="53" t="s">
        <v>1261</v>
      </c>
      <c r="F1799" s="84">
        <v>43770</v>
      </c>
      <c r="G1799" s="84">
        <v>45413</v>
      </c>
      <c r="H1799" s="82">
        <f t="shared" si="156"/>
        <v>5</v>
      </c>
      <c r="I1799" s="55" t="s">
        <v>83</v>
      </c>
      <c r="J1799" s="55" t="s">
        <v>1429</v>
      </c>
      <c r="K1799" s="55" t="s">
        <v>211</v>
      </c>
      <c r="L1799" s="55" t="s">
        <v>212</v>
      </c>
      <c r="M1799" s="79"/>
      <c r="N1799" s="55" t="str">
        <f t="shared" si="157"/>
        <v>OUI</v>
      </c>
      <c r="O1799" s="55" t="str">
        <f t="shared" si="158"/>
        <v>NON</v>
      </c>
      <c r="P1799" s="55" t="str">
        <f t="shared" si="159"/>
        <v>NON</v>
      </c>
      <c r="Q1799" s="55" t="str">
        <f t="shared" si="160"/>
        <v>NON</v>
      </c>
    </row>
    <row r="1800" spans="1:17" ht="15" customHeight="1">
      <c r="A1800" s="3">
        <v>130783293</v>
      </c>
      <c r="B1800" s="55" t="s">
        <v>1205</v>
      </c>
      <c r="C1800" s="3">
        <v>43000986</v>
      </c>
      <c r="D1800" s="55" t="s">
        <v>211</v>
      </c>
      <c r="E1800" s="116" t="s">
        <v>1261</v>
      </c>
      <c r="F1800" s="84">
        <v>43770</v>
      </c>
      <c r="G1800" s="84">
        <v>45413</v>
      </c>
      <c r="H1800" s="82">
        <f t="shared" si="156"/>
        <v>5</v>
      </c>
      <c r="I1800" s="55" t="s">
        <v>83</v>
      </c>
      <c r="J1800" s="55" t="s">
        <v>1429</v>
      </c>
      <c r="K1800" s="55" t="s">
        <v>1017</v>
      </c>
      <c r="L1800" s="55"/>
      <c r="M1800" s="79"/>
      <c r="N1800" s="55" t="str">
        <f t="shared" si="157"/>
        <v>OUI</v>
      </c>
      <c r="O1800" s="55" t="str">
        <f t="shared" si="158"/>
        <v>NON</v>
      </c>
      <c r="P1800" s="55" t="str">
        <f t="shared" si="159"/>
        <v>NON</v>
      </c>
      <c r="Q1800" s="55" t="str">
        <f t="shared" si="160"/>
        <v>NON</v>
      </c>
    </row>
    <row r="1801" spans="1:17" ht="15" customHeight="1">
      <c r="A1801" s="64">
        <v>750000001</v>
      </c>
      <c r="B1801" s="20" t="s">
        <v>1531</v>
      </c>
      <c r="C1801" s="4">
        <v>43002100</v>
      </c>
      <c r="D1801" s="20" t="s">
        <v>1532</v>
      </c>
      <c r="E1801" s="21" t="s">
        <v>1533</v>
      </c>
      <c r="F1801" s="85">
        <v>43770</v>
      </c>
      <c r="G1801" s="85">
        <v>45413</v>
      </c>
      <c r="H1801" s="83">
        <f t="shared" si="156"/>
        <v>5</v>
      </c>
      <c r="I1801" s="20" t="s">
        <v>16</v>
      </c>
      <c r="J1801" s="55" t="s">
        <v>44</v>
      </c>
      <c r="K1801" s="20" t="s">
        <v>25</v>
      </c>
      <c r="L1801" s="20" t="s">
        <v>91</v>
      </c>
      <c r="M1801" s="20" t="s">
        <v>92</v>
      </c>
      <c r="N1801" s="55" t="str">
        <f t="shared" si="157"/>
        <v>NON</v>
      </c>
      <c r="O1801" s="55" t="str">
        <f t="shared" si="158"/>
        <v>NON</v>
      </c>
      <c r="P1801" s="55" t="str">
        <f t="shared" si="159"/>
        <v>OUI</v>
      </c>
      <c r="Q1801" s="55" t="str">
        <f t="shared" si="160"/>
        <v>NON</v>
      </c>
    </row>
    <row r="1802" spans="1:17" ht="15" customHeight="1">
      <c r="A1802" s="64">
        <v>750000001</v>
      </c>
      <c r="B1802" s="20" t="s">
        <v>1531</v>
      </c>
      <c r="C1802" s="4">
        <v>43002100</v>
      </c>
      <c r="D1802" s="20" t="s">
        <v>1532</v>
      </c>
      <c r="E1802" s="21" t="s">
        <v>1533</v>
      </c>
      <c r="F1802" s="85">
        <v>44136</v>
      </c>
      <c r="G1802" s="85">
        <v>45778</v>
      </c>
      <c r="H1802" s="83">
        <f t="shared" si="156"/>
        <v>5</v>
      </c>
      <c r="I1802" s="20" t="s">
        <v>16</v>
      </c>
      <c r="J1802" s="55" t="s">
        <v>1429</v>
      </c>
      <c r="K1802" s="20" t="s">
        <v>24</v>
      </c>
      <c r="L1802" s="20"/>
      <c r="M1802" s="79"/>
      <c r="N1802" s="55" t="str">
        <f t="shared" si="157"/>
        <v>OUI</v>
      </c>
      <c r="O1802" s="55" t="str">
        <f t="shared" si="158"/>
        <v>NON</v>
      </c>
      <c r="P1802" s="55" t="str">
        <f t="shared" si="159"/>
        <v>NON</v>
      </c>
      <c r="Q1802" s="55" t="str">
        <f t="shared" si="160"/>
        <v>NON</v>
      </c>
    </row>
    <row r="1803" spans="1:17" ht="15" customHeight="1">
      <c r="A1803" s="2" t="s">
        <v>179</v>
      </c>
      <c r="B1803" s="55" t="s">
        <v>180</v>
      </c>
      <c r="C1803" s="3">
        <v>43002139</v>
      </c>
      <c r="D1803" s="55" t="s">
        <v>186</v>
      </c>
      <c r="E1803" s="53" t="s">
        <v>187</v>
      </c>
      <c r="F1803" s="84">
        <v>43770</v>
      </c>
      <c r="G1803" s="84">
        <v>45413</v>
      </c>
      <c r="H1803" s="82">
        <f t="shared" si="156"/>
        <v>5</v>
      </c>
      <c r="I1803" s="55" t="s">
        <v>83</v>
      </c>
      <c r="J1803" s="55" t="s">
        <v>44</v>
      </c>
      <c r="K1803" s="55" t="s">
        <v>15</v>
      </c>
      <c r="L1803" s="55" t="s">
        <v>17</v>
      </c>
      <c r="M1803" s="55" t="s">
        <v>77</v>
      </c>
      <c r="N1803" s="55" t="str">
        <f t="shared" si="157"/>
        <v>NON</v>
      </c>
      <c r="O1803" s="55" t="str">
        <f t="shared" si="158"/>
        <v>OUI</v>
      </c>
      <c r="P1803" s="55" t="str">
        <f t="shared" si="159"/>
        <v>OUI</v>
      </c>
      <c r="Q1803" s="55" t="str">
        <f t="shared" si="160"/>
        <v>NON</v>
      </c>
    </row>
    <row r="1804" spans="1:17" ht="15" customHeight="1">
      <c r="A1804" s="2" t="s">
        <v>179</v>
      </c>
      <c r="B1804" s="55" t="s">
        <v>180</v>
      </c>
      <c r="C1804" s="3">
        <v>43002139</v>
      </c>
      <c r="D1804" s="55" t="s">
        <v>186</v>
      </c>
      <c r="E1804" s="53" t="s">
        <v>187</v>
      </c>
      <c r="F1804" s="84">
        <v>43770</v>
      </c>
      <c r="G1804" s="84">
        <v>45413</v>
      </c>
      <c r="H1804" s="82">
        <f t="shared" si="156"/>
        <v>5</v>
      </c>
      <c r="I1804" s="55" t="s">
        <v>83</v>
      </c>
      <c r="J1804" s="55" t="s">
        <v>44</v>
      </c>
      <c r="K1804" s="55" t="s">
        <v>242</v>
      </c>
      <c r="L1804" s="55" t="s">
        <v>243</v>
      </c>
      <c r="M1804" s="55" t="s">
        <v>734</v>
      </c>
      <c r="N1804" s="55" t="str">
        <f t="shared" si="157"/>
        <v>NON</v>
      </c>
      <c r="O1804" s="55" t="str">
        <f t="shared" si="158"/>
        <v>NON</v>
      </c>
      <c r="P1804" s="55" t="str">
        <f t="shared" si="159"/>
        <v>OUI</v>
      </c>
      <c r="Q1804" s="55" t="str">
        <f t="shared" si="160"/>
        <v>NON</v>
      </c>
    </row>
    <row r="1805" spans="1:17" ht="15" customHeight="1">
      <c r="A1805" s="2" t="s">
        <v>179</v>
      </c>
      <c r="B1805" s="55" t="s">
        <v>180</v>
      </c>
      <c r="C1805" s="3">
        <v>43002139</v>
      </c>
      <c r="D1805" s="55" t="s">
        <v>186</v>
      </c>
      <c r="E1805" s="53" t="s">
        <v>187</v>
      </c>
      <c r="F1805" s="84">
        <v>43770</v>
      </c>
      <c r="G1805" s="84">
        <v>45413</v>
      </c>
      <c r="H1805" s="82">
        <f t="shared" si="156"/>
        <v>5</v>
      </c>
      <c r="I1805" s="55" t="s">
        <v>83</v>
      </c>
      <c r="J1805" s="55" t="s">
        <v>44</v>
      </c>
      <c r="K1805" s="55" t="s">
        <v>242</v>
      </c>
      <c r="L1805" s="55" t="s">
        <v>243</v>
      </c>
      <c r="M1805" s="55" t="s">
        <v>1606</v>
      </c>
      <c r="N1805" s="55" t="str">
        <f t="shared" si="157"/>
        <v>NON</v>
      </c>
      <c r="O1805" s="55" t="str">
        <f t="shared" si="158"/>
        <v>NON</v>
      </c>
      <c r="P1805" s="55" t="str">
        <f t="shared" si="159"/>
        <v>OUI</v>
      </c>
      <c r="Q1805" s="55" t="str">
        <f t="shared" si="160"/>
        <v>OUI</v>
      </c>
    </row>
    <row r="1806" spans="1:17" ht="15" customHeight="1">
      <c r="A1806" s="2" t="s">
        <v>179</v>
      </c>
      <c r="B1806" s="55" t="s">
        <v>180</v>
      </c>
      <c r="C1806" s="3">
        <v>43002139</v>
      </c>
      <c r="D1806" s="55" t="s">
        <v>186</v>
      </c>
      <c r="E1806" s="53" t="s">
        <v>187</v>
      </c>
      <c r="F1806" s="84">
        <v>44501</v>
      </c>
      <c r="G1806" s="84">
        <v>46143</v>
      </c>
      <c r="H1806" s="82">
        <f t="shared" si="156"/>
        <v>5</v>
      </c>
      <c r="I1806" s="55" t="s">
        <v>83</v>
      </c>
      <c r="J1806" s="55" t="s">
        <v>1429</v>
      </c>
      <c r="K1806" s="55" t="s">
        <v>76</v>
      </c>
      <c r="L1806" s="55"/>
      <c r="M1806" s="79"/>
      <c r="N1806" s="55" t="str">
        <f t="shared" si="157"/>
        <v>OUI</v>
      </c>
      <c r="O1806" s="55" t="str">
        <f t="shared" si="158"/>
        <v>NON</v>
      </c>
      <c r="P1806" s="55" t="str">
        <f t="shared" si="159"/>
        <v>NON</v>
      </c>
      <c r="Q1806" s="55" t="str">
        <f t="shared" si="160"/>
        <v>NON</v>
      </c>
    </row>
    <row r="1807" spans="1:17" ht="15" customHeight="1">
      <c r="A1807" s="2">
        <v>130001225</v>
      </c>
      <c r="B1807" s="55" t="s">
        <v>681</v>
      </c>
      <c r="C1807" s="3">
        <v>43000578</v>
      </c>
      <c r="D1807" s="55" t="s">
        <v>352</v>
      </c>
      <c r="E1807" s="53" t="s">
        <v>687</v>
      </c>
      <c r="F1807" s="84">
        <v>44501</v>
      </c>
      <c r="G1807" s="84">
        <v>46143</v>
      </c>
      <c r="H1807" s="82">
        <f t="shared" si="156"/>
        <v>5</v>
      </c>
      <c r="I1807" s="55" t="s">
        <v>83</v>
      </c>
      <c r="J1807" s="55" t="s">
        <v>44</v>
      </c>
      <c r="K1807" s="55" t="s">
        <v>332</v>
      </c>
      <c r="L1807" s="55" t="s">
        <v>333</v>
      </c>
      <c r="M1807" s="55" t="s">
        <v>1948</v>
      </c>
      <c r="N1807" s="55" t="str">
        <f t="shared" si="157"/>
        <v>NON</v>
      </c>
      <c r="O1807" s="55" t="str">
        <f t="shared" si="158"/>
        <v>OUI</v>
      </c>
      <c r="P1807" s="55" t="str">
        <f t="shared" si="159"/>
        <v>OUI</v>
      </c>
      <c r="Q1807" s="55" t="str">
        <f t="shared" si="160"/>
        <v>OUI</v>
      </c>
    </row>
    <row r="1808" spans="1:17" ht="15" customHeight="1">
      <c r="A1808" s="2">
        <v>130001225</v>
      </c>
      <c r="B1808" s="55" t="s">
        <v>681</v>
      </c>
      <c r="C1808" s="3">
        <v>43000578</v>
      </c>
      <c r="D1808" s="55" t="s">
        <v>352</v>
      </c>
      <c r="E1808" s="53" t="s">
        <v>687</v>
      </c>
      <c r="F1808" s="84">
        <v>44501</v>
      </c>
      <c r="G1808" s="84">
        <v>46143</v>
      </c>
      <c r="H1808" s="82">
        <f t="shared" si="156"/>
        <v>5</v>
      </c>
      <c r="I1808" s="55" t="s">
        <v>83</v>
      </c>
      <c r="J1808" s="55" t="s">
        <v>44</v>
      </c>
      <c r="K1808" s="55" t="s">
        <v>332</v>
      </c>
      <c r="L1808" s="55" t="s">
        <v>333</v>
      </c>
      <c r="M1808" s="55" t="s">
        <v>1941</v>
      </c>
      <c r="N1808" s="55" t="str">
        <f t="shared" si="157"/>
        <v>NON</v>
      </c>
      <c r="O1808" s="55" t="str">
        <f t="shared" si="158"/>
        <v>NON</v>
      </c>
      <c r="P1808" s="55" t="str">
        <f t="shared" si="159"/>
        <v>OUI</v>
      </c>
      <c r="Q1808" s="55" t="str">
        <f t="shared" si="160"/>
        <v>NON</v>
      </c>
    </row>
    <row r="1809" spans="1:17" ht="15" customHeight="1">
      <c r="A1809" s="2">
        <v>130001225</v>
      </c>
      <c r="B1809" s="55" t="s">
        <v>681</v>
      </c>
      <c r="C1809" s="3">
        <v>43000578</v>
      </c>
      <c r="D1809" s="55" t="s">
        <v>352</v>
      </c>
      <c r="E1809" s="53" t="s">
        <v>687</v>
      </c>
      <c r="F1809" s="84">
        <v>44501</v>
      </c>
      <c r="G1809" s="84">
        <v>46143</v>
      </c>
      <c r="H1809" s="82">
        <f t="shared" si="156"/>
        <v>5</v>
      </c>
      <c r="I1809" s="55" t="s">
        <v>83</v>
      </c>
      <c r="J1809" s="55" t="s">
        <v>44</v>
      </c>
      <c r="K1809" s="55" t="s">
        <v>332</v>
      </c>
      <c r="L1809" s="55" t="s">
        <v>333</v>
      </c>
      <c r="M1809" s="25" t="s">
        <v>1992</v>
      </c>
      <c r="N1809" s="55" t="str">
        <f t="shared" si="157"/>
        <v>NON</v>
      </c>
      <c r="O1809" s="55" t="str">
        <f t="shared" si="158"/>
        <v>NON</v>
      </c>
      <c r="P1809" s="55" t="str">
        <f t="shared" si="159"/>
        <v>OUI</v>
      </c>
      <c r="Q1809" s="55" t="str">
        <f t="shared" si="160"/>
        <v>NON</v>
      </c>
    </row>
    <row r="1810" spans="1:17" ht="15" customHeight="1">
      <c r="A1810" s="2">
        <v>130001225</v>
      </c>
      <c r="B1810" s="55" t="s">
        <v>681</v>
      </c>
      <c r="C1810" s="3">
        <v>43000578</v>
      </c>
      <c r="D1810" s="55" t="s">
        <v>352</v>
      </c>
      <c r="E1810" s="53" t="s">
        <v>687</v>
      </c>
      <c r="F1810" s="84">
        <v>43770</v>
      </c>
      <c r="G1810" s="84">
        <v>45413</v>
      </c>
      <c r="H1810" s="82">
        <f t="shared" si="156"/>
        <v>5</v>
      </c>
      <c r="I1810" s="55" t="s">
        <v>83</v>
      </c>
      <c r="J1810" s="55" t="s">
        <v>1429</v>
      </c>
      <c r="K1810" s="55" t="s">
        <v>290</v>
      </c>
      <c r="L1810" s="55" t="s">
        <v>123</v>
      </c>
      <c r="M1810" s="79"/>
      <c r="N1810" s="55" t="str">
        <f t="shared" si="157"/>
        <v>OUI</v>
      </c>
      <c r="O1810" s="55" t="str">
        <f t="shared" si="158"/>
        <v>NON</v>
      </c>
      <c r="P1810" s="55" t="str">
        <f t="shared" si="159"/>
        <v>NON</v>
      </c>
      <c r="Q1810" s="55" t="str">
        <f t="shared" si="160"/>
        <v>NON</v>
      </c>
    </row>
    <row r="1811" spans="1:17" ht="15" customHeight="1">
      <c r="A1811" s="2">
        <v>130001225</v>
      </c>
      <c r="B1811" s="55" t="s">
        <v>681</v>
      </c>
      <c r="C1811" s="3">
        <v>43000578</v>
      </c>
      <c r="D1811" s="55" t="s">
        <v>352</v>
      </c>
      <c r="E1811" s="53" t="s">
        <v>687</v>
      </c>
      <c r="F1811" s="84">
        <v>44501</v>
      </c>
      <c r="G1811" s="84">
        <v>46143</v>
      </c>
      <c r="H1811" s="82">
        <f t="shared" si="156"/>
        <v>5</v>
      </c>
      <c r="I1811" s="55" t="s">
        <v>83</v>
      </c>
      <c r="J1811" s="55" t="s">
        <v>1429</v>
      </c>
      <c r="K1811" s="55" t="s">
        <v>354</v>
      </c>
      <c r="L1811" s="55"/>
      <c r="M1811" s="79"/>
      <c r="N1811" s="55" t="str">
        <f t="shared" si="157"/>
        <v>OUI</v>
      </c>
      <c r="O1811" s="55" t="str">
        <f t="shared" si="158"/>
        <v>NON</v>
      </c>
      <c r="P1811" s="55" t="str">
        <f t="shared" si="159"/>
        <v>NON</v>
      </c>
      <c r="Q1811" s="55" t="str">
        <f t="shared" si="160"/>
        <v>NON</v>
      </c>
    </row>
    <row r="1812" spans="1:17" ht="15" customHeight="1">
      <c r="A1812" s="2">
        <v>130781479</v>
      </c>
      <c r="B1812" s="55" t="s">
        <v>1636</v>
      </c>
      <c r="C1812" s="3">
        <v>43001991</v>
      </c>
      <c r="D1812" s="55" t="s">
        <v>1638</v>
      </c>
      <c r="E1812" s="53" t="s">
        <v>1639</v>
      </c>
      <c r="F1812" s="84">
        <v>43770</v>
      </c>
      <c r="G1812" s="84">
        <v>45413</v>
      </c>
      <c r="H1812" s="82">
        <f t="shared" si="156"/>
        <v>5</v>
      </c>
      <c r="I1812" s="55" t="s">
        <v>83</v>
      </c>
      <c r="J1812" s="55" t="s">
        <v>44</v>
      </c>
      <c r="K1812" s="55" t="s">
        <v>145</v>
      </c>
      <c r="L1812" s="55" t="s">
        <v>146</v>
      </c>
      <c r="M1812" s="55" t="s">
        <v>323</v>
      </c>
      <c r="N1812" s="55" t="str">
        <f t="shared" si="157"/>
        <v>NON</v>
      </c>
      <c r="O1812" s="55" t="str">
        <f t="shared" si="158"/>
        <v>NON</v>
      </c>
      <c r="P1812" s="55" t="str">
        <f t="shared" si="159"/>
        <v>OUI</v>
      </c>
      <c r="Q1812" s="55" t="str">
        <f t="shared" si="160"/>
        <v>NON</v>
      </c>
    </row>
    <row r="1813" spans="1:17" ht="15" customHeight="1">
      <c r="A1813" s="2">
        <v>130781479</v>
      </c>
      <c r="B1813" s="55" t="s">
        <v>1636</v>
      </c>
      <c r="C1813" s="3">
        <v>43001991</v>
      </c>
      <c r="D1813" s="55" t="s">
        <v>1638</v>
      </c>
      <c r="E1813" s="53" t="s">
        <v>1639</v>
      </c>
      <c r="F1813" s="84">
        <v>43770</v>
      </c>
      <c r="G1813" s="84">
        <v>45413</v>
      </c>
      <c r="H1813" s="82">
        <f t="shared" si="156"/>
        <v>5</v>
      </c>
      <c r="I1813" s="55" t="s">
        <v>83</v>
      </c>
      <c r="J1813" s="55" t="s">
        <v>1429</v>
      </c>
      <c r="K1813" s="55" t="s">
        <v>207</v>
      </c>
      <c r="L1813" s="55" t="s">
        <v>208</v>
      </c>
      <c r="M1813" s="79"/>
      <c r="N1813" s="55" t="str">
        <f t="shared" si="157"/>
        <v>OUI</v>
      </c>
      <c r="O1813" s="55" t="str">
        <f t="shared" si="158"/>
        <v>NON</v>
      </c>
      <c r="P1813" s="55" t="str">
        <f t="shared" si="159"/>
        <v>NON</v>
      </c>
      <c r="Q1813" s="55" t="str">
        <f t="shared" si="160"/>
        <v>NON</v>
      </c>
    </row>
    <row r="1814" spans="1:17" ht="18" customHeight="1">
      <c r="A1814" s="2">
        <v>40000093</v>
      </c>
      <c r="B1814" s="55" t="s">
        <v>539</v>
      </c>
      <c r="C1814" s="3">
        <v>43001860</v>
      </c>
      <c r="D1814" s="55" t="s">
        <v>150</v>
      </c>
      <c r="E1814" s="53" t="s">
        <v>549</v>
      </c>
      <c r="F1814" s="84">
        <v>44501</v>
      </c>
      <c r="G1814" s="84">
        <v>46143</v>
      </c>
      <c r="H1814" s="82">
        <f t="shared" si="156"/>
        <v>5</v>
      </c>
      <c r="I1814" s="55" t="s">
        <v>83</v>
      </c>
      <c r="J1814" s="55" t="s">
        <v>44</v>
      </c>
      <c r="K1814" s="55" t="s">
        <v>15</v>
      </c>
      <c r="L1814" s="55" t="s">
        <v>17</v>
      </c>
      <c r="M1814" s="55" t="s">
        <v>550</v>
      </c>
      <c r="N1814" s="55" t="str">
        <f t="shared" si="157"/>
        <v>NON</v>
      </c>
      <c r="O1814" s="55" t="str">
        <f t="shared" si="158"/>
        <v>OUI</v>
      </c>
      <c r="P1814" s="55" t="str">
        <f t="shared" si="159"/>
        <v>OUI</v>
      </c>
      <c r="Q1814" s="55" t="str">
        <f t="shared" si="160"/>
        <v>NON</v>
      </c>
    </row>
    <row r="1815" spans="1:17" ht="15" customHeight="1">
      <c r="A1815" s="2">
        <v>40000093</v>
      </c>
      <c r="B1815" s="55" t="s">
        <v>539</v>
      </c>
      <c r="C1815" s="3">
        <v>43001860</v>
      </c>
      <c r="D1815" s="55" t="s">
        <v>150</v>
      </c>
      <c r="E1815" s="53" t="s">
        <v>549</v>
      </c>
      <c r="F1815" s="84">
        <v>44136</v>
      </c>
      <c r="G1815" s="84">
        <v>45778</v>
      </c>
      <c r="H1815" s="82">
        <f t="shared" si="156"/>
        <v>5</v>
      </c>
      <c r="I1815" s="55" t="s">
        <v>83</v>
      </c>
      <c r="J1815" s="55" t="s">
        <v>1429</v>
      </c>
      <c r="K1815" s="55" t="s">
        <v>76</v>
      </c>
      <c r="L1815" s="55"/>
      <c r="M1815" s="79"/>
      <c r="N1815" s="55" t="str">
        <f t="shared" si="157"/>
        <v>OUI</v>
      </c>
      <c r="O1815" s="55" t="str">
        <f t="shared" si="158"/>
        <v>NON</v>
      </c>
      <c r="P1815" s="55" t="str">
        <f t="shared" si="159"/>
        <v>NON</v>
      </c>
      <c r="Q1815" s="55" t="str">
        <f t="shared" si="160"/>
        <v>NON</v>
      </c>
    </row>
    <row r="1816" spans="1:17" ht="15" customHeight="1">
      <c r="A1816" s="3">
        <v>50000231</v>
      </c>
      <c r="B1816" s="55" t="s">
        <v>115</v>
      </c>
      <c r="C1816" s="3">
        <v>43001691</v>
      </c>
      <c r="D1816" s="55" t="s">
        <v>130</v>
      </c>
      <c r="E1816" s="53" t="s">
        <v>131</v>
      </c>
      <c r="F1816" s="84">
        <v>43770</v>
      </c>
      <c r="G1816" s="84">
        <v>45413</v>
      </c>
      <c r="H1816" s="82">
        <f t="shared" si="156"/>
        <v>5</v>
      </c>
      <c r="I1816" s="55" t="s">
        <v>83</v>
      </c>
      <c r="J1816" s="55" t="s">
        <v>44</v>
      </c>
      <c r="K1816" s="55" t="s">
        <v>143</v>
      </c>
      <c r="L1816" s="55" t="s">
        <v>144</v>
      </c>
      <c r="M1816" s="55" t="s">
        <v>2078</v>
      </c>
      <c r="N1816" s="55" t="str">
        <f t="shared" si="157"/>
        <v>NON</v>
      </c>
      <c r="O1816" s="55" t="str">
        <f t="shared" si="158"/>
        <v>NON</v>
      </c>
      <c r="P1816" s="55" t="str">
        <f t="shared" si="159"/>
        <v>OUI</v>
      </c>
      <c r="Q1816" s="55" t="str">
        <f t="shared" si="160"/>
        <v>NON</v>
      </c>
    </row>
    <row r="1817" spans="1:17" ht="15" customHeight="1">
      <c r="A1817" s="3">
        <v>50000231</v>
      </c>
      <c r="B1817" s="55" t="s">
        <v>115</v>
      </c>
      <c r="C1817" s="3">
        <v>43001691</v>
      </c>
      <c r="D1817" s="55" t="s">
        <v>130</v>
      </c>
      <c r="E1817" s="53" t="s">
        <v>131</v>
      </c>
      <c r="F1817" s="84">
        <v>43770</v>
      </c>
      <c r="G1817" s="84">
        <v>45413</v>
      </c>
      <c r="H1817" s="82">
        <f t="shared" si="156"/>
        <v>5</v>
      </c>
      <c r="I1817" s="55" t="s">
        <v>83</v>
      </c>
      <c r="J1817" s="55" t="s">
        <v>44</v>
      </c>
      <c r="K1817" s="55" t="s">
        <v>143</v>
      </c>
      <c r="L1817" s="55" t="s">
        <v>144</v>
      </c>
      <c r="M1817" s="55" t="s">
        <v>1976</v>
      </c>
      <c r="N1817" s="55" t="str">
        <f t="shared" si="157"/>
        <v>NON</v>
      </c>
      <c r="O1817" s="55" t="str">
        <f t="shared" si="158"/>
        <v>NON</v>
      </c>
      <c r="P1817" s="55" t="str">
        <f t="shared" si="159"/>
        <v>OUI</v>
      </c>
      <c r="Q1817" s="55" t="str">
        <f t="shared" si="160"/>
        <v>NON</v>
      </c>
    </row>
    <row r="1818" spans="1:17" ht="15" customHeight="1">
      <c r="A1818" s="4">
        <v>50000231</v>
      </c>
      <c r="B1818" s="20" t="s">
        <v>115</v>
      </c>
      <c r="C1818" s="4">
        <v>43001691</v>
      </c>
      <c r="D1818" s="20" t="s">
        <v>130</v>
      </c>
      <c r="E1818" s="21" t="s">
        <v>131</v>
      </c>
      <c r="F1818" s="85">
        <v>43770</v>
      </c>
      <c r="G1818" s="85">
        <v>45413</v>
      </c>
      <c r="H1818" s="83">
        <f t="shared" si="156"/>
        <v>5</v>
      </c>
      <c r="I1818" s="20" t="s">
        <v>83</v>
      </c>
      <c r="J1818" s="20" t="s">
        <v>1429</v>
      </c>
      <c r="K1818" s="20" t="s">
        <v>132</v>
      </c>
      <c r="L1818" s="20" t="s">
        <v>133</v>
      </c>
      <c r="M1818" s="80"/>
      <c r="N1818" s="20" t="str">
        <f t="shared" si="157"/>
        <v>OUI</v>
      </c>
      <c r="O1818" s="20" t="str">
        <f t="shared" si="158"/>
        <v>NON</v>
      </c>
      <c r="P1818" s="20" t="str">
        <f t="shared" si="159"/>
        <v>NON</v>
      </c>
      <c r="Q1818" s="20" t="str">
        <f t="shared" si="160"/>
        <v>NON</v>
      </c>
    </row>
    <row r="1819" spans="1:17" ht="15" customHeight="1">
      <c r="A1819" s="3">
        <v>840001861</v>
      </c>
      <c r="B1819" s="55" t="s">
        <v>359</v>
      </c>
      <c r="C1819" s="3">
        <v>43002009</v>
      </c>
      <c r="D1819" s="55" t="s">
        <v>389</v>
      </c>
      <c r="E1819" s="53" t="s">
        <v>390</v>
      </c>
      <c r="F1819" s="84">
        <v>44501</v>
      </c>
      <c r="G1819" s="84">
        <v>46143</v>
      </c>
      <c r="H1819" s="82">
        <f t="shared" si="156"/>
        <v>5</v>
      </c>
      <c r="I1819" s="55" t="s">
        <v>83</v>
      </c>
      <c r="J1819" s="55" t="s">
        <v>44</v>
      </c>
      <c r="K1819" s="55" t="s">
        <v>171</v>
      </c>
      <c r="L1819" s="55" t="s">
        <v>172</v>
      </c>
      <c r="M1819" s="55" t="s">
        <v>1979</v>
      </c>
      <c r="N1819" s="55" t="str">
        <f t="shared" si="157"/>
        <v>NON</v>
      </c>
      <c r="O1819" s="55" t="str">
        <f t="shared" si="158"/>
        <v>OUI</v>
      </c>
      <c r="P1819" s="55" t="str">
        <f t="shared" si="159"/>
        <v>NON</v>
      </c>
      <c r="Q1819" s="55" t="str">
        <f t="shared" si="160"/>
        <v>NON</v>
      </c>
    </row>
    <row r="1820" spans="1:17" ht="15" customHeight="1">
      <c r="A1820" s="3">
        <v>840001861</v>
      </c>
      <c r="B1820" s="55" t="s">
        <v>359</v>
      </c>
      <c r="C1820" s="3">
        <v>43002009</v>
      </c>
      <c r="D1820" s="55" t="s">
        <v>389</v>
      </c>
      <c r="E1820" s="53" t="s">
        <v>390</v>
      </c>
      <c r="F1820" s="84">
        <v>44501</v>
      </c>
      <c r="G1820" s="84">
        <v>46143</v>
      </c>
      <c r="H1820" s="82">
        <f t="shared" si="156"/>
        <v>5</v>
      </c>
      <c r="I1820" s="55" t="s">
        <v>83</v>
      </c>
      <c r="J1820" s="55" t="s">
        <v>44</v>
      </c>
      <c r="K1820" s="55" t="s">
        <v>171</v>
      </c>
      <c r="L1820" s="55" t="s">
        <v>172</v>
      </c>
      <c r="M1820" s="55" t="s">
        <v>2154</v>
      </c>
      <c r="N1820" s="55" t="str">
        <f t="shared" si="157"/>
        <v>NON</v>
      </c>
      <c r="O1820" s="55" t="str">
        <f t="shared" si="158"/>
        <v>OUI</v>
      </c>
      <c r="P1820" s="55" t="str">
        <f t="shared" si="159"/>
        <v>OUI</v>
      </c>
      <c r="Q1820" s="55" t="str">
        <f t="shared" si="160"/>
        <v>NON</v>
      </c>
    </row>
    <row r="1821" spans="1:17" ht="15" customHeight="1">
      <c r="A1821" s="3">
        <v>840001861</v>
      </c>
      <c r="B1821" s="55" t="s">
        <v>359</v>
      </c>
      <c r="C1821" s="3">
        <v>43002009</v>
      </c>
      <c r="D1821" s="55" t="s">
        <v>389</v>
      </c>
      <c r="E1821" s="53" t="s">
        <v>390</v>
      </c>
      <c r="F1821" s="84">
        <v>44501</v>
      </c>
      <c r="G1821" s="84">
        <v>46143</v>
      </c>
      <c r="H1821" s="82">
        <f t="shared" si="156"/>
        <v>5</v>
      </c>
      <c r="I1821" s="55" t="s">
        <v>83</v>
      </c>
      <c r="J1821" s="55" t="s">
        <v>44</v>
      </c>
      <c r="K1821" s="55" t="s">
        <v>171</v>
      </c>
      <c r="L1821" s="55" t="s">
        <v>172</v>
      </c>
      <c r="M1821" s="55" t="s">
        <v>2120</v>
      </c>
      <c r="N1821" s="55" t="str">
        <f t="shared" si="157"/>
        <v>NON</v>
      </c>
      <c r="O1821" s="55" t="str">
        <f t="shared" si="158"/>
        <v>OUI</v>
      </c>
      <c r="P1821" s="55" t="str">
        <f t="shared" si="159"/>
        <v>OUI</v>
      </c>
      <c r="Q1821" s="55" t="str">
        <f t="shared" si="160"/>
        <v>NON</v>
      </c>
    </row>
    <row r="1822" spans="1:17" ht="15" customHeight="1">
      <c r="A1822" s="3">
        <v>840001861</v>
      </c>
      <c r="B1822" s="55" t="s">
        <v>359</v>
      </c>
      <c r="C1822" s="3">
        <v>43002009</v>
      </c>
      <c r="D1822" s="55" t="s">
        <v>389</v>
      </c>
      <c r="E1822" s="53" t="s">
        <v>390</v>
      </c>
      <c r="F1822" s="84">
        <v>44501</v>
      </c>
      <c r="G1822" s="84">
        <v>46143</v>
      </c>
      <c r="H1822" s="82">
        <f t="shared" si="156"/>
        <v>5</v>
      </c>
      <c r="I1822" s="55" t="s">
        <v>83</v>
      </c>
      <c r="J1822" s="55" t="s">
        <v>44</v>
      </c>
      <c r="K1822" s="55" t="s">
        <v>171</v>
      </c>
      <c r="L1822" s="55" t="s">
        <v>172</v>
      </c>
      <c r="M1822" s="55" t="s">
        <v>1963</v>
      </c>
      <c r="N1822" s="55" t="str">
        <f t="shared" si="157"/>
        <v>NON</v>
      </c>
      <c r="O1822" s="55" t="str">
        <f t="shared" si="158"/>
        <v>OUI</v>
      </c>
      <c r="P1822" s="55" t="str">
        <f t="shared" si="159"/>
        <v>OUI</v>
      </c>
      <c r="Q1822" s="55" t="str">
        <f t="shared" si="160"/>
        <v>NON</v>
      </c>
    </row>
    <row r="1823" spans="1:17" ht="15" customHeight="1">
      <c r="A1823" s="3">
        <v>840001861</v>
      </c>
      <c r="B1823" s="55" t="s">
        <v>359</v>
      </c>
      <c r="C1823" s="3">
        <v>43002009</v>
      </c>
      <c r="D1823" s="55" t="s">
        <v>389</v>
      </c>
      <c r="E1823" s="53" t="s">
        <v>390</v>
      </c>
      <c r="F1823" s="84">
        <v>44501</v>
      </c>
      <c r="G1823" s="84">
        <v>46143</v>
      </c>
      <c r="H1823" s="82">
        <f t="shared" si="156"/>
        <v>5</v>
      </c>
      <c r="I1823" s="55" t="s">
        <v>83</v>
      </c>
      <c r="J1823" s="55" t="s">
        <v>44</v>
      </c>
      <c r="K1823" s="55" t="s">
        <v>171</v>
      </c>
      <c r="L1823" s="55" t="s">
        <v>172</v>
      </c>
      <c r="M1823" s="55" t="s">
        <v>438</v>
      </c>
      <c r="N1823" s="55" t="str">
        <f t="shared" si="157"/>
        <v>NON</v>
      </c>
      <c r="O1823" s="55" t="str">
        <f t="shared" si="158"/>
        <v>OUI</v>
      </c>
      <c r="P1823" s="55" t="str">
        <f t="shared" si="159"/>
        <v>OUI</v>
      </c>
      <c r="Q1823" s="55" t="str">
        <f t="shared" si="160"/>
        <v>NON</v>
      </c>
    </row>
    <row r="1824" spans="1:17" ht="15" customHeight="1">
      <c r="A1824" s="3">
        <v>840001861</v>
      </c>
      <c r="B1824" s="55" t="s">
        <v>359</v>
      </c>
      <c r="C1824" s="3">
        <v>43002009</v>
      </c>
      <c r="D1824" s="55" t="s">
        <v>389</v>
      </c>
      <c r="E1824" s="53" t="s">
        <v>390</v>
      </c>
      <c r="F1824" s="84">
        <v>44501</v>
      </c>
      <c r="G1824" s="84">
        <v>46143</v>
      </c>
      <c r="H1824" s="82">
        <f t="shared" si="156"/>
        <v>5</v>
      </c>
      <c r="I1824" s="55" t="s">
        <v>83</v>
      </c>
      <c r="J1824" s="55" t="s">
        <v>44</v>
      </c>
      <c r="K1824" s="55" t="s">
        <v>171</v>
      </c>
      <c r="L1824" s="55" t="s">
        <v>172</v>
      </c>
      <c r="M1824" s="55" t="s">
        <v>2155</v>
      </c>
      <c r="N1824" s="55" t="str">
        <f t="shared" si="157"/>
        <v>NON</v>
      </c>
      <c r="O1824" s="55" t="str">
        <f t="shared" si="158"/>
        <v>OUI</v>
      </c>
      <c r="P1824" s="55" t="str">
        <f t="shared" si="159"/>
        <v>NON</v>
      </c>
      <c r="Q1824" s="55" t="str">
        <f t="shared" si="160"/>
        <v>NON</v>
      </c>
    </row>
    <row r="1825" spans="1:17" ht="15" customHeight="1">
      <c r="A1825" s="3">
        <v>840001861</v>
      </c>
      <c r="B1825" s="55" t="s">
        <v>359</v>
      </c>
      <c r="C1825" s="3">
        <v>43002009</v>
      </c>
      <c r="D1825" s="55" t="s">
        <v>389</v>
      </c>
      <c r="E1825" s="53" t="s">
        <v>390</v>
      </c>
      <c r="F1825" s="84">
        <v>44501</v>
      </c>
      <c r="G1825" s="84">
        <v>46143</v>
      </c>
      <c r="H1825" s="82">
        <f t="shared" si="156"/>
        <v>5</v>
      </c>
      <c r="I1825" s="55" t="s">
        <v>83</v>
      </c>
      <c r="J1825" s="55" t="s">
        <v>44</v>
      </c>
      <c r="K1825" s="55" t="s">
        <v>171</v>
      </c>
      <c r="L1825" s="55" t="s">
        <v>172</v>
      </c>
      <c r="M1825" s="55" t="s">
        <v>1959</v>
      </c>
      <c r="N1825" s="55" t="str">
        <f t="shared" si="157"/>
        <v>NON</v>
      </c>
      <c r="O1825" s="55" t="str">
        <f t="shared" si="158"/>
        <v>OUI</v>
      </c>
      <c r="P1825" s="55" t="str">
        <f t="shared" si="159"/>
        <v>OUI</v>
      </c>
      <c r="Q1825" s="55" t="str">
        <f t="shared" si="160"/>
        <v>NON</v>
      </c>
    </row>
    <row r="1826" spans="1:17" ht="15" customHeight="1">
      <c r="A1826" s="3">
        <v>840001861</v>
      </c>
      <c r="B1826" s="55" t="s">
        <v>359</v>
      </c>
      <c r="C1826" s="3">
        <v>43002009</v>
      </c>
      <c r="D1826" s="55" t="s">
        <v>389</v>
      </c>
      <c r="E1826" s="53" t="s">
        <v>390</v>
      </c>
      <c r="F1826" s="84">
        <v>44501</v>
      </c>
      <c r="G1826" s="84">
        <v>46143</v>
      </c>
      <c r="H1826" s="82">
        <f t="shared" si="156"/>
        <v>5</v>
      </c>
      <c r="I1826" s="55" t="s">
        <v>83</v>
      </c>
      <c r="J1826" s="55" t="s">
        <v>44</v>
      </c>
      <c r="K1826" s="55" t="s">
        <v>171</v>
      </c>
      <c r="L1826" s="55" t="s">
        <v>172</v>
      </c>
      <c r="M1826" s="55" t="s">
        <v>2114</v>
      </c>
      <c r="N1826" s="55" t="str">
        <f t="shared" si="157"/>
        <v>NON</v>
      </c>
      <c r="O1826" s="55" t="str">
        <f t="shared" si="158"/>
        <v>OUI</v>
      </c>
      <c r="P1826" s="55" t="str">
        <f t="shared" si="159"/>
        <v>OUI</v>
      </c>
      <c r="Q1826" s="55" t="str">
        <f t="shared" si="160"/>
        <v>OUI</v>
      </c>
    </row>
    <row r="1827" spans="1:17" ht="15" customHeight="1">
      <c r="A1827" s="3">
        <v>840001861</v>
      </c>
      <c r="B1827" s="55" t="s">
        <v>359</v>
      </c>
      <c r="C1827" s="3">
        <v>43002009</v>
      </c>
      <c r="D1827" s="55" t="s">
        <v>389</v>
      </c>
      <c r="E1827" s="53" t="s">
        <v>390</v>
      </c>
      <c r="F1827" s="84">
        <v>44501</v>
      </c>
      <c r="G1827" s="84">
        <v>46143</v>
      </c>
      <c r="H1827" s="82">
        <f t="shared" si="156"/>
        <v>5</v>
      </c>
      <c r="I1827" s="55" t="s">
        <v>83</v>
      </c>
      <c r="J1827" s="55" t="s">
        <v>44</v>
      </c>
      <c r="K1827" s="55" t="s">
        <v>171</v>
      </c>
      <c r="L1827" s="55" t="s">
        <v>172</v>
      </c>
      <c r="M1827" s="17" t="s">
        <v>1035</v>
      </c>
      <c r="N1827" s="55" t="str">
        <f t="shared" si="157"/>
        <v>NON</v>
      </c>
      <c r="O1827" s="55" t="str">
        <f t="shared" si="158"/>
        <v>OUI</v>
      </c>
      <c r="P1827" s="55" t="str">
        <f t="shared" si="159"/>
        <v>OUI</v>
      </c>
      <c r="Q1827" s="55" t="str">
        <f t="shared" si="160"/>
        <v>NON</v>
      </c>
    </row>
    <row r="1828" spans="1:17" ht="15" customHeight="1">
      <c r="A1828" s="3">
        <v>840001861</v>
      </c>
      <c r="B1828" s="55" t="s">
        <v>359</v>
      </c>
      <c r="C1828" s="3">
        <v>43002009</v>
      </c>
      <c r="D1828" s="55" t="s">
        <v>389</v>
      </c>
      <c r="E1828" s="53" t="s">
        <v>390</v>
      </c>
      <c r="F1828" s="84">
        <v>43770</v>
      </c>
      <c r="G1828" s="84">
        <v>45413</v>
      </c>
      <c r="H1828" s="82">
        <f t="shared" si="156"/>
        <v>5</v>
      </c>
      <c r="I1828" s="55" t="s">
        <v>83</v>
      </c>
      <c r="J1828" s="55" t="s">
        <v>44</v>
      </c>
      <c r="K1828" s="55" t="s">
        <v>15</v>
      </c>
      <c r="L1828" s="55" t="s">
        <v>17</v>
      </c>
      <c r="M1828" s="17" t="s">
        <v>1981</v>
      </c>
      <c r="N1828" s="55" t="str">
        <f t="shared" si="157"/>
        <v>NON</v>
      </c>
      <c r="O1828" s="55" t="str">
        <f t="shared" si="158"/>
        <v>OUI</v>
      </c>
      <c r="P1828" s="55" t="str">
        <f t="shared" si="159"/>
        <v>NON</v>
      </c>
      <c r="Q1828" s="55" t="str">
        <f t="shared" si="160"/>
        <v>NON</v>
      </c>
    </row>
    <row r="1829" spans="1:17" ht="15" customHeight="1">
      <c r="A1829" s="3">
        <v>840001861</v>
      </c>
      <c r="B1829" s="55" t="s">
        <v>359</v>
      </c>
      <c r="C1829" s="3">
        <v>43002009</v>
      </c>
      <c r="D1829" s="55" t="s">
        <v>389</v>
      </c>
      <c r="E1829" s="53" t="s">
        <v>390</v>
      </c>
      <c r="F1829" s="84">
        <v>43770</v>
      </c>
      <c r="G1829" s="84">
        <v>45413</v>
      </c>
      <c r="H1829" s="82">
        <f t="shared" si="156"/>
        <v>5</v>
      </c>
      <c r="I1829" s="55" t="s">
        <v>83</v>
      </c>
      <c r="J1829" s="55" t="s">
        <v>44</v>
      </c>
      <c r="K1829" s="55" t="s">
        <v>15</v>
      </c>
      <c r="L1829" s="55" t="s">
        <v>17</v>
      </c>
      <c r="M1829" s="55" t="s">
        <v>1958</v>
      </c>
      <c r="N1829" s="55" t="str">
        <f t="shared" si="157"/>
        <v>NON</v>
      </c>
      <c r="O1829" s="55" t="str">
        <f t="shared" si="158"/>
        <v>OUI</v>
      </c>
      <c r="P1829" s="55" t="str">
        <f t="shared" si="159"/>
        <v>NON</v>
      </c>
      <c r="Q1829" s="55" t="str">
        <f t="shared" si="160"/>
        <v>NON</v>
      </c>
    </row>
    <row r="1830" spans="1:17" ht="15" customHeight="1">
      <c r="A1830" s="3">
        <v>840001861</v>
      </c>
      <c r="B1830" s="55" t="s">
        <v>359</v>
      </c>
      <c r="C1830" s="3">
        <v>43002009</v>
      </c>
      <c r="D1830" s="55" t="s">
        <v>389</v>
      </c>
      <c r="E1830" s="53" t="s">
        <v>390</v>
      </c>
      <c r="F1830" s="84">
        <v>43770</v>
      </c>
      <c r="G1830" s="84">
        <v>45413</v>
      </c>
      <c r="H1830" s="82">
        <f t="shared" si="156"/>
        <v>5</v>
      </c>
      <c r="I1830" s="55" t="s">
        <v>83</v>
      </c>
      <c r="J1830" s="55" t="s">
        <v>1429</v>
      </c>
      <c r="K1830" s="55" t="s">
        <v>318</v>
      </c>
      <c r="L1830" s="55" t="s">
        <v>391</v>
      </c>
      <c r="M1830" s="79"/>
      <c r="N1830" s="55" t="str">
        <f t="shared" si="157"/>
        <v>OUI</v>
      </c>
      <c r="O1830" s="55" t="str">
        <f t="shared" si="158"/>
        <v>NON</v>
      </c>
      <c r="P1830" s="55" t="str">
        <f t="shared" si="159"/>
        <v>NON</v>
      </c>
      <c r="Q1830" s="55" t="str">
        <f t="shared" si="160"/>
        <v>NON</v>
      </c>
    </row>
    <row r="1831" spans="1:17" ht="15" customHeight="1">
      <c r="A1831" s="3">
        <v>130804297</v>
      </c>
      <c r="B1831" s="55" t="s">
        <v>1336</v>
      </c>
      <c r="C1831" s="3">
        <v>43001101</v>
      </c>
      <c r="D1831" s="55" t="s">
        <v>1352</v>
      </c>
      <c r="E1831" s="53" t="s">
        <v>1353</v>
      </c>
      <c r="F1831" s="84">
        <v>44501</v>
      </c>
      <c r="G1831" s="84">
        <v>46143</v>
      </c>
      <c r="H1831" s="82">
        <f t="shared" si="156"/>
        <v>5</v>
      </c>
      <c r="I1831" s="55" t="s">
        <v>83</v>
      </c>
      <c r="J1831" s="55" t="s">
        <v>44</v>
      </c>
      <c r="K1831" s="55" t="s">
        <v>254</v>
      </c>
      <c r="L1831" s="55" t="s">
        <v>255</v>
      </c>
      <c r="M1831" s="55" t="s">
        <v>587</v>
      </c>
      <c r="N1831" s="55" t="str">
        <f t="shared" si="157"/>
        <v>NON</v>
      </c>
      <c r="O1831" s="55" t="str">
        <f t="shared" si="158"/>
        <v>NON</v>
      </c>
      <c r="P1831" s="55" t="str">
        <f t="shared" si="159"/>
        <v>OUI</v>
      </c>
      <c r="Q1831" s="55" t="str">
        <f t="shared" si="160"/>
        <v>NON</v>
      </c>
    </row>
    <row r="1832" spans="1:17" ht="15" customHeight="1">
      <c r="A1832" s="3">
        <v>130804297</v>
      </c>
      <c r="B1832" s="55" t="s">
        <v>1336</v>
      </c>
      <c r="C1832" s="3">
        <v>43001101</v>
      </c>
      <c r="D1832" s="55" t="s">
        <v>1352</v>
      </c>
      <c r="E1832" s="53" t="s">
        <v>1353</v>
      </c>
      <c r="F1832" s="84">
        <v>44501</v>
      </c>
      <c r="G1832" s="84">
        <v>46143</v>
      </c>
      <c r="H1832" s="82">
        <f t="shared" si="156"/>
        <v>5</v>
      </c>
      <c r="I1832" s="55" t="s">
        <v>83</v>
      </c>
      <c r="J1832" s="55" t="s">
        <v>44</v>
      </c>
      <c r="K1832" s="55" t="s">
        <v>254</v>
      </c>
      <c r="L1832" s="55" t="s">
        <v>255</v>
      </c>
      <c r="M1832" s="55" t="s">
        <v>1953</v>
      </c>
      <c r="N1832" s="55" t="str">
        <f t="shared" si="157"/>
        <v>NON</v>
      </c>
      <c r="O1832" s="55" t="str">
        <f t="shared" si="158"/>
        <v>NON</v>
      </c>
      <c r="P1832" s="55" t="str">
        <f t="shared" si="159"/>
        <v>OUI</v>
      </c>
      <c r="Q1832" s="55" t="str">
        <f t="shared" si="160"/>
        <v>NON</v>
      </c>
    </row>
    <row r="1833" spans="1:17" s="73" customFormat="1" ht="15" customHeight="1">
      <c r="A1833" s="3">
        <v>130804297</v>
      </c>
      <c r="B1833" s="55" t="s">
        <v>1336</v>
      </c>
      <c r="C1833" s="3">
        <v>43001101</v>
      </c>
      <c r="D1833" s="55" t="s">
        <v>1352</v>
      </c>
      <c r="E1833" s="53" t="s">
        <v>1353</v>
      </c>
      <c r="F1833" s="84">
        <v>44501</v>
      </c>
      <c r="G1833" s="84">
        <v>46143</v>
      </c>
      <c r="H1833" s="82">
        <f t="shared" si="156"/>
        <v>5</v>
      </c>
      <c r="I1833" s="55" t="s">
        <v>83</v>
      </c>
      <c r="J1833" s="55" t="s">
        <v>44</v>
      </c>
      <c r="K1833" s="55" t="s">
        <v>254</v>
      </c>
      <c r="L1833" s="55" t="s">
        <v>255</v>
      </c>
      <c r="M1833" s="54" t="s">
        <v>1041</v>
      </c>
      <c r="N1833" s="55" t="str">
        <f t="shared" si="157"/>
        <v>NON</v>
      </c>
      <c r="O1833" s="55" t="str">
        <f t="shared" si="158"/>
        <v>OUI</v>
      </c>
      <c r="P1833" s="55" t="str">
        <f t="shared" si="159"/>
        <v>OUI</v>
      </c>
      <c r="Q1833" s="55" t="str">
        <f t="shared" si="160"/>
        <v>OUI</v>
      </c>
    </row>
    <row r="1834" spans="1:17" ht="15" customHeight="1">
      <c r="A1834" s="3">
        <v>130804297</v>
      </c>
      <c r="B1834" s="55" t="s">
        <v>1336</v>
      </c>
      <c r="C1834" s="3">
        <v>43001101</v>
      </c>
      <c r="D1834" s="55" t="s">
        <v>1352</v>
      </c>
      <c r="E1834" s="116" t="s">
        <v>1353</v>
      </c>
      <c r="F1834" s="84">
        <v>44136</v>
      </c>
      <c r="G1834" s="84">
        <v>45778</v>
      </c>
      <c r="H1834" s="82">
        <f t="shared" si="156"/>
        <v>5</v>
      </c>
      <c r="I1834" s="55" t="s">
        <v>83</v>
      </c>
      <c r="J1834" s="55" t="s">
        <v>1429</v>
      </c>
      <c r="K1834" s="55" t="s">
        <v>222</v>
      </c>
      <c r="L1834" s="55" t="s">
        <v>223</v>
      </c>
      <c r="M1834" s="79"/>
      <c r="N1834" s="55" t="str">
        <f t="shared" si="157"/>
        <v>OUI</v>
      </c>
      <c r="O1834" s="55" t="str">
        <f t="shared" si="158"/>
        <v>NON</v>
      </c>
      <c r="P1834" s="55" t="str">
        <f t="shared" si="159"/>
        <v>NON</v>
      </c>
      <c r="Q1834" s="55" t="str">
        <f t="shared" si="160"/>
        <v>NON</v>
      </c>
    </row>
    <row r="1835" spans="1:17" ht="15" customHeight="1">
      <c r="A1835" s="2">
        <v>830000345</v>
      </c>
      <c r="B1835" s="55" t="s">
        <v>881</v>
      </c>
      <c r="C1835" s="3">
        <v>43001681</v>
      </c>
      <c r="D1835" s="55" t="s">
        <v>889</v>
      </c>
      <c r="E1835" s="53" t="s">
        <v>890</v>
      </c>
      <c r="F1835" s="84">
        <v>44501</v>
      </c>
      <c r="G1835" s="84">
        <v>46143</v>
      </c>
      <c r="H1835" s="82">
        <f t="shared" si="156"/>
        <v>5</v>
      </c>
      <c r="I1835" s="55" t="s">
        <v>83</v>
      </c>
      <c r="J1835" s="55" t="s">
        <v>44</v>
      </c>
      <c r="K1835" s="55" t="s">
        <v>212</v>
      </c>
      <c r="L1835" s="55" t="s">
        <v>211</v>
      </c>
      <c r="M1835" s="55" t="s">
        <v>832</v>
      </c>
      <c r="N1835" s="55" t="str">
        <f t="shared" si="157"/>
        <v>NON</v>
      </c>
      <c r="O1835" s="55" t="str">
        <f t="shared" si="158"/>
        <v>NON</v>
      </c>
      <c r="P1835" s="55" t="str">
        <f t="shared" si="159"/>
        <v>OUI</v>
      </c>
      <c r="Q1835" s="55" t="str">
        <f t="shared" si="160"/>
        <v>NON</v>
      </c>
    </row>
    <row r="1836" spans="1:17" ht="15" customHeight="1">
      <c r="A1836" s="2">
        <v>830000345</v>
      </c>
      <c r="B1836" s="55" t="s">
        <v>881</v>
      </c>
      <c r="C1836" s="3">
        <v>43001681</v>
      </c>
      <c r="D1836" s="55" t="s">
        <v>889</v>
      </c>
      <c r="E1836" s="53" t="s">
        <v>890</v>
      </c>
      <c r="F1836" s="84">
        <v>44501</v>
      </c>
      <c r="G1836" s="84">
        <v>46143</v>
      </c>
      <c r="H1836" s="82">
        <f t="shared" si="156"/>
        <v>5</v>
      </c>
      <c r="I1836" s="55" t="s">
        <v>83</v>
      </c>
      <c r="J1836" s="55" t="s">
        <v>44</v>
      </c>
      <c r="K1836" s="55" t="s">
        <v>212</v>
      </c>
      <c r="L1836" s="55" t="s">
        <v>211</v>
      </c>
      <c r="M1836" s="55" t="s">
        <v>1952</v>
      </c>
      <c r="N1836" s="55" t="str">
        <f t="shared" si="157"/>
        <v>NON</v>
      </c>
      <c r="O1836" s="55" t="str">
        <f t="shared" si="158"/>
        <v>NON</v>
      </c>
      <c r="P1836" s="55" t="str">
        <f t="shared" si="159"/>
        <v>OUI</v>
      </c>
      <c r="Q1836" s="55" t="str">
        <f t="shared" si="160"/>
        <v>NON</v>
      </c>
    </row>
    <row r="1837" spans="1:17" ht="15" customHeight="1">
      <c r="A1837" s="2">
        <v>830000345</v>
      </c>
      <c r="B1837" s="55" t="s">
        <v>881</v>
      </c>
      <c r="C1837" s="3">
        <v>43001681</v>
      </c>
      <c r="D1837" s="55" t="s">
        <v>889</v>
      </c>
      <c r="E1837" s="53" t="s">
        <v>890</v>
      </c>
      <c r="F1837" s="84">
        <v>44501</v>
      </c>
      <c r="G1837" s="84">
        <v>46143</v>
      </c>
      <c r="H1837" s="82">
        <f t="shared" si="156"/>
        <v>5</v>
      </c>
      <c r="I1837" s="55" t="s">
        <v>83</v>
      </c>
      <c r="J1837" s="55" t="s">
        <v>44</v>
      </c>
      <c r="K1837" s="55" t="s">
        <v>212</v>
      </c>
      <c r="L1837" s="55" t="s">
        <v>211</v>
      </c>
      <c r="M1837" s="55" t="s">
        <v>2028</v>
      </c>
      <c r="N1837" s="55" t="str">
        <f t="shared" si="157"/>
        <v>NON</v>
      </c>
      <c r="O1837" s="55" t="str">
        <f t="shared" si="158"/>
        <v>NON</v>
      </c>
      <c r="P1837" s="55" t="str">
        <f t="shared" si="159"/>
        <v>OUI</v>
      </c>
      <c r="Q1837" s="55" t="str">
        <f t="shared" si="160"/>
        <v>NON</v>
      </c>
    </row>
    <row r="1838" spans="1:17" ht="15" customHeight="1">
      <c r="A1838" s="2">
        <v>830000345</v>
      </c>
      <c r="B1838" s="55" t="s">
        <v>881</v>
      </c>
      <c r="C1838" s="3">
        <v>43001681</v>
      </c>
      <c r="D1838" s="55" t="s">
        <v>889</v>
      </c>
      <c r="E1838" s="53" t="s">
        <v>890</v>
      </c>
      <c r="F1838" s="84">
        <v>44501</v>
      </c>
      <c r="G1838" s="84">
        <v>46143</v>
      </c>
      <c r="H1838" s="82">
        <f t="shared" si="156"/>
        <v>5</v>
      </c>
      <c r="I1838" s="55" t="s">
        <v>83</v>
      </c>
      <c r="J1838" s="55" t="s">
        <v>44</v>
      </c>
      <c r="K1838" s="55" t="s">
        <v>212</v>
      </c>
      <c r="L1838" s="55" t="s">
        <v>211</v>
      </c>
      <c r="M1838" s="55" t="s">
        <v>1959</v>
      </c>
      <c r="N1838" s="55" t="str">
        <f t="shared" si="157"/>
        <v>NON</v>
      </c>
      <c r="O1838" s="55" t="str">
        <f t="shared" si="158"/>
        <v>OUI</v>
      </c>
      <c r="P1838" s="55" t="str">
        <f t="shared" si="159"/>
        <v>OUI</v>
      </c>
      <c r="Q1838" s="55" t="str">
        <f t="shared" si="160"/>
        <v>NON</v>
      </c>
    </row>
    <row r="1839" spans="1:17" ht="15" customHeight="1">
      <c r="A1839" s="2">
        <v>830000345</v>
      </c>
      <c r="B1839" s="55" t="s">
        <v>881</v>
      </c>
      <c r="C1839" s="3">
        <v>43001681</v>
      </c>
      <c r="D1839" s="55" t="s">
        <v>889</v>
      </c>
      <c r="E1839" s="53" t="s">
        <v>890</v>
      </c>
      <c r="F1839" s="84">
        <v>44501</v>
      </c>
      <c r="G1839" s="84">
        <v>46143</v>
      </c>
      <c r="H1839" s="82">
        <f t="shared" ref="H1839:H1902" si="161">DATEDIF(F1839,G1839,"y")+1</f>
        <v>5</v>
      </c>
      <c r="I1839" s="55" t="s">
        <v>83</v>
      </c>
      <c r="J1839" s="55" t="s">
        <v>44</v>
      </c>
      <c r="K1839" s="55" t="s">
        <v>212</v>
      </c>
      <c r="L1839" s="55" t="s">
        <v>211</v>
      </c>
      <c r="M1839" s="55" t="s">
        <v>1994</v>
      </c>
      <c r="N1839" s="55" t="str">
        <f t="shared" si="157"/>
        <v>NON</v>
      </c>
      <c r="O1839" s="55" t="str">
        <f t="shared" si="158"/>
        <v>OUI</v>
      </c>
      <c r="P1839" s="55" t="str">
        <f t="shared" si="159"/>
        <v>OUI</v>
      </c>
      <c r="Q1839" s="55" t="str">
        <f t="shared" si="160"/>
        <v>OUI</v>
      </c>
    </row>
    <row r="1840" spans="1:17" ht="15" customHeight="1">
      <c r="A1840" s="2">
        <v>830000345</v>
      </c>
      <c r="B1840" s="55" t="s">
        <v>881</v>
      </c>
      <c r="C1840" s="3">
        <v>43001681</v>
      </c>
      <c r="D1840" s="55" t="s">
        <v>889</v>
      </c>
      <c r="E1840" s="53" t="s">
        <v>890</v>
      </c>
      <c r="F1840" s="84">
        <v>44501</v>
      </c>
      <c r="G1840" s="84">
        <v>46143</v>
      </c>
      <c r="H1840" s="82">
        <f t="shared" si="161"/>
        <v>5</v>
      </c>
      <c r="I1840" s="55" t="s">
        <v>83</v>
      </c>
      <c r="J1840" s="55" t="s">
        <v>44</v>
      </c>
      <c r="K1840" s="55" t="s">
        <v>212</v>
      </c>
      <c r="L1840" s="55" t="s">
        <v>211</v>
      </c>
      <c r="M1840" s="54" t="s">
        <v>2156</v>
      </c>
      <c r="N1840" s="55" t="str">
        <f t="shared" si="157"/>
        <v>NON</v>
      </c>
      <c r="O1840" s="55" t="str">
        <f t="shared" si="158"/>
        <v>NON</v>
      </c>
      <c r="P1840" s="55" t="str">
        <f t="shared" si="159"/>
        <v>OUI</v>
      </c>
      <c r="Q1840" s="55" t="str">
        <f t="shared" si="160"/>
        <v>NON</v>
      </c>
    </row>
    <row r="1841" spans="1:17" ht="15" customHeight="1">
      <c r="A1841" s="64">
        <v>830000345</v>
      </c>
      <c r="B1841" s="20" t="s">
        <v>881</v>
      </c>
      <c r="C1841" s="4">
        <v>43001681</v>
      </c>
      <c r="D1841" s="20" t="s">
        <v>889</v>
      </c>
      <c r="E1841" s="21" t="s">
        <v>890</v>
      </c>
      <c r="F1841" s="84">
        <v>44501</v>
      </c>
      <c r="G1841" s="84">
        <v>46143</v>
      </c>
      <c r="H1841" s="82">
        <f t="shared" si="161"/>
        <v>5</v>
      </c>
      <c r="I1841" s="20" t="s">
        <v>83</v>
      </c>
      <c r="J1841" s="55" t="s">
        <v>1429</v>
      </c>
      <c r="K1841" s="20" t="s">
        <v>211</v>
      </c>
      <c r="L1841" s="20" t="s">
        <v>212</v>
      </c>
      <c r="M1841" s="79"/>
      <c r="N1841" s="55" t="str">
        <f t="shared" si="157"/>
        <v>OUI</v>
      </c>
      <c r="O1841" s="55" t="str">
        <f t="shared" si="158"/>
        <v>NON</v>
      </c>
      <c r="P1841" s="55" t="str">
        <f t="shared" si="159"/>
        <v>NON</v>
      </c>
      <c r="Q1841" s="55" t="str">
        <f t="shared" si="160"/>
        <v>NON</v>
      </c>
    </row>
    <row r="1842" spans="1:17" ht="15" customHeight="1">
      <c r="A1842" s="2">
        <v>130001225</v>
      </c>
      <c r="B1842" s="55" t="s">
        <v>681</v>
      </c>
      <c r="C1842" s="3">
        <v>43001731</v>
      </c>
      <c r="D1842" s="55" t="s">
        <v>683</v>
      </c>
      <c r="E1842" s="53" t="s">
        <v>684</v>
      </c>
      <c r="F1842" s="84">
        <v>43770</v>
      </c>
      <c r="G1842" s="84">
        <v>45413</v>
      </c>
      <c r="H1842" s="82">
        <f t="shared" si="161"/>
        <v>5</v>
      </c>
      <c r="I1842" s="55" t="s">
        <v>83</v>
      </c>
      <c r="J1842" s="55" t="s">
        <v>44</v>
      </c>
      <c r="K1842" s="55" t="s">
        <v>15</v>
      </c>
      <c r="L1842" s="55" t="s">
        <v>17</v>
      </c>
      <c r="M1842" s="55" t="s">
        <v>2012</v>
      </c>
      <c r="N1842" s="55" t="str">
        <f t="shared" si="157"/>
        <v>NON</v>
      </c>
      <c r="O1842" s="55" t="str">
        <f t="shared" si="158"/>
        <v>OUI</v>
      </c>
      <c r="P1842" s="55" t="str">
        <f t="shared" si="159"/>
        <v>NON</v>
      </c>
      <c r="Q1842" s="55" t="str">
        <f t="shared" si="160"/>
        <v>NON</v>
      </c>
    </row>
    <row r="1843" spans="1:17" ht="15" customHeight="1">
      <c r="A1843" s="2">
        <v>130001225</v>
      </c>
      <c r="B1843" s="55" t="s">
        <v>681</v>
      </c>
      <c r="C1843" s="3">
        <v>43001731</v>
      </c>
      <c r="D1843" s="55" t="s">
        <v>683</v>
      </c>
      <c r="E1843" s="53" t="s">
        <v>684</v>
      </c>
      <c r="F1843" s="84">
        <v>43770</v>
      </c>
      <c r="G1843" s="84">
        <v>45413</v>
      </c>
      <c r="H1843" s="82">
        <f t="shared" si="161"/>
        <v>5</v>
      </c>
      <c r="I1843" s="55" t="s">
        <v>83</v>
      </c>
      <c r="J1843" s="55" t="s">
        <v>44</v>
      </c>
      <c r="K1843" s="55" t="s">
        <v>15</v>
      </c>
      <c r="L1843" s="55" t="s">
        <v>17</v>
      </c>
      <c r="M1843" s="55" t="s">
        <v>1959</v>
      </c>
      <c r="N1843" s="55" t="str">
        <f t="shared" si="157"/>
        <v>NON</v>
      </c>
      <c r="O1843" s="55" t="str">
        <f t="shared" si="158"/>
        <v>OUI</v>
      </c>
      <c r="P1843" s="55" t="str">
        <f t="shared" si="159"/>
        <v>OUI</v>
      </c>
      <c r="Q1843" s="55" t="str">
        <f t="shared" si="160"/>
        <v>NON</v>
      </c>
    </row>
    <row r="1844" spans="1:17" ht="15" customHeight="1">
      <c r="A1844" s="2">
        <v>130001225</v>
      </c>
      <c r="B1844" s="55" t="s">
        <v>681</v>
      </c>
      <c r="C1844" s="3">
        <v>43001731</v>
      </c>
      <c r="D1844" s="55" t="s">
        <v>683</v>
      </c>
      <c r="E1844" s="53" t="s">
        <v>684</v>
      </c>
      <c r="F1844" s="84">
        <v>43770</v>
      </c>
      <c r="G1844" s="84">
        <v>45413</v>
      </c>
      <c r="H1844" s="82">
        <f t="shared" si="161"/>
        <v>5</v>
      </c>
      <c r="I1844" s="55" t="s">
        <v>83</v>
      </c>
      <c r="J1844" s="55" t="s">
        <v>44</v>
      </c>
      <c r="K1844" s="55" t="s">
        <v>15</v>
      </c>
      <c r="L1844" s="55" t="s">
        <v>17</v>
      </c>
      <c r="M1844" s="55" t="s">
        <v>356</v>
      </c>
      <c r="N1844" s="55" t="str">
        <f t="shared" si="157"/>
        <v>NON</v>
      </c>
      <c r="O1844" s="55" t="str">
        <f t="shared" si="158"/>
        <v>NON</v>
      </c>
      <c r="P1844" s="55" t="str">
        <f t="shared" si="159"/>
        <v>OUI</v>
      </c>
      <c r="Q1844" s="55" t="str">
        <f t="shared" si="160"/>
        <v>NON</v>
      </c>
    </row>
    <row r="1845" spans="1:17" ht="15" customHeight="1">
      <c r="A1845" s="2">
        <v>130001225</v>
      </c>
      <c r="B1845" s="55" t="s">
        <v>681</v>
      </c>
      <c r="C1845" s="3">
        <v>43001731</v>
      </c>
      <c r="D1845" s="55" t="s">
        <v>683</v>
      </c>
      <c r="E1845" s="53" t="s">
        <v>684</v>
      </c>
      <c r="F1845" s="84">
        <v>44501</v>
      </c>
      <c r="G1845" s="84">
        <v>46143</v>
      </c>
      <c r="H1845" s="82">
        <f t="shared" si="161"/>
        <v>5</v>
      </c>
      <c r="I1845" s="55" t="s">
        <v>83</v>
      </c>
      <c r="J1845" s="55" t="s">
        <v>1429</v>
      </c>
      <c r="K1845" s="55" t="s">
        <v>76</v>
      </c>
      <c r="L1845" s="55"/>
      <c r="M1845" s="79"/>
      <c r="N1845" s="55" t="str">
        <f t="shared" si="157"/>
        <v>OUI</v>
      </c>
      <c r="O1845" s="55" t="str">
        <f t="shared" si="158"/>
        <v>NON</v>
      </c>
      <c r="P1845" s="55" t="str">
        <f t="shared" si="159"/>
        <v>NON</v>
      </c>
      <c r="Q1845" s="55" t="str">
        <f t="shared" si="160"/>
        <v>NON</v>
      </c>
    </row>
    <row r="1846" spans="1:17">
      <c r="A1846" s="4">
        <v>130002827</v>
      </c>
      <c r="B1846" s="20" t="s">
        <v>283</v>
      </c>
      <c r="C1846" s="4">
        <v>43000868</v>
      </c>
      <c r="D1846" s="20" t="s">
        <v>318</v>
      </c>
      <c r="E1846" s="21" t="s">
        <v>319</v>
      </c>
      <c r="F1846" s="85">
        <v>43770</v>
      </c>
      <c r="G1846" s="85">
        <v>45413</v>
      </c>
      <c r="H1846" s="82">
        <f t="shared" si="161"/>
        <v>5</v>
      </c>
      <c r="I1846" s="20" t="s">
        <v>83</v>
      </c>
      <c r="J1846" s="55" t="s">
        <v>44</v>
      </c>
      <c r="K1846" s="20" t="s">
        <v>15</v>
      </c>
      <c r="L1846" s="55"/>
      <c r="M1846" s="20" t="s">
        <v>459</v>
      </c>
      <c r="N1846" s="55" t="str">
        <f t="shared" si="157"/>
        <v>NON</v>
      </c>
      <c r="O1846" s="55" t="str">
        <f t="shared" si="158"/>
        <v>OUI</v>
      </c>
      <c r="P1846" s="55" t="str">
        <f t="shared" si="159"/>
        <v>NON</v>
      </c>
      <c r="Q1846" s="55" t="str">
        <f t="shared" si="160"/>
        <v>NON</v>
      </c>
    </row>
    <row r="1847" spans="1:17" ht="15" customHeight="1">
      <c r="A1847" s="2">
        <v>130001225</v>
      </c>
      <c r="B1847" s="55" t="s">
        <v>681</v>
      </c>
      <c r="C1847" s="3">
        <v>93000741</v>
      </c>
      <c r="D1847" s="55" t="s">
        <v>84</v>
      </c>
      <c r="E1847" s="22" t="s">
        <v>319</v>
      </c>
      <c r="F1847" s="84">
        <v>44501</v>
      </c>
      <c r="G1847" s="84">
        <v>46143</v>
      </c>
      <c r="H1847" s="82">
        <f t="shared" si="161"/>
        <v>5</v>
      </c>
      <c r="I1847" s="55" t="s">
        <v>83</v>
      </c>
      <c r="J1847" s="55" t="s">
        <v>1429</v>
      </c>
      <c r="K1847" s="55" t="s">
        <v>15</v>
      </c>
      <c r="L1847" s="55" t="s">
        <v>75</v>
      </c>
      <c r="M1847" s="79"/>
      <c r="N1847" s="55" t="str">
        <f t="shared" si="157"/>
        <v>OUI</v>
      </c>
      <c r="O1847" s="55" t="str">
        <f t="shared" si="158"/>
        <v>NON</v>
      </c>
      <c r="P1847" s="55" t="str">
        <f t="shared" si="159"/>
        <v>NON</v>
      </c>
      <c r="Q1847" s="55" t="str">
        <f t="shared" si="160"/>
        <v>NON</v>
      </c>
    </row>
    <row r="1848" spans="1:17" ht="15" customHeight="1">
      <c r="A1848" s="3">
        <v>130001647</v>
      </c>
      <c r="B1848" s="55" t="s">
        <v>1676</v>
      </c>
      <c r="C1848" s="3">
        <v>43000900</v>
      </c>
      <c r="D1848" s="55" t="s">
        <v>1707</v>
      </c>
      <c r="E1848" s="53" t="s">
        <v>1708</v>
      </c>
      <c r="F1848" s="84">
        <v>44501</v>
      </c>
      <c r="G1848" s="84">
        <v>46143</v>
      </c>
      <c r="H1848" s="82">
        <f t="shared" si="161"/>
        <v>5</v>
      </c>
      <c r="I1848" s="55" t="s">
        <v>83</v>
      </c>
      <c r="J1848" s="55" t="s">
        <v>44</v>
      </c>
      <c r="K1848" s="55" t="s">
        <v>254</v>
      </c>
      <c r="L1848" s="55" t="s">
        <v>255</v>
      </c>
      <c r="M1848" s="55" t="s">
        <v>2157</v>
      </c>
      <c r="N1848" s="55" t="str">
        <f t="shared" si="157"/>
        <v>NON</v>
      </c>
      <c r="O1848" s="55" t="str">
        <f t="shared" si="158"/>
        <v>NON</v>
      </c>
      <c r="P1848" s="55" t="str">
        <f t="shared" si="159"/>
        <v>OUI</v>
      </c>
      <c r="Q1848" s="55" t="str">
        <f t="shared" si="160"/>
        <v>OUI</v>
      </c>
    </row>
    <row r="1849" spans="1:17" ht="15" customHeight="1">
      <c r="A1849" s="3">
        <v>130001647</v>
      </c>
      <c r="B1849" s="55" t="s">
        <v>1676</v>
      </c>
      <c r="C1849" s="3">
        <v>43000900</v>
      </c>
      <c r="D1849" s="55" t="s">
        <v>1707</v>
      </c>
      <c r="E1849" s="53" t="s">
        <v>1708</v>
      </c>
      <c r="F1849" s="84">
        <v>44501</v>
      </c>
      <c r="G1849" s="84">
        <v>46143</v>
      </c>
      <c r="H1849" s="82">
        <f t="shared" si="161"/>
        <v>5</v>
      </c>
      <c r="I1849" s="55" t="s">
        <v>83</v>
      </c>
      <c r="J1849" s="55" t="s">
        <v>44</v>
      </c>
      <c r="K1849" s="55" t="s">
        <v>254</v>
      </c>
      <c r="L1849" s="55" t="s">
        <v>255</v>
      </c>
      <c r="M1849" s="55" t="s">
        <v>469</v>
      </c>
      <c r="N1849" s="55" t="str">
        <f t="shared" si="157"/>
        <v>NON</v>
      </c>
      <c r="O1849" s="55" t="str">
        <f t="shared" si="158"/>
        <v>NON</v>
      </c>
      <c r="P1849" s="55" t="str">
        <f t="shared" si="159"/>
        <v>OUI</v>
      </c>
      <c r="Q1849" s="55" t="str">
        <f t="shared" si="160"/>
        <v>NON</v>
      </c>
    </row>
    <row r="1850" spans="1:17" ht="15" customHeight="1">
      <c r="A1850" s="3">
        <v>130001647</v>
      </c>
      <c r="B1850" s="55" t="s">
        <v>1676</v>
      </c>
      <c r="C1850" s="3">
        <v>43000900</v>
      </c>
      <c r="D1850" s="55" t="s">
        <v>1707</v>
      </c>
      <c r="E1850" s="53" t="s">
        <v>1708</v>
      </c>
      <c r="F1850" s="84">
        <v>43770</v>
      </c>
      <c r="G1850" s="84">
        <v>45413</v>
      </c>
      <c r="H1850" s="82">
        <f t="shared" si="161"/>
        <v>5</v>
      </c>
      <c r="I1850" s="55" t="s">
        <v>83</v>
      </c>
      <c r="J1850" s="55" t="s">
        <v>1429</v>
      </c>
      <c r="K1850" s="55" t="s">
        <v>222</v>
      </c>
      <c r="L1850" s="55" t="s">
        <v>223</v>
      </c>
      <c r="M1850" s="79"/>
      <c r="N1850" s="55" t="str">
        <f t="shared" si="157"/>
        <v>OUI</v>
      </c>
      <c r="O1850" s="55" t="str">
        <f t="shared" si="158"/>
        <v>NON</v>
      </c>
      <c r="P1850" s="55" t="str">
        <f t="shared" si="159"/>
        <v>NON</v>
      </c>
      <c r="Q1850" s="55" t="str">
        <f t="shared" si="160"/>
        <v>NON</v>
      </c>
    </row>
    <row r="1851" spans="1:17" ht="15" customHeight="1">
      <c r="A1851" s="3">
        <v>130783293</v>
      </c>
      <c r="B1851" s="55" t="s">
        <v>1205</v>
      </c>
      <c r="C1851" s="3">
        <v>43001086</v>
      </c>
      <c r="D1851" s="55" t="s">
        <v>1257</v>
      </c>
      <c r="E1851" s="53" t="s">
        <v>1258</v>
      </c>
      <c r="F1851" s="84">
        <v>44501</v>
      </c>
      <c r="G1851" s="84">
        <v>46143</v>
      </c>
      <c r="H1851" s="82">
        <f t="shared" si="161"/>
        <v>5</v>
      </c>
      <c r="I1851" s="55" t="s">
        <v>83</v>
      </c>
      <c r="J1851" s="55" t="s">
        <v>44</v>
      </c>
      <c r="K1851" s="55" t="s">
        <v>427</v>
      </c>
      <c r="L1851" s="55" t="s">
        <v>428</v>
      </c>
      <c r="M1851" s="55" t="s">
        <v>2158</v>
      </c>
      <c r="N1851" s="55" t="str">
        <f t="shared" si="157"/>
        <v>NON</v>
      </c>
      <c r="O1851" s="55" t="str">
        <f t="shared" si="158"/>
        <v>OUI</v>
      </c>
      <c r="P1851" s="55" t="str">
        <f t="shared" si="159"/>
        <v>OUI</v>
      </c>
      <c r="Q1851" s="55" t="str">
        <f t="shared" si="160"/>
        <v>OUI</v>
      </c>
    </row>
    <row r="1852" spans="1:17" ht="15" customHeight="1">
      <c r="A1852" s="3">
        <v>130783293</v>
      </c>
      <c r="B1852" s="55" t="s">
        <v>1205</v>
      </c>
      <c r="C1852" s="3">
        <v>43001086</v>
      </c>
      <c r="D1852" s="55" t="s">
        <v>1257</v>
      </c>
      <c r="E1852" s="53" t="s">
        <v>1258</v>
      </c>
      <c r="F1852" s="84">
        <v>44501</v>
      </c>
      <c r="G1852" s="84">
        <v>46143</v>
      </c>
      <c r="H1852" s="82">
        <f t="shared" si="161"/>
        <v>5</v>
      </c>
      <c r="I1852" s="55" t="s">
        <v>83</v>
      </c>
      <c r="J1852" s="55" t="s">
        <v>44</v>
      </c>
      <c r="K1852" s="55" t="s">
        <v>427</v>
      </c>
      <c r="L1852" s="55" t="s">
        <v>428</v>
      </c>
      <c r="M1852" s="55" t="s">
        <v>1977</v>
      </c>
      <c r="N1852" s="55" t="str">
        <f t="shared" si="157"/>
        <v>NON</v>
      </c>
      <c r="O1852" s="55" t="str">
        <f t="shared" si="158"/>
        <v>NON</v>
      </c>
      <c r="P1852" s="55" t="str">
        <f t="shared" si="159"/>
        <v>OUI</v>
      </c>
      <c r="Q1852" s="55" t="str">
        <f t="shared" si="160"/>
        <v>NON</v>
      </c>
    </row>
    <row r="1853" spans="1:17" ht="15" customHeight="1">
      <c r="A1853" s="3">
        <v>130783293</v>
      </c>
      <c r="B1853" s="55" t="s">
        <v>1205</v>
      </c>
      <c r="C1853" s="3">
        <v>43001086</v>
      </c>
      <c r="D1853" s="55" t="s">
        <v>1257</v>
      </c>
      <c r="E1853" s="53" t="s">
        <v>1258</v>
      </c>
      <c r="F1853" s="84">
        <v>44501</v>
      </c>
      <c r="G1853" s="84">
        <v>46143</v>
      </c>
      <c r="H1853" s="82">
        <f t="shared" si="161"/>
        <v>5</v>
      </c>
      <c r="I1853" s="55" t="s">
        <v>83</v>
      </c>
      <c r="J1853" s="55" t="s">
        <v>44</v>
      </c>
      <c r="K1853" s="55" t="s">
        <v>427</v>
      </c>
      <c r="L1853" s="55" t="s">
        <v>428</v>
      </c>
      <c r="M1853" s="55" t="s">
        <v>1974</v>
      </c>
      <c r="N1853" s="55" t="str">
        <f t="shared" si="157"/>
        <v>NON</v>
      </c>
      <c r="O1853" s="55" t="str">
        <f t="shared" si="158"/>
        <v>OUI</v>
      </c>
      <c r="P1853" s="55" t="str">
        <f t="shared" si="159"/>
        <v>OUI</v>
      </c>
      <c r="Q1853" s="55" t="str">
        <f t="shared" si="160"/>
        <v>NON</v>
      </c>
    </row>
    <row r="1854" spans="1:17" ht="15" customHeight="1">
      <c r="A1854" s="3">
        <v>130783293</v>
      </c>
      <c r="B1854" s="55" t="s">
        <v>1205</v>
      </c>
      <c r="C1854" s="3">
        <v>43001086</v>
      </c>
      <c r="D1854" s="55" t="s">
        <v>1257</v>
      </c>
      <c r="E1854" s="53" t="s">
        <v>1258</v>
      </c>
      <c r="F1854" s="84">
        <v>44501</v>
      </c>
      <c r="G1854" s="84">
        <v>46143</v>
      </c>
      <c r="H1854" s="82">
        <f t="shared" si="161"/>
        <v>5</v>
      </c>
      <c r="I1854" s="55" t="s">
        <v>83</v>
      </c>
      <c r="J1854" s="55" t="s">
        <v>44</v>
      </c>
      <c r="K1854" s="55" t="s">
        <v>427</v>
      </c>
      <c r="L1854" s="55" t="s">
        <v>428</v>
      </c>
      <c r="M1854" s="55" t="s">
        <v>1992</v>
      </c>
      <c r="N1854" s="55" t="str">
        <f t="shared" si="157"/>
        <v>NON</v>
      </c>
      <c r="O1854" s="55" t="str">
        <f t="shared" si="158"/>
        <v>NON</v>
      </c>
      <c r="P1854" s="55" t="str">
        <f t="shared" si="159"/>
        <v>OUI</v>
      </c>
      <c r="Q1854" s="55" t="str">
        <f t="shared" si="160"/>
        <v>NON</v>
      </c>
    </row>
    <row r="1855" spans="1:17" ht="15" customHeight="1">
      <c r="A1855" s="3">
        <v>130783293</v>
      </c>
      <c r="B1855" s="55" t="s">
        <v>1205</v>
      </c>
      <c r="C1855" s="3">
        <v>43001086</v>
      </c>
      <c r="D1855" s="55" t="s">
        <v>1257</v>
      </c>
      <c r="E1855" s="53" t="s">
        <v>1258</v>
      </c>
      <c r="F1855" s="84">
        <v>44501</v>
      </c>
      <c r="G1855" s="84">
        <v>46143</v>
      </c>
      <c r="H1855" s="82">
        <f t="shared" si="161"/>
        <v>5</v>
      </c>
      <c r="I1855" s="55" t="s">
        <v>83</v>
      </c>
      <c r="J1855" s="55" t="s">
        <v>44</v>
      </c>
      <c r="K1855" s="55" t="s">
        <v>427</v>
      </c>
      <c r="L1855" s="55" t="s">
        <v>428</v>
      </c>
      <c r="M1855" s="55" t="s">
        <v>2159</v>
      </c>
      <c r="N1855" s="55" t="str">
        <f t="shared" si="157"/>
        <v>NON</v>
      </c>
      <c r="O1855" s="55" t="str">
        <f t="shared" si="158"/>
        <v>NON</v>
      </c>
      <c r="P1855" s="55" t="str">
        <f t="shared" si="159"/>
        <v>OUI</v>
      </c>
      <c r="Q1855" s="55" t="str">
        <f t="shared" si="160"/>
        <v>NON</v>
      </c>
    </row>
    <row r="1856" spans="1:17" ht="15" customHeight="1">
      <c r="A1856" s="3">
        <v>130783293</v>
      </c>
      <c r="B1856" s="55" t="s">
        <v>1205</v>
      </c>
      <c r="C1856" s="3">
        <v>43001086</v>
      </c>
      <c r="D1856" s="55" t="s">
        <v>1257</v>
      </c>
      <c r="E1856" s="53" t="s">
        <v>1258</v>
      </c>
      <c r="F1856" s="84">
        <v>44501</v>
      </c>
      <c r="G1856" s="84">
        <v>46143</v>
      </c>
      <c r="H1856" s="82">
        <f t="shared" si="161"/>
        <v>5</v>
      </c>
      <c r="I1856" s="55" t="s">
        <v>83</v>
      </c>
      <c r="J1856" s="55" t="s">
        <v>44</v>
      </c>
      <c r="K1856" s="55" t="s">
        <v>427</v>
      </c>
      <c r="L1856" s="55" t="s">
        <v>428</v>
      </c>
      <c r="M1856" s="54" t="s">
        <v>2039</v>
      </c>
      <c r="N1856" s="55" t="str">
        <f t="shared" si="157"/>
        <v>NON</v>
      </c>
      <c r="O1856" s="55" t="str">
        <f t="shared" si="158"/>
        <v>NON</v>
      </c>
      <c r="P1856" s="55" t="str">
        <f t="shared" si="159"/>
        <v>OUI</v>
      </c>
      <c r="Q1856" s="55" t="str">
        <f t="shared" si="160"/>
        <v>NON</v>
      </c>
    </row>
    <row r="1857" spans="1:17" ht="15" customHeight="1">
      <c r="A1857" s="3">
        <v>130783293</v>
      </c>
      <c r="B1857" s="55" t="s">
        <v>1205</v>
      </c>
      <c r="C1857" s="3">
        <v>43001086</v>
      </c>
      <c r="D1857" s="55" t="s">
        <v>1257</v>
      </c>
      <c r="E1857" s="53" t="s">
        <v>1258</v>
      </c>
      <c r="F1857" s="84">
        <v>43770</v>
      </c>
      <c r="G1857" s="84">
        <v>45413</v>
      </c>
      <c r="H1857" s="82">
        <f t="shared" si="161"/>
        <v>5</v>
      </c>
      <c r="I1857" s="55" t="s">
        <v>83</v>
      </c>
      <c r="J1857" s="55" t="s">
        <v>1429</v>
      </c>
      <c r="K1857" s="55" t="s">
        <v>902</v>
      </c>
      <c r="L1857" s="55"/>
      <c r="M1857" s="79"/>
      <c r="N1857" s="55" t="str">
        <f t="shared" si="157"/>
        <v>OUI</v>
      </c>
      <c r="O1857" s="55" t="str">
        <f t="shared" si="158"/>
        <v>NON</v>
      </c>
      <c r="P1857" s="55" t="str">
        <f t="shared" si="159"/>
        <v>NON</v>
      </c>
      <c r="Q1857" s="55" t="str">
        <f t="shared" si="160"/>
        <v>NON</v>
      </c>
    </row>
    <row r="1858" spans="1:17" ht="15" customHeight="1">
      <c r="A1858" s="3">
        <v>130783293</v>
      </c>
      <c r="B1858" s="55" t="s">
        <v>1205</v>
      </c>
      <c r="C1858" s="3">
        <v>43001086</v>
      </c>
      <c r="D1858" s="55" t="s">
        <v>1257</v>
      </c>
      <c r="E1858" s="53" t="s">
        <v>1258</v>
      </c>
      <c r="F1858" s="84">
        <v>44136</v>
      </c>
      <c r="G1858" s="84">
        <v>45778</v>
      </c>
      <c r="H1858" s="82">
        <f t="shared" si="161"/>
        <v>5</v>
      </c>
      <c r="I1858" s="55" t="s">
        <v>83</v>
      </c>
      <c r="J1858" s="55" t="s">
        <v>1429</v>
      </c>
      <c r="K1858" s="55" t="s">
        <v>382</v>
      </c>
      <c r="L1858" s="55"/>
      <c r="M1858" s="79"/>
      <c r="N1858" s="55" t="str">
        <f t="shared" ref="N1858:N1921" si="162">IF(ISNUMBER(SEARCH("2G",J1858)),"OUI","NON")</f>
        <v>OUI</v>
      </c>
      <c r="O1858" s="55" t="str">
        <f t="shared" ref="O1858:O1921" si="163">IF(ISNUMBER(SEARCH("P1",M1858)),"OUI","NON")</f>
        <v>NON</v>
      </c>
      <c r="P1858" s="55" t="str">
        <f t="shared" ref="P1858:P1921" si="164">IF(ISNUMBER(SEARCH("P2",M1858)),"OUI","NON")</f>
        <v>NON</v>
      </c>
      <c r="Q1858" s="55" t="str">
        <f t="shared" ref="Q1858:Q1921" si="165">IF(ISNUMBER(SEARCH("P3",M1858)),"OUI","NON")</f>
        <v>NON</v>
      </c>
    </row>
    <row r="1859" spans="1:17" ht="15" customHeight="1">
      <c r="A1859" s="3">
        <v>130783293</v>
      </c>
      <c r="B1859" s="55" t="s">
        <v>1205</v>
      </c>
      <c r="C1859" s="3">
        <v>43001086</v>
      </c>
      <c r="D1859" s="55" t="s">
        <v>1257</v>
      </c>
      <c r="E1859" s="53" t="s">
        <v>1258</v>
      </c>
      <c r="F1859" s="84">
        <v>44136</v>
      </c>
      <c r="G1859" s="84">
        <v>45778</v>
      </c>
      <c r="H1859" s="82">
        <f t="shared" si="161"/>
        <v>5</v>
      </c>
      <c r="I1859" s="55" t="s">
        <v>83</v>
      </c>
      <c r="J1859" s="55" t="s">
        <v>1429</v>
      </c>
      <c r="K1859" s="55" t="s">
        <v>232</v>
      </c>
      <c r="L1859" s="55" t="s">
        <v>123</v>
      </c>
      <c r="M1859" s="79"/>
      <c r="N1859" s="55" t="str">
        <f t="shared" si="162"/>
        <v>OUI</v>
      </c>
      <c r="O1859" s="55" t="str">
        <f t="shared" si="163"/>
        <v>NON</v>
      </c>
      <c r="P1859" s="55" t="str">
        <f t="shared" si="164"/>
        <v>NON</v>
      </c>
      <c r="Q1859" s="55" t="str">
        <f t="shared" si="165"/>
        <v>NON</v>
      </c>
    </row>
    <row r="1860" spans="1:17" ht="15" customHeight="1">
      <c r="A1860" s="2">
        <v>840000350</v>
      </c>
      <c r="B1860" s="55" t="s">
        <v>1721</v>
      </c>
      <c r="C1860" s="3">
        <v>43001941</v>
      </c>
      <c r="D1860" s="55" t="s">
        <v>1725</v>
      </c>
      <c r="E1860" s="53" t="s">
        <v>1726</v>
      </c>
      <c r="F1860" s="84">
        <v>43770</v>
      </c>
      <c r="G1860" s="84">
        <v>45413</v>
      </c>
      <c r="H1860" s="82">
        <f t="shared" si="161"/>
        <v>5</v>
      </c>
      <c r="I1860" s="55" t="s">
        <v>83</v>
      </c>
      <c r="J1860" s="55" t="s">
        <v>44</v>
      </c>
      <c r="K1860" s="55" t="s">
        <v>15</v>
      </c>
      <c r="L1860" s="55" t="s">
        <v>17</v>
      </c>
      <c r="M1860" s="55" t="s">
        <v>87</v>
      </c>
      <c r="N1860" s="55" t="str">
        <f t="shared" si="162"/>
        <v>NON</v>
      </c>
      <c r="O1860" s="55" t="str">
        <f t="shared" si="163"/>
        <v>NON</v>
      </c>
      <c r="P1860" s="55" t="str">
        <f t="shared" si="164"/>
        <v>OUI</v>
      </c>
      <c r="Q1860" s="55" t="str">
        <f t="shared" si="165"/>
        <v>NON</v>
      </c>
    </row>
    <row r="1861" spans="1:17" ht="15" customHeight="1">
      <c r="A1861" s="2">
        <v>830000345</v>
      </c>
      <c r="B1861" s="55" t="s">
        <v>881</v>
      </c>
      <c r="C1861" s="3">
        <v>93000140</v>
      </c>
      <c r="D1861" s="55" t="s">
        <v>898</v>
      </c>
      <c r="E1861" s="22" t="s">
        <v>2280</v>
      </c>
      <c r="F1861" s="84">
        <v>44136</v>
      </c>
      <c r="G1861" s="84">
        <v>44317</v>
      </c>
      <c r="H1861" s="82">
        <f t="shared" si="161"/>
        <v>1</v>
      </c>
      <c r="I1861" s="55" t="s">
        <v>83</v>
      </c>
      <c r="J1861" s="55" t="s">
        <v>1795</v>
      </c>
      <c r="K1861" s="55" t="s">
        <v>2343</v>
      </c>
      <c r="L1861" s="55"/>
      <c r="M1861" s="78" t="s">
        <v>1796</v>
      </c>
      <c r="N1861" s="55" t="str">
        <f t="shared" si="162"/>
        <v>NON</v>
      </c>
      <c r="O1861" s="55" t="str">
        <f t="shared" si="163"/>
        <v>NON</v>
      </c>
      <c r="P1861" s="55" t="str">
        <f t="shared" si="164"/>
        <v>NON</v>
      </c>
      <c r="Q1861" s="55" t="str">
        <f t="shared" si="165"/>
        <v>OUI</v>
      </c>
    </row>
    <row r="1862" spans="1:17" ht="15" customHeight="1">
      <c r="A1862" s="2">
        <v>830000345</v>
      </c>
      <c r="B1862" s="55" t="s">
        <v>881</v>
      </c>
      <c r="C1862" s="3">
        <v>93000140</v>
      </c>
      <c r="D1862" s="55" t="s">
        <v>898</v>
      </c>
      <c r="E1862" s="22" t="s">
        <v>2280</v>
      </c>
      <c r="F1862" s="84">
        <v>43770</v>
      </c>
      <c r="G1862" s="84">
        <v>45413</v>
      </c>
      <c r="H1862" s="82">
        <f t="shared" si="161"/>
        <v>5</v>
      </c>
      <c r="I1862" s="55" t="s">
        <v>83</v>
      </c>
      <c r="J1862" s="55" t="s">
        <v>44</v>
      </c>
      <c r="K1862" s="55" t="s">
        <v>15</v>
      </c>
      <c r="L1862" s="55" t="s">
        <v>17</v>
      </c>
      <c r="M1862" s="55" t="s">
        <v>87</v>
      </c>
      <c r="N1862" s="55" t="str">
        <f t="shared" si="162"/>
        <v>NON</v>
      </c>
      <c r="O1862" s="55" t="str">
        <f t="shared" si="163"/>
        <v>NON</v>
      </c>
      <c r="P1862" s="55" t="str">
        <f t="shared" si="164"/>
        <v>OUI</v>
      </c>
      <c r="Q1862" s="55" t="str">
        <f t="shared" si="165"/>
        <v>NON</v>
      </c>
    </row>
    <row r="1863" spans="1:17" ht="15" customHeight="1">
      <c r="A1863" s="2">
        <v>830000345</v>
      </c>
      <c r="B1863" s="55" t="s">
        <v>881</v>
      </c>
      <c r="C1863" s="3">
        <v>43000747</v>
      </c>
      <c r="D1863" s="55" t="s">
        <v>922</v>
      </c>
      <c r="E1863" s="22" t="s">
        <v>2280</v>
      </c>
      <c r="F1863" s="84">
        <v>44501</v>
      </c>
      <c r="G1863" s="84">
        <v>46143</v>
      </c>
      <c r="H1863" s="82">
        <f t="shared" si="161"/>
        <v>5</v>
      </c>
      <c r="I1863" s="55" t="s">
        <v>83</v>
      </c>
      <c r="J1863" s="55" t="s">
        <v>44</v>
      </c>
      <c r="K1863" s="55" t="s">
        <v>954</v>
      </c>
      <c r="L1863" s="55" t="s">
        <v>955</v>
      </c>
      <c r="M1863" s="55" t="s">
        <v>875</v>
      </c>
      <c r="N1863" s="55" t="str">
        <f t="shared" si="162"/>
        <v>NON</v>
      </c>
      <c r="O1863" s="55" t="str">
        <f t="shared" si="163"/>
        <v>OUI</v>
      </c>
      <c r="P1863" s="55" t="str">
        <f t="shared" si="164"/>
        <v>OUI</v>
      </c>
      <c r="Q1863" s="55" t="str">
        <f t="shared" si="165"/>
        <v>NON</v>
      </c>
    </row>
    <row r="1864" spans="1:17" ht="15" customHeight="1">
      <c r="A1864" s="2">
        <v>830000345</v>
      </c>
      <c r="B1864" s="55" t="s">
        <v>881</v>
      </c>
      <c r="C1864" s="3">
        <v>43000747</v>
      </c>
      <c r="D1864" s="55" t="s">
        <v>922</v>
      </c>
      <c r="E1864" s="22" t="s">
        <v>2280</v>
      </c>
      <c r="F1864" s="84">
        <v>44501</v>
      </c>
      <c r="G1864" s="84">
        <v>46143</v>
      </c>
      <c r="H1864" s="82">
        <f t="shared" si="161"/>
        <v>5</v>
      </c>
      <c r="I1864" s="55" t="s">
        <v>83</v>
      </c>
      <c r="J1864" s="55" t="s">
        <v>44</v>
      </c>
      <c r="K1864" s="55" t="s">
        <v>954</v>
      </c>
      <c r="L1864" s="55" t="s">
        <v>955</v>
      </c>
      <c r="M1864" s="55" t="s">
        <v>1978</v>
      </c>
      <c r="N1864" s="55" t="str">
        <f t="shared" si="162"/>
        <v>NON</v>
      </c>
      <c r="O1864" s="55" t="str">
        <f t="shared" si="163"/>
        <v>OUI</v>
      </c>
      <c r="P1864" s="55" t="str">
        <f t="shared" si="164"/>
        <v>NON</v>
      </c>
      <c r="Q1864" s="55" t="str">
        <f t="shared" si="165"/>
        <v>NON</v>
      </c>
    </row>
    <row r="1865" spans="1:17" ht="15" customHeight="1">
      <c r="A1865" s="2">
        <v>830000345</v>
      </c>
      <c r="B1865" s="55" t="s">
        <v>881</v>
      </c>
      <c r="C1865" s="3">
        <v>43000747</v>
      </c>
      <c r="D1865" s="55" t="s">
        <v>922</v>
      </c>
      <c r="E1865" s="22" t="s">
        <v>2280</v>
      </c>
      <c r="F1865" s="84">
        <v>44501</v>
      </c>
      <c r="G1865" s="84">
        <v>46143</v>
      </c>
      <c r="H1865" s="82">
        <f t="shared" si="161"/>
        <v>5</v>
      </c>
      <c r="I1865" s="55" t="s">
        <v>83</v>
      </c>
      <c r="J1865" s="55" t="s">
        <v>44</v>
      </c>
      <c r="K1865" s="55" t="s">
        <v>954</v>
      </c>
      <c r="L1865" s="55" t="s">
        <v>955</v>
      </c>
      <c r="M1865" s="55" t="s">
        <v>87</v>
      </c>
      <c r="N1865" s="55" t="str">
        <f t="shared" si="162"/>
        <v>NON</v>
      </c>
      <c r="O1865" s="55" t="str">
        <f t="shared" si="163"/>
        <v>NON</v>
      </c>
      <c r="P1865" s="55" t="str">
        <f t="shared" si="164"/>
        <v>OUI</v>
      </c>
      <c r="Q1865" s="55" t="str">
        <f t="shared" si="165"/>
        <v>NON</v>
      </c>
    </row>
    <row r="1866" spans="1:17" ht="15" customHeight="1">
      <c r="A1866" s="2">
        <v>830000345</v>
      </c>
      <c r="B1866" s="55" t="s">
        <v>881</v>
      </c>
      <c r="C1866" s="3">
        <v>43000747</v>
      </c>
      <c r="D1866" s="55" t="s">
        <v>922</v>
      </c>
      <c r="E1866" s="22" t="s">
        <v>2280</v>
      </c>
      <c r="F1866" s="84">
        <v>44501</v>
      </c>
      <c r="G1866" s="84">
        <v>46143</v>
      </c>
      <c r="H1866" s="82">
        <f t="shared" si="161"/>
        <v>5</v>
      </c>
      <c r="I1866" s="55" t="s">
        <v>83</v>
      </c>
      <c r="J1866" s="55" t="s">
        <v>1429</v>
      </c>
      <c r="K1866" s="55" t="s">
        <v>902</v>
      </c>
      <c r="L1866" s="55"/>
      <c r="M1866" s="79"/>
      <c r="N1866" s="55" t="str">
        <f t="shared" si="162"/>
        <v>OUI</v>
      </c>
      <c r="O1866" s="55" t="str">
        <f t="shared" si="163"/>
        <v>NON</v>
      </c>
      <c r="P1866" s="55" t="str">
        <f t="shared" si="164"/>
        <v>NON</v>
      </c>
      <c r="Q1866" s="55" t="str">
        <f t="shared" si="165"/>
        <v>NON</v>
      </c>
    </row>
    <row r="1867" spans="1:17" ht="15" customHeight="1">
      <c r="A1867" s="3">
        <v>130784234</v>
      </c>
      <c r="B1867" s="55" t="s">
        <v>1152</v>
      </c>
      <c r="C1867" s="3">
        <v>43001088</v>
      </c>
      <c r="D1867" s="55" t="s">
        <v>1185</v>
      </c>
      <c r="E1867" s="53" t="s">
        <v>1186</v>
      </c>
      <c r="F1867" s="84">
        <v>43770</v>
      </c>
      <c r="G1867" s="84">
        <v>45413</v>
      </c>
      <c r="H1867" s="82">
        <f t="shared" si="161"/>
        <v>5</v>
      </c>
      <c r="I1867" s="55" t="s">
        <v>83</v>
      </c>
      <c r="J1867" s="55" t="s">
        <v>44</v>
      </c>
      <c r="K1867" s="55" t="s">
        <v>129</v>
      </c>
      <c r="L1867" s="55" t="s">
        <v>128</v>
      </c>
      <c r="M1867" s="55" t="s">
        <v>1970</v>
      </c>
      <c r="N1867" s="55" t="str">
        <f t="shared" si="162"/>
        <v>NON</v>
      </c>
      <c r="O1867" s="55" t="str">
        <f t="shared" si="163"/>
        <v>OUI</v>
      </c>
      <c r="P1867" s="55" t="str">
        <f t="shared" si="164"/>
        <v>OUI</v>
      </c>
      <c r="Q1867" s="55" t="str">
        <f t="shared" si="165"/>
        <v>OUI</v>
      </c>
    </row>
    <row r="1868" spans="1:17" ht="15" customHeight="1">
      <c r="A1868" s="3">
        <v>130784234</v>
      </c>
      <c r="B1868" s="55" t="s">
        <v>1152</v>
      </c>
      <c r="C1868" s="3">
        <v>43001088</v>
      </c>
      <c r="D1868" s="55" t="s">
        <v>1185</v>
      </c>
      <c r="E1868" s="53" t="s">
        <v>1186</v>
      </c>
      <c r="F1868" s="84">
        <v>43770</v>
      </c>
      <c r="G1868" s="84">
        <v>45413</v>
      </c>
      <c r="H1868" s="82">
        <f t="shared" si="161"/>
        <v>5</v>
      </c>
      <c r="I1868" s="55" t="s">
        <v>83</v>
      </c>
      <c r="J1868" s="55" t="s">
        <v>44</v>
      </c>
      <c r="K1868" s="55" t="s">
        <v>129</v>
      </c>
      <c r="L1868" s="55" t="s">
        <v>128</v>
      </c>
      <c r="M1868" s="54" t="s">
        <v>1953</v>
      </c>
      <c r="N1868" s="55" t="str">
        <f t="shared" si="162"/>
        <v>NON</v>
      </c>
      <c r="O1868" s="55" t="str">
        <f t="shared" si="163"/>
        <v>NON</v>
      </c>
      <c r="P1868" s="55" t="str">
        <f t="shared" si="164"/>
        <v>OUI</v>
      </c>
      <c r="Q1868" s="55" t="str">
        <f t="shared" si="165"/>
        <v>NON</v>
      </c>
    </row>
    <row r="1869" spans="1:17" ht="15" customHeight="1">
      <c r="A1869" s="3">
        <v>130784234</v>
      </c>
      <c r="B1869" s="55" t="s">
        <v>1152</v>
      </c>
      <c r="C1869" s="3">
        <v>43001088</v>
      </c>
      <c r="D1869" s="55" t="s">
        <v>1185</v>
      </c>
      <c r="E1869" s="53" t="s">
        <v>1186</v>
      </c>
      <c r="F1869" s="84">
        <v>44501</v>
      </c>
      <c r="G1869" s="84">
        <v>46143</v>
      </c>
      <c r="H1869" s="82">
        <f t="shared" si="161"/>
        <v>5</v>
      </c>
      <c r="I1869" s="55" t="s">
        <v>83</v>
      </c>
      <c r="J1869" s="55" t="s">
        <v>44</v>
      </c>
      <c r="K1869" s="55" t="s">
        <v>129</v>
      </c>
      <c r="L1869" s="55" t="s">
        <v>128</v>
      </c>
      <c r="M1869" s="54" t="s">
        <v>1202</v>
      </c>
      <c r="N1869" s="55" t="str">
        <f t="shared" si="162"/>
        <v>NON</v>
      </c>
      <c r="O1869" s="55" t="str">
        <f t="shared" si="163"/>
        <v>NON</v>
      </c>
      <c r="P1869" s="55" t="str">
        <f t="shared" si="164"/>
        <v>OUI</v>
      </c>
      <c r="Q1869" s="55" t="str">
        <f t="shared" si="165"/>
        <v>OUI</v>
      </c>
    </row>
    <row r="1870" spans="1:17" ht="15" customHeight="1">
      <c r="A1870" s="3">
        <v>130784234</v>
      </c>
      <c r="B1870" s="55" t="s">
        <v>1152</v>
      </c>
      <c r="C1870" s="3">
        <v>43001088</v>
      </c>
      <c r="D1870" s="55" t="s">
        <v>1185</v>
      </c>
      <c r="E1870" s="53" t="s">
        <v>1186</v>
      </c>
      <c r="F1870" s="84">
        <v>44136</v>
      </c>
      <c r="G1870" s="84">
        <v>45778</v>
      </c>
      <c r="H1870" s="82">
        <f t="shared" si="161"/>
        <v>5</v>
      </c>
      <c r="I1870" s="55" t="s">
        <v>83</v>
      </c>
      <c r="J1870" s="55" t="s">
        <v>1429</v>
      </c>
      <c r="K1870" s="55" t="s">
        <v>128</v>
      </c>
      <c r="L1870" s="55" t="s">
        <v>129</v>
      </c>
      <c r="M1870" s="79"/>
      <c r="N1870" s="55" t="str">
        <f t="shared" si="162"/>
        <v>OUI</v>
      </c>
      <c r="O1870" s="55" t="str">
        <f t="shared" si="163"/>
        <v>NON</v>
      </c>
      <c r="P1870" s="55" t="str">
        <f t="shared" si="164"/>
        <v>NON</v>
      </c>
      <c r="Q1870" s="55" t="str">
        <f t="shared" si="165"/>
        <v>NON</v>
      </c>
    </row>
    <row r="1871" spans="1:17" ht="15" customHeight="1">
      <c r="A1871" s="3">
        <v>130784234</v>
      </c>
      <c r="B1871" s="55" t="s">
        <v>1152</v>
      </c>
      <c r="C1871" s="3">
        <v>43001088</v>
      </c>
      <c r="D1871" s="55" t="s">
        <v>1185</v>
      </c>
      <c r="E1871" s="53" t="s">
        <v>1186</v>
      </c>
      <c r="F1871" s="84">
        <v>44136</v>
      </c>
      <c r="G1871" s="84">
        <v>45778</v>
      </c>
      <c r="H1871" s="82">
        <f t="shared" si="161"/>
        <v>5</v>
      </c>
      <c r="I1871" s="55" t="s">
        <v>83</v>
      </c>
      <c r="J1871" s="55" t="s">
        <v>1429</v>
      </c>
      <c r="K1871" s="55" t="s">
        <v>300</v>
      </c>
      <c r="L1871" s="55"/>
      <c r="M1871" s="79"/>
      <c r="N1871" s="55" t="str">
        <f t="shared" si="162"/>
        <v>OUI</v>
      </c>
      <c r="O1871" s="55" t="str">
        <f t="shared" si="163"/>
        <v>NON</v>
      </c>
      <c r="P1871" s="55" t="str">
        <f t="shared" si="164"/>
        <v>NON</v>
      </c>
      <c r="Q1871" s="55" t="str">
        <f t="shared" si="165"/>
        <v>NON</v>
      </c>
    </row>
    <row r="1872" spans="1:17" ht="15" customHeight="1">
      <c r="A1872" s="2">
        <v>840000541</v>
      </c>
      <c r="B1872" s="55" t="s">
        <v>595</v>
      </c>
      <c r="C1872" s="3">
        <v>43001665</v>
      </c>
      <c r="D1872" s="55" t="s">
        <v>599</v>
      </c>
      <c r="E1872" s="53" t="s">
        <v>600</v>
      </c>
      <c r="F1872" s="84">
        <v>43770</v>
      </c>
      <c r="G1872" s="84">
        <v>45413</v>
      </c>
      <c r="H1872" s="82">
        <f t="shared" si="161"/>
        <v>5</v>
      </c>
      <c r="I1872" s="55" t="s">
        <v>83</v>
      </c>
      <c r="J1872" s="55" t="s">
        <v>44</v>
      </c>
      <c r="K1872" s="55" t="s">
        <v>129</v>
      </c>
      <c r="L1872" s="55" t="s">
        <v>128</v>
      </c>
      <c r="M1872" s="55" t="s">
        <v>1970</v>
      </c>
      <c r="N1872" s="55" t="str">
        <f t="shared" si="162"/>
        <v>NON</v>
      </c>
      <c r="O1872" s="55" t="str">
        <f t="shared" si="163"/>
        <v>OUI</v>
      </c>
      <c r="P1872" s="55" t="str">
        <f t="shared" si="164"/>
        <v>OUI</v>
      </c>
      <c r="Q1872" s="55" t="str">
        <f t="shared" si="165"/>
        <v>OUI</v>
      </c>
    </row>
    <row r="1873" spans="1:17" ht="15" customHeight="1">
      <c r="A1873" s="2">
        <v>840000541</v>
      </c>
      <c r="B1873" s="55" t="s">
        <v>595</v>
      </c>
      <c r="C1873" s="3">
        <v>43001665</v>
      </c>
      <c r="D1873" s="55" t="s">
        <v>599</v>
      </c>
      <c r="E1873" s="53" t="s">
        <v>600</v>
      </c>
      <c r="F1873" s="84">
        <v>43770</v>
      </c>
      <c r="G1873" s="84">
        <v>45413</v>
      </c>
      <c r="H1873" s="82">
        <f t="shared" si="161"/>
        <v>5</v>
      </c>
      <c r="I1873" s="55" t="s">
        <v>83</v>
      </c>
      <c r="J1873" s="55" t="s">
        <v>44</v>
      </c>
      <c r="K1873" s="55" t="s">
        <v>129</v>
      </c>
      <c r="L1873" s="55" t="s">
        <v>128</v>
      </c>
      <c r="M1873" s="55" t="s">
        <v>1953</v>
      </c>
      <c r="N1873" s="55" t="str">
        <f t="shared" si="162"/>
        <v>NON</v>
      </c>
      <c r="O1873" s="55" t="str">
        <f t="shared" si="163"/>
        <v>NON</v>
      </c>
      <c r="P1873" s="55" t="str">
        <f t="shared" si="164"/>
        <v>OUI</v>
      </c>
      <c r="Q1873" s="55" t="str">
        <f t="shared" si="165"/>
        <v>NON</v>
      </c>
    </row>
    <row r="1874" spans="1:17" ht="15" customHeight="1">
      <c r="A1874" s="2">
        <v>840000541</v>
      </c>
      <c r="B1874" s="55" t="s">
        <v>595</v>
      </c>
      <c r="C1874" s="3">
        <v>93000709</v>
      </c>
      <c r="D1874" s="55" t="s">
        <v>128</v>
      </c>
      <c r="E1874" s="53" t="s">
        <v>600</v>
      </c>
      <c r="F1874" s="84">
        <v>44501</v>
      </c>
      <c r="G1874" s="84">
        <v>46143</v>
      </c>
      <c r="H1874" s="82">
        <f t="shared" si="161"/>
        <v>5</v>
      </c>
      <c r="I1874" s="55" t="s">
        <v>83</v>
      </c>
      <c r="J1874" s="55" t="s">
        <v>44</v>
      </c>
      <c r="K1874" s="55" t="s">
        <v>129</v>
      </c>
      <c r="L1874" s="55" t="s">
        <v>128</v>
      </c>
      <c r="M1874" s="55" t="s">
        <v>313</v>
      </c>
      <c r="N1874" s="55" t="str">
        <f t="shared" si="162"/>
        <v>NON</v>
      </c>
      <c r="O1874" s="55" t="str">
        <f t="shared" si="163"/>
        <v>NON</v>
      </c>
      <c r="P1874" s="55" t="str">
        <f t="shared" si="164"/>
        <v>NON</v>
      </c>
      <c r="Q1874" s="55" t="str">
        <f t="shared" si="165"/>
        <v>OUI</v>
      </c>
    </row>
    <row r="1875" spans="1:17" ht="15" customHeight="1">
      <c r="A1875" s="2">
        <v>840000541</v>
      </c>
      <c r="B1875" s="55" t="s">
        <v>595</v>
      </c>
      <c r="C1875" s="3">
        <v>43001665</v>
      </c>
      <c r="D1875" s="55" t="s">
        <v>599</v>
      </c>
      <c r="E1875" s="53" t="s">
        <v>600</v>
      </c>
      <c r="F1875" s="84">
        <v>43040</v>
      </c>
      <c r="G1875" s="84">
        <v>44682</v>
      </c>
      <c r="H1875" s="82">
        <f t="shared" si="161"/>
        <v>5</v>
      </c>
      <c r="I1875" s="55" t="s">
        <v>83</v>
      </c>
      <c r="J1875" s="55" t="s">
        <v>1429</v>
      </c>
      <c r="K1875" s="55" t="s">
        <v>598</v>
      </c>
      <c r="L1875" s="55"/>
      <c r="M1875" s="79"/>
      <c r="N1875" s="55" t="str">
        <f t="shared" si="162"/>
        <v>OUI</v>
      </c>
      <c r="O1875" s="55" t="str">
        <f t="shared" si="163"/>
        <v>NON</v>
      </c>
      <c r="P1875" s="55" t="str">
        <f t="shared" si="164"/>
        <v>NON</v>
      </c>
      <c r="Q1875" s="55" t="str">
        <f t="shared" si="165"/>
        <v>NON</v>
      </c>
    </row>
    <row r="1876" spans="1:17" ht="15" customHeight="1">
      <c r="A1876" s="2">
        <v>840000541</v>
      </c>
      <c r="B1876" s="55" t="s">
        <v>595</v>
      </c>
      <c r="C1876" s="3">
        <v>43001665</v>
      </c>
      <c r="D1876" s="55" t="s">
        <v>599</v>
      </c>
      <c r="E1876" s="53" t="s">
        <v>600</v>
      </c>
      <c r="F1876" s="84">
        <v>44501</v>
      </c>
      <c r="G1876" s="84">
        <v>46143</v>
      </c>
      <c r="H1876" s="82">
        <f t="shared" si="161"/>
        <v>5</v>
      </c>
      <c r="I1876" s="55" t="s">
        <v>83</v>
      </c>
      <c r="J1876" s="55" t="s">
        <v>1429</v>
      </c>
      <c r="K1876" s="55" t="s">
        <v>128</v>
      </c>
      <c r="L1876" s="55" t="s">
        <v>129</v>
      </c>
      <c r="M1876" s="79"/>
      <c r="N1876" s="55" t="str">
        <f t="shared" si="162"/>
        <v>OUI</v>
      </c>
      <c r="O1876" s="55" t="str">
        <f t="shared" si="163"/>
        <v>NON</v>
      </c>
      <c r="P1876" s="55" t="str">
        <f t="shared" si="164"/>
        <v>NON</v>
      </c>
      <c r="Q1876" s="55" t="str">
        <f t="shared" si="165"/>
        <v>NON</v>
      </c>
    </row>
    <row r="1877" spans="1:17" ht="15" customHeight="1">
      <c r="A1877" s="2" t="s">
        <v>179</v>
      </c>
      <c r="B1877" s="55" t="s">
        <v>180</v>
      </c>
      <c r="C1877" s="3">
        <v>93000415</v>
      </c>
      <c r="D1877" s="55" t="s">
        <v>257</v>
      </c>
      <c r="E1877" s="53" t="s">
        <v>258</v>
      </c>
      <c r="F1877" s="84">
        <v>44136</v>
      </c>
      <c r="G1877" s="84">
        <v>45778</v>
      </c>
      <c r="H1877" s="82">
        <f t="shared" si="161"/>
        <v>5</v>
      </c>
      <c r="I1877" s="55" t="s">
        <v>83</v>
      </c>
      <c r="J1877" s="55" t="s">
        <v>44</v>
      </c>
      <c r="K1877" s="55" t="s">
        <v>15</v>
      </c>
      <c r="L1877" s="55" t="s">
        <v>17</v>
      </c>
      <c r="M1877" s="55" t="s">
        <v>87</v>
      </c>
      <c r="N1877" s="55" t="str">
        <f t="shared" si="162"/>
        <v>NON</v>
      </c>
      <c r="O1877" s="55" t="str">
        <f t="shared" si="163"/>
        <v>NON</v>
      </c>
      <c r="P1877" s="55" t="str">
        <f t="shared" si="164"/>
        <v>OUI</v>
      </c>
      <c r="Q1877" s="55" t="str">
        <f t="shared" si="165"/>
        <v>NON</v>
      </c>
    </row>
    <row r="1878" spans="1:17" ht="15" customHeight="1">
      <c r="A1878" s="2">
        <v>130785652</v>
      </c>
      <c r="B1878" s="55" t="s">
        <v>1643</v>
      </c>
      <c r="C1878" s="3">
        <v>43001831</v>
      </c>
      <c r="D1878" s="55" t="s">
        <v>1649</v>
      </c>
      <c r="E1878" s="53" t="s">
        <v>1650</v>
      </c>
      <c r="F1878" s="84">
        <v>44501</v>
      </c>
      <c r="G1878" s="84">
        <v>46143</v>
      </c>
      <c r="H1878" s="82">
        <f t="shared" si="161"/>
        <v>5</v>
      </c>
      <c r="I1878" s="55" t="s">
        <v>83</v>
      </c>
      <c r="J1878" s="55" t="s">
        <v>44</v>
      </c>
      <c r="K1878" s="55" t="s">
        <v>140</v>
      </c>
      <c r="L1878" s="55" t="s">
        <v>141</v>
      </c>
      <c r="M1878" s="55" t="s">
        <v>323</v>
      </c>
      <c r="N1878" s="55" t="str">
        <f t="shared" si="162"/>
        <v>NON</v>
      </c>
      <c r="O1878" s="55" t="str">
        <f t="shared" si="163"/>
        <v>NON</v>
      </c>
      <c r="P1878" s="55" t="str">
        <f t="shared" si="164"/>
        <v>OUI</v>
      </c>
      <c r="Q1878" s="55" t="str">
        <f t="shared" si="165"/>
        <v>NON</v>
      </c>
    </row>
    <row r="1879" spans="1:17" ht="15" customHeight="1">
      <c r="A1879" s="2">
        <v>130785652</v>
      </c>
      <c r="B1879" s="55" t="s">
        <v>1643</v>
      </c>
      <c r="C1879" s="3">
        <v>43001831</v>
      </c>
      <c r="D1879" s="55" t="s">
        <v>1649</v>
      </c>
      <c r="E1879" s="53" t="s">
        <v>1650</v>
      </c>
      <c r="F1879" s="84">
        <v>44501</v>
      </c>
      <c r="G1879" s="84">
        <v>46143</v>
      </c>
      <c r="H1879" s="82">
        <f t="shared" si="161"/>
        <v>5</v>
      </c>
      <c r="I1879" s="55" t="s">
        <v>83</v>
      </c>
      <c r="J1879" s="55" t="s">
        <v>44</v>
      </c>
      <c r="K1879" s="55" t="s">
        <v>140</v>
      </c>
      <c r="L1879" s="55" t="s">
        <v>141</v>
      </c>
      <c r="M1879" s="55" t="s">
        <v>1941</v>
      </c>
      <c r="N1879" s="55" t="str">
        <f t="shared" si="162"/>
        <v>NON</v>
      </c>
      <c r="O1879" s="55" t="str">
        <f t="shared" si="163"/>
        <v>NON</v>
      </c>
      <c r="P1879" s="55" t="str">
        <f t="shared" si="164"/>
        <v>OUI</v>
      </c>
      <c r="Q1879" s="55" t="str">
        <f t="shared" si="165"/>
        <v>NON</v>
      </c>
    </row>
    <row r="1880" spans="1:17" ht="15" customHeight="1">
      <c r="A1880" s="2">
        <v>130785652</v>
      </c>
      <c r="B1880" s="55" t="s">
        <v>1643</v>
      </c>
      <c r="C1880" s="3">
        <v>43001831</v>
      </c>
      <c r="D1880" s="55" t="s">
        <v>1649</v>
      </c>
      <c r="E1880" s="53" t="s">
        <v>1650</v>
      </c>
      <c r="F1880" s="84">
        <v>44501</v>
      </c>
      <c r="G1880" s="84">
        <v>46143</v>
      </c>
      <c r="H1880" s="82">
        <f t="shared" si="161"/>
        <v>5</v>
      </c>
      <c r="I1880" s="55" t="s">
        <v>83</v>
      </c>
      <c r="J1880" s="55" t="s">
        <v>44</v>
      </c>
      <c r="K1880" s="55" t="s">
        <v>140</v>
      </c>
      <c r="L1880" s="55" t="s">
        <v>141</v>
      </c>
      <c r="M1880" s="55" t="s">
        <v>1992</v>
      </c>
      <c r="N1880" s="55" t="str">
        <f t="shared" si="162"/>
        <v>NON</v>
      </c>
      <c r="O1880" s="55" t="str">
        <f t="shared" si="163"/>
        <v>NON</v>
      </c>
      <c r="P1880" s="55" t="str">
        <f t="shared" si="164"/>
        <v>OUI</v>
      </c>
      <c r="Q1880" s="55" t="str">
        <f t="shared" si="165"/>
        <v>NON</v>
      </c>
    </row>
    <row r="1881" spans="1:17" ht="15" customHeight="1">
      <c r="A1881" s="2">
        <v>130785652</v>
      </c>
      <c r="B1881" s="55" t="s">
        <v>1643</v>
      </c>
      <c r="C1881" s="3">
        <v>43001831</v>
      </c>
      <c r="D1881" s="55" t="s">
        <v>1649</v>
      </c>
      <c r="E1881" s="53" t="s">
        <v>1650</v>
      </c>
      <c r="F1881" s="84">
        <v>44501</v>
      </c>
      <c r="G1881" s="84">
        <v>46143</v>
      </c>
      <c r="H1881" s="82">
        <f t="shared" si="161"/>
        <v>5</v>
      </c>
      <c r="I1881" s="55" t="s">
        <v>83</v>
      </c>
      <c r="J1881" s="55" t="s">
        <v>44</v>
      </c>
      <c r="K1881" s="55" t="s">
        <v>140</v>
      </c>
      <c r="L1881" s="55" t="s">
        <v>141</v>
      </c>
      <c r="M1881" s="55" t="s">
        <v>2002</v>
      </c>
      <c r="N1881" s="55" t="str">
        <f t="shared" si="162"/>
        <v>NON</v>
      </c>
      <c r="O1881" s="55" t="str">
        <f t="shared" si="163"/>
        <v>NON</v>
      </c>
      <c r="P1881" s="55" t="str">
        <f t="shared" si="164"/>
        <v>OUI</v>
      </c>
      <c r="Q1881" s="55" t="str">
        <f t="shared" si="165"/>
        <v>NON</v>
      </c>
    </row>
    <row r="1882" spans="1:17" ht="15" customHeight="1">
      <c r="A1882" s="2">
        <v>130785652</v>
      </c>
      <c r="B1882" s="55" t="s">
        <v>1643</v>
      </c>
      <c r="C1882" s="3">
        <v>43001831</v>
      </c>
      <c r="D1882" s="55" t="s">
        <v>1649</v>
      </c>
      <c r="E1882" s="53" t="s">
        <v>1650</v>
      </c>
      <c r="F1882" s="84">
        <v>44501</v>
      </c>
      <c r="G1882" s="84">
        <v>46143</v>
      </c>
      <c r="H1882" s="82">
        <f t="shared" si="161"/>
        <v>5</v>
      </c>
      <c r="I1882" s="55" t="s">
        <v>83</v>
      </c>
      <c r="J1882" s="55" t="s">
        <v>44</v>
      </c>
      <c r="K1882" s="55" t="s">
        <v>140</v>
      </c>
      <c r="L1882" s="55" t="s">
        <v>141</v>
      </c>
      <c r="M1882" s="55" t="s">
        <v>2160</v>
      </c>
      <c r="N1882" s="55" t="str">
        <f t="shared" si="162"/>
        <v>NON</v>
      </c>
      <c r="O1882" s="55" t="str">
        <f t="shared" si="163"/>
        <v>NON</v>
      </c>
      <c r="P1882" s="55" t="str">
        <f t="shared" si="164"/>
        <v>OUI</v>
      </c>
      <c r="Q1882" s="55" t="str">
        <f t="shared" si="165"/>
        <v>OUI</v>
      </c>
    </row>
    <row r="1883" spans="1:17" ht="15" customHeight="1">
      <c r="A1883" s="2">
        <v>130785652</v>
      </c>
      <c r="B1883" s="55" t="s">
        <v>1643</v>
      </c>
      <c r="C1883" s="3">
        <v>43001831</v>
      </c>
      <c r="D1883" s="55" t="s">
        <v>1649</v>
      </c>
      <c r="E1883" s="53" t="s">
        <v>1650</v>
      </c>
      <c r="F1883" s="84">
        <v>43770</v>
      </c>
      <c r="G1883" s="84">
        <v>45413</v>
      </c>
      <c r="H1883" s="82">
        <f t="shared" si="161"/>
        <v>5</v>
      </c>
      <c r="I1883" s="55" t="s">
        <v>83</v>
      </c>
      <c r="J1883" s="55" t="s">
        <v>1429</v>
      </c>
      <c r="K1883" s="55" t="s">
        <v>232</v>
      </c>
      <c r="L1883" s="55" t="s">
        <v>123</v>
      </c>
      <c r="M1883" s="79"/>
      <c r="N1883" s="55" t="str">
        <f t="shared" si="162"/>
        <v>OUI</v>
      </c>
      <c r="O1883" s="55" t="str">
        <f t="shared" si="163"/>
        <v>NON</v>
      </c>
      <c r="P1883" s="55" t="str">
        <f t="shared" si="164"/>
        <v>NON</v>
      </c>
      <c r="Q1883" s="55" t="str">
        <f t="shared" si="165"/>
        <v>NON</v>
      </c>
    </row>
    <row r="1884" spans="1:17" ht="15" customHeight="1">
      <c r="A1884" s="3">
        <v>130002827</v>
      </c>
      <c r="B1884" s="55" t="s">
        <v>283</v>
      </c>
      <c r="C1884" s="3">
        <v>43000882</v>
      </c>
      <c r="D1884" s="55" t="s">
        <v>295</v>
      </c>
      <c r="E1884" s="53" t="s">
        <v>296</v>
      </c>
      <c r="F1884" s="84">
        <v>43770</v>
      </c>
      <c r="G1884" s="84">
        <v>45413</v>
      </c>
      <c r="H1884" s="82">
        <f t="shared" si="161"/>
        <v>5</v>
      </c>
      <c r="I1884" s="55" t="s">
        <v>83</v>
      </c>
      <c r="J1884" s="55" t="s">
        <v>44</v>
      </c>
      <c r="K1884" s="55" t="s">
        <v>140</v>
      </c>
      <c r="L1884" s="55"/>
      <c r="M1884" s="55" t="s">
        <v>323</v>
      </c>
      <c r="N1884" s="55" t="str">
        <f t="shared" si="162"/>
        <v>NON</v>
      </c>
      <c r="O1884" s="55" t="str">
        <f t="shared" si="163"/>
        <v>NON</v>
      </c>
      <c r="P1884" s="55" t="str">
        <f t="shared" si="164"/>
        <v>OUI</v>
      </c>
      <c r="Q1884" s="55" t="str">
        <f t="shared" si="165"/>
        <v>NON</v>
      </c>
    </row>
    <row r="1885" spans="1:17" ht="15" customHeight="1">
      <c r="A1885" s="3">
        <v>130002827</v>
      </c>
      <c r="B1885" s="55" t="s">
        <v>283</v>
      </c>
      <c r="C1885" s="3">
        <v>43000882</v>
      </c>
      <c r="D1885" s="55" t="s">
        <v>295</v>
      </c>
      <c r="E1885" s="53" t="s">
        <v>296</v>
      </c>
      <c r="F1885" s="84">
        <v>43770</v>
      </c>
      <c r="G1885" s="84">
        <v>45413</v>
      </c>
      <c r="H1885" s="82">
        <f t="shared" si="161"/>
        <v>5</v>
      </c>
      <c r="I1885" s="55" t="s">
        <v>83</v>
      </c>
      <c r="J1885" s="55" t="s">
        <v>44</v>
      </c>
      <c r="K1885" s="55" t="s">
        <v>140</v>
      </c>
      <c r="L1885" s="55"/>
      <c r="M1885" s="55" t="s">
        <v>1942</v>
      </c>
      <c r="N1885" s="55" t="str">
        <f t="shared" si="162"/>
        <v>NON</v>
      </c>
      <c r="O1885" s="55" t="str">
        <f t="shared" si="163"/>
        <v>NON</v>
      </c>
      <c r="P1885" s="55" t="str">
        <f t="shared" si="164"/>
        <v>OUI</v>
      </c>
      <c r="Q1885" s="55" t="str">
        <f t="shared" si="165"/>
        <v>NON</v>
      </c>
    </row>
    <row r="1886" spans="1:17" ht="15" customHeight="1">
      <c r="A1886" s="3">
        <v>130002827</v>
      </c>
      <c r="B1886" s="55" t="s">
        <v>283</v>
      </c>
      <c r="C1886" s="3">
        <v>43000882</v>
      </c>
      <c r="D1886" s="55" t="s">
        <v>295</v>
      </c>
      <c r="E1886" s="53" t="s">
        <v>296</v>
      </c>
      <c r="F1886" s="84">
        <v>43770</v>
      </c>
      <c r="G1886" s="84">
        <v>45413</v>
      </c>
      <c r="H1886" s="82">
        <f t="shared" si="161"/>
        <v>5</v>
      </c>
      <c r="I1886" s="55" t="s">
        <v>83</v>
      </c>
      <c r="J1886" s="55" t="s">
        <v>44</v>
      </c>
      <c r="K1886" s="55" t="s">
        <v>140</v>
      </c>
      <c r="L1886" s="55"/>
      <c r="M1886" s="55" t="s">
        <v>1941</v>
      </c>
      <c r="N1886" s="55" t="str">
        <f t="shared" si="162"/>
        <v>NON</v>
      </c>
      <c r="O1886" s="55" t="str">
        <f t="shared" si="163"/>
        <v>NON</v>
      </c>
      <c r="P1886" s="55" t="str">
        <f t="shared" si="164"/>
        <v>OUI</v>
      </c>
      <c r="Q1886" s="55" t="str">
        <f t="shared" si="165"/>
        <v>NON</v>
      </c>
    </row>
    <row r="1887" spans="1:17" ht="15" customHeight="1">
      <c r="A1887" s="3">
        <v>130002827</v>
      </c>
      <c r="B1887" s="55" t="s">
        <v>283</v>
      </c>
      <c r="C1887" s="3">
        <v>43000882</v>
      </c>
      <c r="D1887" s="55" t="s">
        <v>295</v>
      </c>
      <c r="E1887" s="53" t="s">
        <v>296</v>
      </c>
      <c r="F1887" s="84">
        <v>43770</v>
      </c>
      <c r="G1887" s="84">
        <v>45413</v>
      </c>
      <c r="H1887" s="82">
        <f t="shared" si="161"/>
        <v>5</v>
      </c>
      <c r="I1887" s="55" t="s">
        <v>83</v>
      </c>
      <c r="J1887" s="55" t="s">
        <v>44</v>
      </c>
      <c r="K1887" s="55" t="s">
        <v>140</v>
      </c>
      <c r="L1887" s="55"/>
      <c r="M1887" s="55" t="s">
        <v>1976</v>
      </c>
      <c r="N1887" s="55" t="str">
        <f t="shared" si="162"/>
        <v>NON</v>
      </c>
      <c r="O1887" s="55" t="str">
        <f t="shared" si="163"/>
        <v>NON</v>
      </c>
      <c r="P1887" s="55" t="str">
        <f t="shared" si="164"/>
        <v>OUI</v>
      </c>
      <c r="Q1887" s="55" t="str">
        <f t="shared" si="165"/>
        <v>NON</v>
      </c>
    </row>
    <row r="1888" spans="1:17" ht="15" customHeight="1">
      <c r="A1888" s="3">
        <v>130002827</v>
      </c>
      <c r="B1888" s="55" t="s">
        <v>283</v>
      </c>
      <c r="C1888" s="3">
        <v>43000882</v>
      </c>
      <c r="D1888" s="55" t="s">
        <v>295</v>
      </c>
      <c r="E1888" s="53" t="s">
        <v>296</v>
      </c>
      <c r="F1888" s="84">
        <v>43770</v>
      </c>
      <c r="G1888" s="84">
        <v>45413</v>
      </c>
      <c r="H1888" s="82">
        <f t="shared" si="161"/>
        <v>5</v>
      </c>
      <c r="I1888" s="55" t="s">
        <v>83</v>
      </c>
      <c r="J1888" s="55" t="s">
        <v>44</v>
      </c>
      <c r="K1888" s="55" t="s">
        <v>140</v>
      </c>
      <c r="L1888" s="55"/>
      <c r="M1888" s="55" t="s">
        <v>253</v>
      </c>
      <c r="N1888" s="55" t="str">
        <f t="shared" si="162"/>
        <v>NON</v>
      </c>
      <c r="O1888" s="55" t="str">
        <f t="shared" si="163"/>
        <v>OUI</v>
      </c>
      <c r="P1888" s="55" t="str">
        <f t="shared" si="164"/>
        <v>OUI</v>
      </c>
      <c r="Q1888" s="55" t="str">
        <f t="shared" si="165"/>
        <v>NON</v>
      </c>
    </row>
    <row r="1889" spans="1:17" ht="15" customHeight="1">
      <c r="A1889" s="3">
        <v>130002827</v>
      </c>
      <c r="B1889" s="55" t="s">
        <v>283</v>
      </c>
      <c r="C1889" s="3">
        <v>43000882</v>
      </c>
      <c r="D1889" s="55" t="s">
        <v>295</v>
      </c>
      <c r="E1889" s="53" t="s">
        <v>296</v>
      </c>
      <c r="F1889" s="84">
        <v>43770</v>
      </c>
      <c r="G1889" s="84">
        <v>45413</v>
      </c>
      <c r="H1889" s="82">
        <f t="shared" si="161"/>
        <v>5</v>
      </c>
      <c r="I1889" s="55" t="s">
        <v>83</v>
      </c>
      <c r="J1889" s="55" t="s">
        <v>1429</v>
      </c>
      <c r="K1889" s="55" t="s">
        <v>232</v>
      </c>
      <c r="L1889" s="55"/>
      <c r="M1889" s="79"/>
      <c r="N1889" s="55" t="str">
        <f t="shared" si="162"/>
        <v>OUI</v>
      </c>
      <c r="O1889" s="55" t="str">
        <f t="shared" si="163"/>
        <v>NON</v>
      </c>
      <c r="P1889" s="55" t="str">
        <f t="shared" si="164"/>
        <v>NON</v>
      </c>
      <c r="Q1889" s="55" t="str">
        <f t="shared" si="165"/>
        <v>NON</v>
      </c>
    </row>
    <row r="1890" spans="1:17" ht="15" customHeight="1">
      <c r="A1890" s="3">
        <v>130002827</v>
      </c>
      <c r="B1890" s="55" t="s">
        <v>283</v>
      </c>
      <c r="C1890" s="3">
        <v>43000882</v>
      </c>
      <c r="D1890" s="55" t="s">
        <v>295</v>
      </c>
      <c r="E1890" s="53" t="s">
        <v>296</v>
      </c>
      <c r="F1890" s="84">
        <v>43770</v>
      </c>
      <c r="G1890" s="84">
        <v>45413</v>
      </c>
      <c r="H1890" s="82">
        <f t="shared" si="161"/>
        <v>5</v>
      </c>
      <c r="I1890" s="55" t="s">
        <v>83</v>
      </c>
      <c r="J1890" s="55" t="s">
        <v>1429</v>
      </c>
      <c r="K1890" s="55" t="s">
        <v>297</v>
      </c>
      <c r="L1890" s="55"/>
      <c r="M1890" s="79"/>
      <c r="N1890" s="55" t="str">
        <f t="shared" si="162"/>
        <v>OUI</v>
      </c>
      <c r="O1890" s="55" t="str">
        <f t="shared" si="163"/>
        <v>NON</v>
      </c>
      <c r="P1890" s="55" t="str">
        <f t="shared" si="164"/>
        <v>NON</v>
      </c>
      <c r="Q1890" s="55" t="str">
        <f t="shared" si="165"/>
        <v>NON</v>
      </c>
    </row>
    <row r="1891" spans="1:17" ht="15" customHeight="1">
      <c r="A1891" s="2">
        <v>840000350</v>
      </c>
      <c r="B1891" s="55" t="s">
        <v>1721</v>
      </c>
      <c r="C1891" s="3">
        <v>43001586</v>
      </c>
      <c r="D1891" s="55" t="s">
        <v>1722</v>
      </c>
      <c r="E1891" s="53" t="s">
        <v>1723</v>
      </c>
      <c r="F1891" s="84">
        <v>44136</v>
      </c>
      <c r="G1891" s="84">
        <v>45778</v>
      </c>
      <c r="H1891" s="82">
        <f t="shared" si="161"/>
        <v>5</v>
      </c>
      <c r="I1891" s="55" t="s">
        <v>83</v>
      </c>
      <c r="J1891" s="55" t="s">
        <v>44</v>
      </c>
      <c r="K1891" s="55" t="s">
        <v>1142</v>
      </c>
      <c r="L1891" s="55" t="s">
        <v>260</v>
      </c>
      <c r="M1891" s="55" t="s">
        <v>2429</v>
      </c>
      <c r="N1891" s="55" t="str">
        <f t="shared" si="162"/>
        <v>NON</v>
      </c>
      <c r="O1891" s="55" t="str">
        <f t="shared" si="163"/>
        <v>NON</v>
      </c>
      <c r="P1891" s="55" t="str">
        <f t="shared" si="164"/>
        <v>OUI</v>
      </c>
      <c r="Q1891" s="55" t="str">
        <f t="shared" si="165"/>
        <v>OUI</v>
      </c>
    </row>
    <row r="1892" spans="1:17" ht="15" customHeight="1">
      <c r="A1892" s="2">
        <v>840000350</v>
      </c>
      <c r="B1892" s="55" t="s">
        <v>1721</v>
      </c>
      <c r="C1892" s="3">
        <v>43001586</v>
      </c>
      <c r="D1892" s="55" t="s">
        <v>1722</v>
      </c>
      <c r="E1892" s="53" t="s">
        <v>1723</v>
      </c>
      <c r="F1892" s="84">
        <v>43770</v>
      </c>
      <c r="G1892" s="84">
        <v>45413</v>
      </c>
      <c r="H1892" s="82">
        <f t="shared" si="161"/>
        <v>5</v>
      </c>
      <c r="I1892" s="55" t="s">
        <v>83</v>
      </c>
      <c r="J1892" s="55" t="s">
        <v>44</v>
      </c>
      <c r="K1892" s="55" t="s">
        <v>95</v>
      </c>
      <c r="L1892" s="55" t="s">
        <v>96</v>
      </c>
      <c r="M1892" s="55" t="s">
        <v>2074</v>
      </c>
      <c r="N1892" s="55" t="str">
        <f t="shared" si="162"/>
        <v>NON</v>
      </c>
      <c r="O1892" s="55" t="str">
        <f t="shared" si="163"/>
        <v>NON</v>
      </c>
      <c r="P1892" s="55" t="str">
        <f t="shared" si="164"/>
        <v>OUI</v>
      </c>
      <c r="Q1892" s="55" t="str">
        <f t="shared" si="165"/>
        <v>NON</v>
      </c>
    </row>
    <row r="1893" spans="1:17" ht="15" customHeight="1">
      <c r="A1893" s="2">
        <v>840000350</v>
      </c>
      <c r="B1893" s="55" t="s">
        <v>1721</v>
      </c>
      <c r="C1893" s="3">
        <v>43001586</v>
      </c>
      <c r="D1893" s="55" t="s">
        <v>1722</v>
      </c>
      <c r="E1893" s="53" t="s">
        <v>1723</v>
      </c>
      <c r="F1893" s="84">
        <v>43770</v>
      </c>
      <c r="G1893" s="84">
        <v>45413</v>
      </c>
      <c r="H1893" s="82">
        <f t="shared" si="161"/>
        <v>5</v>
      </c>
      <c r="I1893" s="55" t="s">
        <v>83</v>
      </c>
      <c r="J1893" s="55" t="s">
        <v>44</v>
      </c>
      <c r="K1893" s="55" t="s">
        <v>95</v>
      </c>
      <c r="L1893" s="55" t="s">
        <v>96</v>
      </c>
      <c r="M1893" s="55" t="s">
        <v>315</v>
      </c>
      <c r="N1893" s="55" t="str">
        <f t="shared" si="162"/>
        <v>NON</v>
      </c>
      <c r="O1893" s="55" t="str">
        <f t="shared" si="163"/>
        <v>OUI</v>
      </c>
      <c r="P1893" s="55" t="str">
        <f t="shared" si="164"/>
        <v>OUI</v>
      </c>
      <c r="Q1893" s="55" t="str">
        <f t="shared" si="165"/>
        <v>OUI</v>
      </c>
    </row>
    <row r="1894" spans="1:17" ht="15" customHeight="1">
      <c r="A1894" s="2">
        <v>840000350</v>
      </c>
      <c r="B1894" s="55" t="s">
        <v>1721</v>
      </c>
      <c r="C1894" s="3">
        <v>43001586</v>
      </c>
      <c r="D1894" s="55" t="s">
        <v>1722</v>
      </c>
      <c r="E1894" s="53" t="s">
        <v>1723</v>
      </c>
      <c r="F1894" s="84">
        <v>43770</v>
      </c>
      <c r="G1894" s="84">
        <v>45413</v>
      </c>
      <c r="H1894" s="82">
        <f t="shared" si="161"/>
        <v>5</v>
      </c>
      <c r="I1894" s="55" t="s">
        <v>83</v>
      </c>
      <c r="J1894" s="55" t="s">
        <v>44</v>
      </c>
      <c r="K1894" s="55" t="s">
        <v>95</v>
      </c>
      <c r="L1894" s="55" t="s">
        <v>96</v>
      </c>
      <c r="M1894" s="55" t="s">
        <v>587</v>
      </c>
      <c r="N1894" s="55" t="str">
        <f t="shared" si="162"/>
        <v>NON</v>
      </c>
      <c r="O1894" s="55" t="str">
        <f t="shared" si="163"/>
        <v>NON</v>
      </c>
      <c r="P1894" s="55" t="str">
        <f t="shared" si="164"/>
        <v>OUI</v>
      </c>
      <c r="Q1894" s="55" t="str">
        <f t="shared" si="165"/>
        <v>NON</v>
      </c>
    </row>
    <row r="1895" spans="1:17" ht="15" customHeight="1">
      <c r="A1895" s="2">
        <v>840000350</v>
      </c>
      <c r="B1895" s="55" t="s">
        <v>1721</v>
      </c>
      <c r="C1895" s="3">
        <v>43001586</v>
      </c>
      <c r="D1895" s="55" t="s">
        <v>1722</v>
      </c>
      <c r="E1895" s="53" t="s">
        <v>1723</v>
      </c>
      <c r="F1895" s="84">
        <v>44501</v>
      </c>
      <c r="G1895" s="84">
        <v>46143</v>
      </c>
      <c r="H1895" s="82">
        <f t="shared" si="161"/>
        <v>5</v>
      </c>
      <c r="I1895" s="55" t="s">
        <v>83</v>
      </c>
      <c r="J1895" s="55" t="s">
        <v>1429</v>
      </c>
      <c r="K1895" s="55" t="s">
        <v>935</v>
      </c>
      <c r="L1895" s="55" t="s">
        <v>95</v>
      </c>
      <c r="M1895" s="79"/>
      <c r="N1895" s="55" t="str">
        <f t="shared" si="162"/>
        <v>OUI</v>
      </c>
      <c r="O1895" s="55" t="str">
        <f t="shared" si="163"/>
        <v>NON</v>
      </c>
      <c r="P1895" s="55" t="str">
        <f t="shared" si="164"/>
        <v>NON</v>
      </c>
      <c r="Q1895" s="55" t="str">
        <f t="shared" si="165"/>
        <v>NON</v>
      </c>
    </row>
    <row r="1896" spans="1:17" ht="15" customHeight="1">
      <c r="A1896" s="2">
        <v>840000350</v>
      </c>
      <c r="B1896" s="55" t="s">
        <v>1721</v>
      </c>
      <c r="C1896" s="3">
        <v>43001586</v>
      </c>
      <c r="D1896" s="55" t="s">
        <v>1722</v>
      </c>
      <c r="E1896" s="53" t="s">
        <v>1723</v>
      </c>
      <c r="F1896" s="84">
        <v>44136</v>
      </c>
      <c r="G1896" s="84">
        <v>45778</v>
      </c>
      <c r="H1896" s="82">
        <f t="shared" si="161"/>
        <v>5</v>
      </c>
      <c r="I1896" s="55" t="s">
        <v>83</v>
      </c>
      <c r="J1896" s="55" t="s">
        <v>1429</v>
      </c>
      <c r="K1896" s="55" t="s">
        <v>102</v>
      </c>
      <c r="L1896" s="55"/>
      <c r="M1896" s="79"/>
      <c r="N1896" s="55" t="str">
        <f t="shared" si="162"/>
        <v>OUI</v>
      </c>
      <c r="O1896" s="55" t="str">
        <f t="shared" si="163"/>
        <v>NON</v>
      </c>
      <c r="P1896" s="55" t="str">
        <f t="shared" si="164"/>
        <v>NON</v>
      </c>
      <c r="Q1896" s="55" t="str">
        <f t="shared" si="165"/>
        <v>NON</v>
      </c>
    </row>
    <row r="1897" spans="1:17" ht="15" customHeight="1">
      <c r="A1897" s="2">
        <v>840000350</v>
      </c>
      <c r="B1897" s="55" t="s">
        <v>1721</v>
      </c>
      <c r="C1897" s="3">
        <v>43001586</v>
      </c>
      <c r="D1897" s="55" t="s">
        <v>1722</v>
      </c>
      <c r="E1897" s="53" t="s">
        <v>1723</v>
      </c>
      <c r="F1897" s="84">
        <v>43770</v>
      </c>
      <c r="G1897" s="84">
        <v>45413</v>
      </c>
      <c r="H1897" s="82">
        <f t="shared" si="161"/>
        <v>5</v>
      </c>
      <c r="I1897" s="55" t="s">
        <v>83</v>
      </c>
      <c r="J1897" s="55" t="s">
        <v>44</v>
      </c>
      <c r="K1897" s="55" t="s">
        <v>97</v>
      </c>
      <c r="L1897" s="55" t="s">
        <v>96</v>
      </c>
      <c r="M1897" s="55" t="str">
        <f>K1897</f>
        <v>Onco radio</v>
      </c>
      <c r="N1897" s="55" t="str">
        <f t="shared" si="162"/>
        <v>NON</v>
      </c>
      <c r="O1897" s="55" t="str">
        <f t="shared" si="163"/>
        <v>NON</v>
      </c>
      <c r="P1897" s="55" t="str">
        <f t="shared" si="164"/>
        <v>NON</v>
      </c>
      <c r="Q1897" s="55" t="str">
        <f t="shared" si="165"/>
        <v>NON</v>
      </c>
    </row>
    <row r="1898" spans="1:17" ht="15" customHeight="1">
      <c r="A1898" s="3">
        <v>130002827</v>
      </c>
      <c r="B1898" s="55" t="s">
        <v>283</v>
      </c>
      <c r="C1898" s="3">
        <v>43000880</v>
      </c>
      <c r="D1898" s="55" t="s">
        <v>286</v>
      </c>
      <c r="E1898" s="53" t="s">
        <v>287</v>
      </c>
      <c r="F1898" s="84">
        <v>43770</v>
      </c>
      <c r="G1898" s="84">
        <v>45413</v>
      </c>
      <c r="H1898" s="82">
        <f t="shared" si="161"/>
        <v>5</v>
      </c>
      <c r="I1898" s="55" t="s">
        <v>83</v>
      </c>
      <c r="J1898" s="55" t="s">
        <v>44</v>
      </c>
      <c r="K1898" s="55" t="s">
        <v>143</v>
      </c>
      <c r="L1898" s="55"/>
      <c r="M1898" s="55" t="s">
        <v>1992</v>
      </c>
      <c r="N1898" s="55" t="str">
        <f t="shared" si="162"/>
        <v>NON</v>
      </c>
      <c r="O1898" s="55" t="str">
        <f t="shared" si="163"/>
        <v>NON</v>
      </c>
      <c r="P1898" s="55" t="str">
        <f t="shared" si="164"/>
        <v>OUI</v>
      </c>
      <c r="Q1898" s="55" t="str">
        <f t="shared" si="165"/>
        <v>NON</v>
      </c>
    </row>
    <row r="1899" spans="1:17" ht="15" customHeight="1">
      <c r="A1899" s="3">
        <v>130002827</v>
      </c>
      <c r="B1899" s="55" t="s">
        <v>283</v>
      </c>
      <c r="C1899" s="3">
        <v>43000880</v>
      </c>
      <c r="D1899" s="55" t="s">
        <v>286</v>
      </c>
      <c r="E1899" s="53" t="s">
        <v>287</v>
      </c>
      <c r="F1899" s="84">
        <v>43770</v>
      </c>
      <c r="G1899" s="84">
        <v>45413</v>
      </c>
      <c r="H1899" s="82">
        <f t="shared" si="161"/>
        <v>5</v>
      </c>
      <c r="I1899" s="55" t="s">
        <v>83</v>
      </c>
      <c r="J1899" s="55" t="s">
        <v>44</v>
      </c>
      <c r="K1899" s="55" t="s">
        <v>143</v>
      </c>
      <c r="L1899" s="55"/>
      <c r="M1899" s="55" t="s">
        <v>2041</v>
      </c>
      <c r="N1899" s="55" t="str">
        <f t="shared" si="162"/>
        <v>NON</v>
      </c>
      <c r="O1899" s="55" t="str">
        <f t="shared" si="163"/>
        <v>NON</v>
      </c>
      <c r="P1899" s="55" t="str">
        <f t="shared" si="164"/>
        <v>OUI</v>
      </c>
      <c r="Q1899" s="55" t="str">
        <f t="shared" si="165"/>
        <v>NON</v>
      </c>
    </row>
    <row r="1900" spans="1:17" ht="15" customHeight="1">
      <c r="A1900" s="3">
        <v>130002827</v>
      </c>
      <c r="B1900" s="55" t="s">
        <v>283</v>
      </c>
      <c r="C1900" s="3">
        <v>43000880</v>
      </c>
      <c r="D1900" s="55" t="s">
        <v>286</v>
      </c>
      <c r="E1900" s="53" t="s">
        <v>287</v>
      </c>
      <c r="F1900" s="84">
        <v>43770</v>
      </c>
      <c r="G1900" s="84">
        <v>45413</v>
      </c>
      <c r="H1900" s="82">
        <f t="shared" si="161"/>
        <v>5</v>
      </c>
      <c r="I1900" s="55" t="s">
        <v>83</v>
      </c>
      <c r="J1900" s="55" t="s">
        <v>44</v>
      </c>
      <c r="K1900" s="55" t="s">
        <v>143</v>
      </c>
      <c r="L1900" s="55"/>
      <c r="M1900" s="55" t="s">
        <v>2079</v>
      </c>
      <c r="N1900" s="55" t="str">
        <f t="shared" si="162"/>
        <v>NON</v>
      </c>
      <c r="O1900" s="55" t="str">
        <f t="shared" si="163"/>
        <v>NON</v>
      </c>
      <c r="P1900" s="55" t="str">
        <f t="shared" si="164"/>
        <v>OUI</v>
      </c>
      <c r="Q1900" s="55" t="str">
        <f t="shared" si="165"/>
        <v>NON</v>
      </c>
    </row>
    <row r="1901" spans="1:17" ht="15" customHeight="1">
      <c r="A1901" s="3">
        <v>130002827</v>
      </c>
      <c r="B1901" s="55" t="s">
        <v>283</v>
      </c>
      <c r="C1901" s="3">
        <v>43000880</v>
      </c>
      <c r="D1901" s="55" t="s">
        <v>286</v>
      </c>
      <c r="E1901" s="53" t="s">
        <v>287</v>
      </c>
      <c r="F1901" s="84">
        <v>43770</v>
      </c>
      <c r="G1901" s="84">
        <v>45413</v>
      </c>
      <c r="H1901" s="82">
        <f t="shared" si="161"/>
        <v>5</v>
      </c>
      <c r="I1901" s="55" t="s">
        <v>83</v>
      </c>
      <c r="J1901" s="55" t="s">
        <v>44</v>
      </c>
      <c r="K1901" s="55" t="s">
        <v>143</v>
      </c>
      <c r="L1901" s="55"/>
      <c r="M1901" s="55" t="s">
        <v>2039</v>
      </c>
      <c r="N1901" s="55" t="str">
        <f t="shared" si="162"/>
        <v>NON</v>
      </c>
      <c r="O1901" s="55" t="str">
        <f t="shared" si="163"/>
        <v>NON</v>
      </c>
      <c r="P1901" s="55" t="str">
        <f t="shared" si="164"/>
        <v>OUI</v>
      </c>
      <c r="Q1901" s="55" t="str">
        <f t="shared" si="165"/>
        <v>NON</v>
      </c>
    </row>
    <row r="1902" spans="1:17" ht="15" customHeight="1">
      <c r="A1902" s="3">
        <v>130002827</v>
      </c>
      <c r="B1902" s="55" t="s">
        <v>283</v>
      </c>
      <c r="C1902" s="3">
        <v>43000880</v>
      </c>
      <c r="D1902" s="55" t="s">
        <v>286</v>
      </c>
      <c r="E1902" s="53" t="s">
        <v>287</v>
      </c>
      <c r="F1902" s="84">
        <v>44501</v>
      </c>
      <c r="G1902" s="84">
        <v>46143</v>
      </c>
      <c r="H1902" s="82">
        <f t="shared" si="161"/>
        <v>5</v>
      </c>
      <c r="I1902" s="55" t="s">
        <v>83</v>
      </c>
      <c r="J1902" s="55" t="s">
        <v>1429</v>
      </c>
      <c r="K1902" s="55" t="s">
        <v>132</v>
      </c>
      <c r="L1902" s="55"/>
      <c r="M1902" s="79"/>
      <c r="N1902" s="55" t="str">
        <f t="shared" si="162"/>
        <v>OUI</v>
      </c>
      <c r="O1902" s="55" t="str">
        <f t="shared" si="163"/>
        <v>NON</v>
      </c>
      <c r="P1902" s="55" t="str">
        <f t="shared" si="164"/>
        <v>NON</v>
      </c>
      <c r="Q1902" s="55" t="str">
        <f t="shared" si="165"/>
        <v>NON</v>
      </c>
    </row>
    <row r="1903" spans="1:17" ht="15" customHeight="1">
      <c r="A1903" s="3">
        <v>130783293</v>
      </c>
      <c r="B1903" s="55" t="s">
        <v>1205</v>
      </c>
      <c r="C1903" s="3">
        <v>43001230</v>
      </c>
      <c r="D1903" s="55" t="s">
        <v>1210</v>
      </c>
      <c r="E1903" s="53" t="s">
        <v>1211</v>
      </c>
      <c r="F1903" s="84">
        <v>43770</v>
      </c>
      <c r="G1903" s="84">
        <v>45413</v>
      </c>
      <c r="H1903" s="82">
        <f t="shared" ref="H1903:H1966" si="166">DATEDIF(F1903,G1903,"y")+1</f>
        <v>5</v>
      </c>
      <c r="I1903" s="55" t="s">
        <v>83</v>
      </c>
      <c r="J1903" s="55" t="s">
        <v>44</v>
      </c>
      <c r="K1903" s="55" t="s">
        <v>236</v>
      </c>
      <c r="L1903" s="55" t="s">
        <v>237</v>
      </c>
      <c r="M1903" s="55" t="s">
        <v>1980</v>
      </c>
      <c r="N1903" s="55" t="str">
        <f t="shared" si="162"/>
        <v>NON</v>
      </c>
      <c r="O1903" s="55" t="str">
        <f t="shared" si="163"/>
        <v>OUI</v>
      </c>
      <c r="P1903" s="55" t="str">
        <f t="shared" si="164"/>
        <v>NON</v>
      </c>
      <c r="Q1903" s="55" t="str">
        <f t="shared" si="165"/>
        <v>NON</v>
      </c>
    </row>
    <row r="1904" spans="1:17" ht="15" customHeight="1">
      <c r="A1904" s="3">
        <v>130783293</v>
      </c>
      <c r="B1904" s="55" t="s">
        <v>1205</v>
      </c>
      <c r="C1904" s="3">
        <v>43001230</v>
      </c>
      <c r="D1904" s="55" t="s">
        <v>1210</v>
      </c>
      <c r="E1904" s="53" t="s">
        <v>1211</v>
      </c>
      <c r="F1904" s="84">
        <v>43770</v>
      </c>
      <c r="G1904" s="84">
        <v>45413</v>
      </c>
      <c r="H1904" s="82">
        <f t="shared" si="166"/>
        <v>5</v>
      </c>
      <c r="I1904" s="55" t="s">
        <v>83</v>
      </c>
      <c r="J1904" s="55" t="s">
        <v>44</v>
      </c>
      <c r="K1904" s="55" t="s">
        <v>236</v>
      </c>
      <c r="L1904" s="55" t="s">
        <v>237</v>
      </c>
      <c r="M1904" s="55" t="s">
        <v>1517</v>
      </c>
      <c r="N1904" s="55" t="str">
        <f t="shared" si="162"/>
        <v>NON</v>
      </c>
      <c r="O1904" s="55" t="str">
        <f t="shared" si="163"/>
        <v>NON</v>
      </c>
      <c r="P1904" s="55" t="str">
        <f t="shared" si="164"/>
        <v>OUI</v>
      </c>
      <c r="Q1904" s="55" t="str">
        <f t="shared" si="165"/>
        <v>NON</v>
      </c>
    </row>
    <row r="1905" spans="1:17" ht="15" customHeight="1">
      <c r="A1905" s="3">
        <v>130783293</v>
      </c>
      <c r="B1905" s="55" t="s">
        <v>1205</v>
      </c>
      <c r="C1905" s="3">
        <v>43001230</v>
      </c>
      <c r="D1905" s="55" t="s">
        <v>1210</v>
      </c>
      <c r="E1905" s="53" t="s">
        <v>1211</v>
      </c>
      <c r="F1905" s="84">
        <v>43770</v>
      </c>
      <c r="G1905" s="84">
        <v>45413</v>
      </c>
      <c r="H1905" s="82">
        <f t="shared" si="166"/>
        <v>5</v>
      </c>
      <c r="I1905" s="55" t="s">
        <v>83</v>
      </c>
      <c r="J1905" s="55" t="s">
        <v>44</v>
      </c>
      <c r="K1905" s="55" t="s">
        <v>236</v>
      </c>
      <c r="L1905" s="55" t="s">
        <v>237</v>
      </c>
      <c r="M1905" s="54" t="s">
        <v>2086</v>
      </c>
      <c r="N1905" s="55" t="str">
        <f t="shared" si="162"/>
        <v>NON</v>
      </c>
      <c r="O1905" s="55" t="str">
        <f t="shared" si="163"/>
        <v>NON</v>
      </c>
      <c r="P1905" s="55" t="str">
        <f t="shared" si="164"/>
        <v>OUI</v>
      </c>
      <c r="Q1905" s="55" t="str">
        <f t="shared" si="165"/>
        <v>NON</v>
      </c>
    </row>
    <row r="1906" spans="1:17" ht="15" customHeight="1">
      <c r="A1906" s="3">
        <v>130783293</v>
      </c>
      <c r="B1906" s="55" t="s">
        <v>1205</v>
      </c>
      <c r="C1906" s="3">
        <v>43001230</v>
      </c>
      <c r="D1906" s="55" t="s">
        <v>1210</v>
      </c>
      <c r="E1906" s="53" t="s">
        <v>1211</v>
      </c>
      <c r="F1906" s="84">
        <v>44501</v>
      </c>
      <c r="G1906" s="84">
        <v>46143</v>
      </c>
      <c r="H1906" s="82">
        <f t="shared" si="166"/>
        <v>5</v>
      </c>
      <c r="I1906" s="55" t="s">
        <v>83</v>
      </c>
      <c r="J1906" s="55" t="s">
        <v>44</v>
      </c>
      <c r="K1906" s="55" t="s">
        <v>242</v>
      </c>
      <c r="L1906" s="55" t="s">
        <v>243</v>
      </c>
      <c r="M1906" s="54" t="s">
        <v>734</v>
      </c>
      <c r="N1906" s="55" t="str">
        <f t="shared" si="162"/>
        <v>NON</v>
      </c>
      <c r="O1906" s="55" t="str">
        <f t="shared" si="163"/>
        <v>NON</v>
      </c>
      <c r="P1906" s="55" t="str">
        <f t="shared" si="164"/>
        <v>OUI</v>
      </c>
      <c r="Q1906" s="55" t="str">
        <f t="shared" si="165"/>
        <v>NON</v>
      </c>
    </row>
    <row r="1907" spans="1:17" ht="15" customHeight="1">
      <c r="A1907" s="3">
        <v>130783293</v>
      </c>
      <c r="B1907" s="55" t="s">
        <v>1205</v>
      </c>
      <c r="C1907" s="3">
        <v>43001230</v>
      </c>
      <c r="D1907" s="55" t="s">
        <v>1210</v>
      </c>
      <c r="E1907" s="53" t="s">
        <v>1211</v>
      </c>
      <c r="F1907" s="84">
        <v>44501</v>
      </c>
      <c r="G1907" s="84">
        <v>46143</v>
      </c>
      <c r="H1907" s="82">
        <f t="shared" si="166"/>
        <v>5</v>
      </c>
      <c r="I1907" s="55" t="s">
        <v>83</v>
      </c>
      <c r="J1907" s="55" t="s">
        <v>44</v>
      </c>
      <c r="K1907" s="55" t="s">
        <v>242</v>
      </c>
      <c r="L1907" s="55" t="s">
        <v>243</v>
      </c>
      <c r="M1907" s="54" t="s">
        <v>2161</v>
      </c>
      <c r="N1907" s="55" t="str">
        <f t="shared" si="162"/>
        <v>NON</v>
      </c>
      <c r="O1907" s="55" t="str">
        <f t="shared" si="163"/>
        <v>OUI</v>
      </c>
      <c r="P1907" s="55" t="str">
        <f t="shared" si="164"/>
        <v>OUI</v>
      </c>
      <c r="Q1907" s="55" t="str">
        <f t="shared" si="165"/>
        <v>OUI</v>
      </c>
    </row>
    <row r="1908" spans="1:17" ht="15" customHeight="1">
      <c r="A1908" s="3">
        <v>130783293</v>
      </c>
      <c r="B1908" s="55" t="s">
        <v>1205</v>
      </c>
      <c r="C1908" s="3">
        <v>43001230</v>
      </c>
      <c r="D1908" s="55" t="s">
        <v>1210</v>
      </c>
      <c r="E1908" s="53" t="s">
        <v>1211</v>
      </c>
      <c r="F1908" s="84">
        <v>44501</v>
      </c>
      <c r="G1908" s="84">
        <v>46143</v>
      </c>
      <c r="H1908" s="82">
        <f t="shared" si="166"/>
        <v>5</v>
      </c>
      <c r="I1908" s="55" t="s">
        <v>83</v>
      </c>
      <c r="J1908" s="55" t="s">
        <v>44</v>
      </c>
      <c r="K1908" s="55" t="s">
        <v>242</v>
      </c>
      <c r="L1908" s="55" t="s">
        <v>243</v>
      </c>
      <c r="M1908" s="54" t="s">
        <v>1362</v>
      </c>
      <c r="N1908" s="55" t="str">
        <f t="shared" si="162"/>
        <v>NON</v>
      </c>
      <c r="O1908" s="55" t="str">
        <f t="shared" si="163"/>
        <v>NON</v>
      </c>
      <c r="P1908" s="55" t="str">
        <f t="shared" si="164"/>
        <v>NON</v>
      </c>
      <c r="Q1908" s="55" t="str">
        <f t="shared" si="165"/>
        <v>OUI</v>
      </c>
    </row>
    <row r="1909" spans="1:17" ht="15" customHeight="1">
      <c r="A1909" s="3">
        <v>130783293</v>
      </c>
      <c r="B1909" s="55" t="s">
        <v>1205</v>
      </c>
      <c r="C1909" s="3">
        <v>43001230</v>
      </c>
      <c r="D1909" s="55" t="s">
        <v>1210</v>
      </c>
      <c r="E1909" s="53" t="s">
        <v>1211</v>
      </c>
      <c r="F1909" s="84">
        <v>44501</v>
      </c>
      <c r="G1909" s="84">
        <v>46143</v>
      </c>
      <c r="H1909" s="82">
        <f t="shared" si="166"/>
        <v>5</v>
      </c>
      <c r="I1909" s="55" t="s">
        <v>83</v>
      </c>
      <c r="J1909" s="55" t="s">
        <v>1429</v>
      </c>
      <c r="K1909" s="55" t="s">
        <v>118</v>
      </c>
      <c r="L1909" s="55" t="s">
        <v>138</v>
      </c>
      <c r="M1909" s="79"/>
      <c r="N1909" s="55" t="str">
        <f t="shared" si="162"/>
        <v>OUI</v>
      </c>
      <c r="O1909" s="55" t="str">
        <f t="shared" si="163"/>
        <v>NON</v>
      </c>
      <c r="P1909" s="55" t="str">
        <f t="shared" si="164"/>
        <v>NON</v>
      </c>
      <c r="Q1909" s="55" t="str">
        <f t="shared" si="165"/>
        <v>NON</v>
      </c>
    </row>
    <row r="1910" spans="1:17" ht="15" customHeight="1">
      <c r="A1910" s="3">
        <v>130783293</v>
      </c>
      <c r="B1910" s="55" t="s">
        <v>1205</v>
      </c>
      <c r="C1910" s="3">
        <v>43001230</v>
      </c>
      <c r="D1910" s="55" t="s">
        <v>1210</v>
      </c>
      <c r="E1910" s="53" t="s">
        <v>1211</v>
      </c>
      <c r="F1910" s="84">
        <v>44136</v>
      </c>
      <c r="G1910" s="84">
        <v>45778</v>
      </c>
      <c r="H1910" s="82">
        <f t="shared" si="166"/>
        <v>5</v>
      </c>
      <c r="I1910" s="55" t="s">
        <v>83</v>
      </c>
      <c r="J1910" s="55" t="s">
        <v>1429</v>
      </c>
      <c r="K1910" s="55" t="s">
        <v>197</v>
      </c>
      <c r="L1910" s="55" t="s">
        <v>198</v>
      </c>
      <c r="M1910" s="79"/>
      <c r="N1910" s="55" t="str">
        <f t="shared" si="162"/>
        <v>OUI</v>
      </c>
      <c r="O1910" s="55" t="str">
        <f t="shared" si="163"/>
        <v>NON</v>
      </c>
      <c r="P1910" s="55" t="str">
        <f t="shared" si="164"/>
        <v>NON</v>
      </c>
      <c r="Q1910" s="55" t="str">
        <f t="shared" si="165"/>
        <v>NON</v>
      </c>
    </row>
    <row r="1911" spans="1:17" ht="15" customHeight="1">
      <c r="A1911" s="3">
        <v>130783293</v>
      </c>
      <c r="B1911" s="55" t="s">
        <v>1205</v>
      </c>
      <c r="C1911" s="3">
        <v>43001230</v>
      </c>
      <c r="D1911" s="55" t="s">
        <v>1210</v>
      </c>
      <c r="E1911" s="53" t="s">
        <v>1211</v>
      </c>
      <c r="F1911" s="84">
        <v>44136</v>
      </c>
      <c r="G1911" s="84">
        <v>45778</v>
      </c>
      <c r="H1911" s="82">
        <f t="shared" si="166"/>
        <v>5</v>
      </c>
      <c r="I1911" s="55" t="s">
        <v>83</v>
      </c>
      <c r="J1911" s="55" t="s">
        <v>1429</v>
      </c>
      <c r="K1911" s="55" t="s">
        <v>76</v>
      </c>
      <c r="L1911" s="55"/>
      <c r="M1911" s="79"/>
      <c r="N1911" s="55" t="str">
        <f t="shared" si="162"/>
        <v>OUI</v>
      </c>
      <c r="O1911" s="55" t="str">
        <f t="shared" si="163"/>
        <v>NON</v>
      </c>
      <c r="P1911" s="55" t="str">
        <f t="shared" si="164"/>
        <v>NON</v>
      </c>
      <c r="Q1911" s="55" t="str">
        <f t="shared" si="165"/>
        <v>NON</v>
      </c>
    </row>
    <row r="1912" spans="1:17" ht="15" customHeight="1">
      <c r="A1912" s="2">
        <v>830000345</v>
      </c>
      <c r="B1912" s="55" t="s">
        <v>881</v>
      </c>
      <c r="C1912" s="3">
        <v>43000712</v>
      </c>
      <c r="D1912" s="55" t="s">
        <v>931</v>
      </c>
      <c r="E1912" s="53" t="s">
        <v>932</v>
      </c>
      <c r="F1912" s="84">
        <v>44501</v>
      </c>
      <c r="G1912" s="84">
        <v>46143</v>
      </c>
      <c r="H1912" s="82">
        <f t="shared" si="166"/>
        <v>5</v>
      </c>
      <c r="I1912" s="55" t="s">
        <v>83</v>
      </c>
      <c r="J1912" s="55" t="s">
        <v>1429</v>
      </c>
      <c r="K1912" s="55" t="s">
        <v>202</v>
      </c>
      <c r="L1912" s="55" t="s">
        <v>203</v>
      </c>
      <c r="M1912" s="79"/>
      <c r="N1912" s="55" t="str">
        <f t="shared" si="162"/>
        <v>OUI</v>
      </c>
      <c r="O1912" s="55" t="str">
        <f t="shared" si="163"/>
        <v>NON</v>
      </c>
      <c r="P1912" s="55" t="str">
        <f t="shared" si="164"/>
        <v>NON</v>
      </c>
      <c r="Q1912" s="55" t="str">
        <f t="shared" si="165"/>
        <v>NON</v>
      </c>
    </row>
    <row r="1913" spans="1:17" ht="15" customHeight="1">
      <c r="A1913" s="2">
        <v>830000345</v>
      </c>
      <c r="B1913" s="55" t="s">
        <v>881</v>
      </c>
      <c r="C1913" s="3">
        <v>43000712</v>
      </c>
      <c r="D1913" s="55" t="s">
        <v>931</v>
      </c>
      <c r="E1913" s="53" t="s">
        <v>932</v>
      </c>
      <c r="F1913" s="84">
        <v>44501</v>
      </c>
      <c r="G1913" s="84">
        <v>46143</v>
      </c>
      <c r="H1913" s="82">
        <f t="shared" si="166"/>
        <v>5</v>
      </c>
      <c r="I1913" s="55" t="s">
        <v>83</v>
      </c>
      <c r="J1913" s="55" t="s">
        <v>44</v>
      </c>
      <c r="K1913" s="55" t="s">
        <v>85</v>
      </c>
      <c r="L1913" s="55" t="s">
        <v>85</v>
      </c>
      <c r="M1913" s="55" t="s">
        <v>2247</v>
      </c>
      <c r="N1913" s="55" t="str">
        <f t="shared" si="162"/>
        <v>NON</v>
      </c>
      <c r="O1913" s="55" t="str">
        <f t="shared" si="163"/>
        <v>NON</v>
      </c>
      <c r="P1913" s="55" t="str">
        <f t="shared" si="164"/>
        <v>OUI</v>
      </c>
      <c r="Q1913" s="55" t="str">
        <f t="shared" si="165"/>
        <v>OUI</v>
      </c>
    </row>
    <row r="1914" spans="1:17" ht="15" customHeight="1">
      <c r="A1914" s="2">
        <v>830000345</v>
      </c>
      <c r="B1914" s="55" t="s">
        <v>881</v>
      </c>
      <c r="C1914" s="3">
        <v>43000712</v>
      </c>
      <c r="D1914" s="55" t="s">
        <v>931</v>
      </c>
      <c r="E1914" s="53" t="s">
        <v>932</v>
      </c>
      <c r="F1914" s="84">
        <v>44501</v>
      </c>
      <c r="G1914" s="84">
        <v>46143</v>
      </c>
      <c r="H1914" s="82">
        <f t="shared" si="166"/>
        <v>5</v>
      </c>
      <c r="I1914" s="55" t="s">
        <v>83</v>
      </c>
      <c r="J1914" s="55" t="s">
        <v>44</v>
      </c>
      <c r="K1914" s="55" t="s">
        <v>85</v>
      </c>
      <c r="L1914" s="55" t="s">
        <v>86</v>
      </c>
      <c r="M1914" s="55" t="s">
        <v>87</v>
      </c>
      <c r="N1914" s="55" t="str">
        <f t="shared" si="162"/>
        <v>NON</v>
      </c>
      <c r="O1914" s="55" t="str">
        <f t="shared" si="163"/>
        <v>NON</v>
      </c>
      <c r="P1914" s="55" t="str">
        <f t="shared" si="164"/>
        <v>OUI</v>
      </c>
      <c r="Q1914" s="55" t="str">
        <f t="shared" si="165"/>
        <v>NON</v>
      </c>
    </row>
    <row r="1915" spans="1:17" ht="15" customHeight="1">
      <c r="A1915" s="2">
        <v>130785652</v>
      </c>
      <c r="B1915" s="55" t="s">
        <v>1643</v>
      </c>
      <c r="C1915" s="3">
        <v>43001827</v>
      </c>
      <c r="D1915" s="55" t="s">
        <v>1644</v>
      </c>
      <c r="E1915" s="53" t="s">
        <v>1645</v>
      </c>
      <c r="F1915" s="84">
        <v>44501</v>
      </c>
      <c r="G1915" s="84">
        <v>46143</v>
      </c>
      <c r="H1915" s="82">
        <f t="shared" si="166"/>
        <v>5</v>
      </c>
      <c r="I1915" s="55" t="s">
        <v>83</v>
      </c>
      <c r="J1915" s="55" t="s">
        <v>44</v>
      </c>
      <c r="K1915" s="55" t="s">
        <v>145</v>
      </c>
      <c r="L1915" s="55" t="s">
        <v>146</v>
      </c>
      <c r="M1915" s="55" t="s">
        <v>1660</v>
      </c>
      <c r="N1915" s="55" t="str">
        <f t="shared" si="162"/>
        <v>NON</v>
      </c>
      <c r="O1915" s="55" t="str">
        <f t="shared" si="163"/>
        <v>OUI</v>
      </c>
      <c r="P1915" s="55" t="str">
        <f t="shared" si="164"/>
        <v>OUI</v>
      </c>
      <c r="Q1915" s="55" t="str">
        <f t="shared" si="165"/>
        <v>OUI</v>
      </c>
    </row>
    <row r="1916" spans="1:17">
      <c r="A1916" s="2">
        <v>130785652</v>
      </c>
      <c r="B1916" s="55" t="s">
        <v>1643</v>
      </c>
      <c r="C1916" s="3">
        <v>43001827</v>
      </c>
      <c r="D1916" s="55" t="s">
        <v>1644</v>
      </c>
      <c r="E1916" s="53" t="s">
        <v>1645</v>
      </c>
      <c r="F1916" s="84">
        <v>43770</v>
      </c>
      <c r="G1916" s="84">
        <v>45413</v>
      </c>
      <c r="H1916" s="82">
        <f t="shared" si="166"/>
        <v>5</v>
      </c>
      <c r="I1916" s="55" t="s">
        <v>83</v>
      </c>
      <c r="J1916" s="55" t="s">
        <v>44</v>
      </c>
      <c r="K1916" s="55" t="s">
        <v>145</v>
      </c>
      <c r="L1916" s="55" t="s">
        <v>15</v>
      </c>
      <c r="M1916" s="92" t="s">
        <v>734</v>
      </c>
      <c r="N1916" s="55" t="str">
        <f t="shared" si="162"/>
        <v>NON</v>
      </c>
      <c r="O1916" s="55" t="str">
        <f t="shared" si="163"/>
        <v>NON</v>
      </c>
      <c r="P1916" s="55" t="str">
        <f t="shared" si="164"/>
        <v>OUI</v>
      </c>
      <c r="Q1916" s="55" t="str">
        <f t="shared" si="165"/>
        <v>NON</v>
      </c>
    </row>
    <row r="1917" spans="1:17">
      <c r="A1917" s="2">
        <v>130785652</v>
      </c>
      <c r="B1917" s="55" t="s">
        <v>1643</v>
      </c>
      <c r="C1917" s="3">
        <v>43001827</v>
      </c>
      <c r="D1917" s="55" t="s">
        <v>1644</v>
      </c>
      <c r="E1917" s="116" t="s">
        <v>1645</v>
      </c>
      <c r="F1917" s="84">
        <v>44501</v>
      </c>
      <c r="G1917" s="84">
        <v>46143</v>
      </c>
      <c r="H1917" s="82">
        <f t="shared" si="166"/>
        <v>5</v>
      </c>
      <c r="I1917" s="55" t="s">
        <v>83</v>
      </c>
      <c r="J1917" s="55" t="s">
        <v>1429</v>
      </c>
      <c r="K1917" s="55" t="s">
        <v>207</v>
      </c>
      <c r="L1917" s="55" t="s">
        <v>208</v>
      </c>
      <c r="M1917" s="79"/>
      <c r="N1917" s="55" t="str">
        <f t="shared" si="162"/>
        <v>OUI</v>
      </c>
      <c r="O1917" s="55" t="str">
        <f t="shared" si="163"/>
        <v>NON</v>
      </c>
      <c r="P1917" s="55" t="str">
        <f t="shared" si="164"/>
        <v>NON</v>
      </c>
      <c r="Q1917" s="55" t="str">
        <f t="shared" si="165"/>
        <v>NON</v>
      </c>
    </row>
    <row r="1918" spans="1:17" ht="15" customHeight="1">
      <c r="A1918" s="3">
        <v>50000348</v>
      </c>
      <c r="B1918" s="55" t="s">
        <v>844</v>
      </c>
      <c r="C1918" s="3">
        <v>43000626</v>
      </c>
      <c r="D1918" s="55" t="s">
        <v>200</v>
      </c>
      <c r="E1918" s="116" t="s">
        <v>847</v>
      </c>
      <c r="F1918" s="84">
        <v>44501</v>
      </c>
      <c r="G1918" s="84">
        <v>46143</v>
      </c>
      <c r="H1918" s="82">
        <f t="shared" si="166"/>
        <v>5</v>
      </c>
      <c r="I1918" s="55" t="s">
        <v>83</v>
      </c>
      <c r="J1918" s="55" t="s">
        <v>44</v>
      </c>
      <c r="K1918" s="55" t="s">
        <v>85</v>
      </c>
      <c r="L1918" s="55" t="s">
        <v>86</v>
      </c>
      <c r="M1918" s="55" t="s">
        <v>2106</v>
      </c>
      <c r="N1918" s="55" t="str">
        <f t="shared" si="162"/>
        <v>NON</v>
      </c>
      <c r="O1918" s="55" t="str">
        <f t="shared" si="163"/>
        <v>OUI</v>
      </c>
      <c r="P1918" s="55" t="str">
        <f t="shared" si="164"/>
        <v>OUI</v>
      </c>
      <c r="Q1918" s="55" t="str">
        <f t="shared" si="165"/>
        <v>NON</v>
      </c>
    </row>
    <row r="1919" spans="1:17" ht="15" customHeight="1">
      <c r="A1919" s="3">
        <v>50000348</v>
      </c>
      <c r="B1919" s="55" t="s">
        <v>844</v>
      </c>
      <c r="C1919" s="3">
        <v>43000626</v>
      </c>
      <c r="D1919" s="55" t="s">
        <v>200</v>
      </c>
      <c r="E1919" s="116" t="s">
        <v>847</v>
      </c>
      <c r="F1919" s="84">
        <v>44501</v>
      </c>
      <c r="G1919" s="84">
        <v>46143</v>
      </c>
      <c r="H1919" s="110">
        <f t="shared" si="166"/>
        <v>5</v>
      </c>
      <c r="I1919" s="55" t="s">
        <v>83</v>
      </c>
      <c r="J1919" s="55" t="s">
        <v>44</v>
      </c>
      <c r="K1919" s="55" t="s">
        <v>85</v>
      </c>
      <c r="L1919" s="55" t="s">
        <v>86</v>
      </c>
      <c r="M1919" s="55" t="s">
        <v>2322</v>
      </c>
      <c r="N1919" s="55" t="str">
        <f t="shared" si="162"/>
        <v>NON</v>
      </c>
      <c r="O1919" s="55" t="str">
        <f t="shared" si="163"/>
        <v>NON</v>
      </c>
      <c r="P1919" s="55" t="str">
        <f t="shared" si="164"/>
        <v>OUI</v>
      </c>
      <c r="Q1919" s="55" t="str">
        <f t="shared" si="165"/>
        <v>NON</v>
      </c>
    </row>
    <row r="1920" spans="1:17" ht="15" customHeight="1">
      <c r="A1920" s="3">
        <v>50000348</v>
      </c>
      <c r="B1920" s="55" t="s">
        <v>844</v>
      </c>
      <c r="C1920" s="3">
        <v>43000626</v>
      </c>
      <c r="D1920" s="55" t="s">
        <v>200</v>
      </c>
      <c r="E1920" s="116" t="s">
        <v>847</v>
      </c>
      <c r="F1920" s="84">
        <v>44501</v>
      </c>
      <c r="G1920" s="84">
        <v>46143</v>
      </c>
      <c r="H1920" s="110">
        <f t="shared" si="166"/>
        <v>5</v>
      </c>
      <c r="I1920" s="55" t="s">
        <v>83</v>
      </c>
      <c r="J1920" s="55" t="s">
        <v>44</v>
      </c>
      <c r="K1920" s="55" t="s">
        <v>85</v>
      </c>
      <c r="L1920" s="55" t="s">
        <v>86</v>
      </c>
      <c r="M1920" s="55" t="s">
        <v>2321</v>
      </c>
      <c r="N1920" s="55" t="str">
        <f t="shared" si="162"/>
        <v>NON</v>
      </c>
      <c r="O1920" s="55" t="str">
        <f t="shared" si="163"/>
        <v>NON</v>
      </c>
      <c r="P1920" s="55" t="str">
        <f t="shared" si="164"/>
        <v>OUI</v>
      </c>
      <c r="Q1920" s="55" t="str">
        <f t="shared" si="165"/>
        <v>NON</v>
      </c>
    </row>
    <row r="1921" spans="1:17" ht="15" customHeight="1">
      <c r="A1921" s="3">
        <v>50000348</v>
      </c>
      <c r="B1921" s="55" t="s">
        <v>844</v>
      </c>
      <c r="C1921" s="3">
        <v>43000626</v>
      </c>
      <c r="D1921" s="55" t="s">
        <v>200</v>
      </c>
      <c r="E1921" s="116" t="s">
        <v>847</v>
      </c>
      <c r="F1921" s="84">
        <v>44501</v>
      </c>
      <c r="G1921" s="84">
        <v>46143</v>
      </c>
      <c r="H1921" s="110">
        <f t="shared" si="166"/>
        <v>5</v>
      </c>
      <c r="I1921" s="55" t="s">
        <v>83</v>
      </c>
      <c r="J1921" s="55" t="s">
        <v>44</v>
      </c>
      <c r="K1921" s="55" t="s">
        <v>85</v>
      </c>
      <c r="L1921" s="55" t="s">
        <v>86</v>
      </c>
      <c r="M1921" s="55" t="s">
        <v>2250</v>
      </c>
      <c r="N1921" s="55" t="str">
        <f t="shared" si="162"/>
        <v>NON</v>
      </c>
      <c r="O1921" s="55" t="str">
        <f t="shared" si="163"/>
        <v>NON</v>
      </c>
      <c r="P1921" s="55" t="str">
        <f t="shared" si="164"/>
        <v>OUI</v>
      </c>
      <c r="Q1921" s="55" t="str">
        <f t="shared" si="165"/>
        <v>NON</v>
      </c>
    </row>
    <row r="1922" spans="1:17" ht="15" customHeight="1">
      <c r="A1922" s="3">
        <v>50000348</v>
      </c>
      <c r="B1922" s="55" t="s">
        <v>844</v>
      </c>
      <c r="C1922" s="3">
        <v>43000626</v>
      </c>
      <c r="D1922" s="55" t="s">
        <v>200</v>
      </c>
      <c r="E1922" s="116" t="s">
        <v>847</v>
      </c>
      <c r="F1922" s="84">
        <v>43040</v>
      </c>
      <c r="G1922" s="84">
        <v>44682</v>
      </c>
      <c r="H1922" s="82">
        <f t="shared" si="166"/>
        <v>5</v>
      </c>
      <c r="I1922" s="55" t="s">
        <v>83</v>
      </c>
      <c r="J1922" s="55" t="s">
        <v>1429</v>
      </c>
      <c r="K1922" s="55" t="s">
        <v>202</v>
      </c>
      <c r="L1922" s="55" t="s">
        <v>203</v>
      </c>
      <c r="M1922" s="79"/>
      <c r="N1922" s="55" t="str">
        <f t="shared" ref="N1922:N1985" si="167">IF(ISNUMBER(SEARCH("2G",J1922)),"OUI","NON")</f>
        <v>OUI</v>
      </c>
      <c r="O1922" s="55" t="str">
        <f t="shared" ref="O1922:O1985" si="168">IF(ISNUMBER(SEARCH("P1",M1922)),"OUI","NON")</f>
        <v>NON</v>
      </c>
      <c r="P1922" s="55" t="str">
        <f t="shared" ref="P1922:P1985" si="169">IF(ISNUMBER(SEARCH("P2",M1922)),"OUI","NON")</f>
        <v>NON</v>
      </c>
      <c r="Q1922" s="55" t="str">
        <f t="shared" ref="Q1922:Q1985" si="170">IF(ISNUMBER(SEARCH("P3",M1922)),"OUI","NON")</f>
        <v>NON</v>
      </c>
    </row>
    <row r="1923" spans="1:17" ht="15" customHeight="1">
      <c r="A1923" s="3">
        <v>130783236</v>
      </c>
      <c r="B1923" s="55" t="s">
        <v>975</v>
      </c>
      <c r="C1923" s="3">
        <v>43001337</v>
      </c>
      <c r="D1923" s="55" t="s">
        <v>1009</v>
      </c>
      <c r="E1923" s="116" t="s">
        <v>1010</v>
      </c>
      <c r="F1923" s="84">
        <v>43770</v>
      </c>
      <c r="G1923" s="84">
        <v>45413</v>
      </c>
      <c r="H1923" s="82">
        <f t="shared" si="166"/>
        <v>5</v>
      </c>
      <c r="I1923" s="55" t="s">
        <v>83</v>
      </c>
      <c r="J1923" s="55" t="s">
        <v>44</v>
      </c>
      <c r="K1923" s="55" t="s">
        <v>439</v>
      </c>
      <c r="L1923" s="55" t="s">
        <v>440</v>
      </c>
      <c r="M1923" s="54" t="s">
        <v>1952</v>
      </c>
      <c r="N1923" s="55" t="str">
        <f t="shared" si="167"/>
        <v>NON</v>
      </c>
      <c r="O1923" s="55" t="str">
        <f t="shared" si="168"/>
        <v>NON</v>
      </c>
      <c r="P1923" s="55" t="str">
        <f t="shared" si="169"/>
        <v>OUI</v>
      </c>
      <c r="Q1923" s="55" t="str">
        <f t="shared" si="170"/>
        <v>NON</v>
      </c>
    </row>
    <row r="1924" spans="1:17" ht="15" customHeight="1">
      <c r="A1924" s="3">
        <v>130783236</v>
      </c>
      <c r="B1924" s="55" t="s">
        <v>975</v>
      </c>
      <c r="C1924" s="3">
        <v>43001337</v>
      </c>
      <c r="D1924" s="55" t="s">
        <v>1009</v>
      </c>
      <c r="E1924" s="116" t="s">
        <v>1010</v>
      </c>
      <c r="F1924" s="84">
        <v>43770</v>
      </c>
      <c r="G1924" s="84">
        <v>45413</v>
      </c>
      <c r="H1924" s="82">
        <f t="shared" si="166"/>
        <v>5</v>
      </c>
      <c r="I1924" s="55" t="s">
        <v>83</v>
      </c>
      <c r="J1924" s="55" t="s">
        <v>44</v>
      </c>
      <c r="K1924" s="55" t="s">
        <v>439</v>
      </c>
      <c r="L1924" s="55" t="s">
        <v>440</v>
      </c>
      <c r="M1924" s="54" t="s">
        <v>1927</v>
      </c>
      <c r="N1924" s="55" t="str">
        <f t="shared" si="167"/>
        <v>NON</v>
      </c>
      <c r="O1924" s="55" t="str">
        <f t="shared" si="168"/>
        <v>OUI</v>
      </c>
      <c r="P1924" s="55" t="str">
        <f t="shared" si="169"/>
        <v>OUI</v>
      </c>
      <c r="Q1924" s="55" t="str">
        <f t="shared" si="170"/>
        <v>OUI</v>
      </c>
    </row>
    <row r="1925" spans="1:17" ht="15" customHeight="1">
      <c r="A1925" s="3">
        <v>130783236</v>
      </c>
      <c r="B1925" s="55" t="s">
        <v>975</v>
      </c>
      <c r="C1925" s="3">
        <v>43001337</v>
      </c>
      <c r="D1925" s="55" t="s">
        <v>1009</v>
      </c>
      <c r="E1925" s="116" t="s">
        <v>1010</v>
      </c>
      <c r="F1925" s="84">
        <v>43770</v>
      </c>
      <c r="G1925" s="84">
        <v>45413</v>
      </c>
      <c r="H1925" s="82">
        <f t="shared" si="166"/>
        <v>5</v>
      </c>
      <c r="I1925" s="55" t="s">
        <v>83</v>
      </c>
      <c r="J1925" s="55" t="s">
        <v>44</v>
      </c>
      <c r="K1925" s="55" t="s">
        <v>439</v>
      </c>
      <c r="L1925" s="55" t="s">
        <v>440</v>
      </c>
      <c r="M1925" s="54" t="s">
        <v>2162</v>
      </c>
      <c r="N1925" s="55" t="str">
        <f t="shared" si="167"/>
        <v>NON</v>
      </c>
      <c r="O1925" s="55" t="str">
        <f t="shared" si="168"/>
        <v>OUI</v>
      </c>
      <c r="P1925" s="55" t="str">
        <f t="shared" si="169"/>
        <v>OUI</v>
      </c>
      <c r="Q1925" s="55" t="str">
        <f t="shared" si="170"/>
        <v>NON</v>
      </c>
    </row>
    <row r="1926" spans="1:17" ht="15" customHeight="1">
      <c r="A1926" s="3">
        <v>130783236</v>
      </c>
      <c r="B1926" s="55" t="s">
        <v>975</v>
      </c>
      <c r="C1926" s="3">
        <v>43001337</v>
      </c>
      <c r="D1926" s="55" t="s">
        <v>1009</v>
      </c>
      <c r="E1926" s="116" t="s">
        <v>1010</v>
      </c>
      <c r="F1926" s="84">
        <v>43770</v>
      </c>
      <c r="G1926" s="84">
        <v>45413</v>
      </c>
      <c r="H1926" s="82">
        <f t="shared" si="166"/>
        <v>5</v>
      </c>
      <c r="I1926" s="55" t="s">
        <v>83</v>
      </c>
      <c r="J1926" s="55" t="s">
        <v>44</v>
      </c>
      <c r="K1926" s="55" t="s">
        <v>439</v>
      </c>
      <c r="L1926" s="55" t="s">
        <v>440</v>
      </c>
      <c r="M1926" s="54" t="s">
        <v>2163</v>
      </c>
      <c r="N1926" s="55" t="str">
        <f t="shared" si="167"/>
        <v>NON</v>
      </c>
      <c r="O1926" s="55" t="str">
        <f t="shared" si="168"/>
        <v>NON</v>
      </c>
      <c r="P1926" s="55" t="str">
        <f t="shared" si="169"/>
        <v>OUI</v>
      </c>
      <c r="Q1926" s="55" t="str">
        <f t="shared" si="170"/>
        <v>NON</v>
      </c>
    </row>
    <row r="1927" spans="1:17" ht="15" customHeight="1">
      <c r="A1927" s="3">
        <v>130783236</v>
      </c>
      <c r="B1927" s="55" t="s">
        <v>975</v>
      </c>
      <c r="C1927" s="3">
        <v>43001337</v>
      </c>
      <c r="D1927" s="55" t="s">
        <v>1009</v>
      </c>
      <c r="E1927" s="116" t="s">
        <v>1010</v>
      </c>
      <c r="F1927" s="84">
        <v>43770</v>
      </c>
      <c r="G1927" s="84">
        <v>45413</v>
      </c>
      <c r="H1927" s="82">
        <f t="shared" si="166"/>
        <v>5</v>
      </c>
      <c r="I1927" s="55" t="s">
        <v>83</v>
      </c>
      <c r="J1927" s="55" t="s">
        <v>44</v>
      </c>
      <c r="K1927" s="55" t="s">
        <v>439</v>
      </c>
      <c r="L1927" s="55" t="s">
        <v>440</v>
      </c>
      <c r="M1927" s="54" t="s">
        <v>1315</v>
      </c>
      <c r="N1927" s="55" t="str">
        <f t="shared" si="167"/>
        <v>NON</v>
      </c>
      <c r="O1927" s="55" t="str">
        <f t="shared" si="168"/>
        <v>NON</v>
      </c>
      <c r="P1927" s="55" t="str">
        <f t="shared" si="169"/>
        <v>OUI</v>
      </c>
      <c r="Q1927" s="55" t="str">
        <f t="shared" si="170"/>
        <v>NON</v>
      </c>
    </row>
    <row r="1928" spans="1:17" ht="15" customHeight="1">
      <c r="A1928" s="3">
        <v>130783236</v>
      </c>
      <c r="B1928" s="55" t="s">
        <v>975</v>
      </c>
      <c r="C1928" s="3">
        <v>43001337</v>
      </c>
      <c r="D1928" s="55" t="s">
        <v>1009</v>
      </c>
      <c r="E1928" s="116" t="s">
        <v>1010</v>
      </c>
      <c r="F1928" s="84">
        <v>43770</v>
      </c>
      <c r="G1928" s="84">
        <v>45413</v>
      </c>
      <c r="H1928" s="82">
        <f t="shared" si="166"/>
        <v>5</v>
      </c>
      <c r="I1928" s="55" t="s">
        <v>83</v>
      </c>
      <c r="J1928" s="55" t="s">
        <v>44</v>
      </c>
      <c r="K1928" s="55" t="s">
        <v>439</v>
      </c>
      <c r="L1928" s="55" t="s">
        <v>440</v>
      </c>
      <c r="M1928" s="54" t="s">
        <v>87</v>
      </c>
      <c r="N1928" s="55" t="str">
        <f t="shared" si="167"/>
        <v>NON</v>
      </c>
      <c r="O1928" s="55" t="str">
        <f t="shared" si="168"/>
        <v>NON</v>
      </c>
      <c r="P1928" s="55" t="str">
        <f t="shared" si="169"/>
        <v>OUI</v>
      </c>
      <c r="Q1928" s="55" t="str">
        <f t="shared" si="170"/>
        <v>NON</v>
      </c>
    </row>
    <row r="1929" spans="1:17" ht="15" customHeight="1">
      <c r="A1929" s="3">
        <v>130783236</v>
      </c>
      <c r="B1929" s="55" t="s">
        <v>975</v>
      </c>
      <c r="C1929" s="3">
        <v>43001337</v>
      </c>
      <c r="D1929" s="55" t="s">
        <v>1009</v>
      </c>
      <c r="E1929" s="116" t="s">
        <v>1010</v>
      </c>
      <c r="F1929" s="84">
        <v>43770</v>
      </c>
      <c r="G1929" s="84">
        <v>45413</v>
      </c>
      <c r="H1929" s="82">
        <f t="shared" si="166"/>
        <v>5</v>
      </c>
      <c r="I1929" s="55" t="s">
        <v>83</v>
      </c>
      <c r="J1929" s="55" t="s">
        <v>1429</v>
      </c>
      <c r="K1929" s="55" t="s">
        <v>205</v>
      </c>
      <c r="L1929" s="55" t="s">
        <v>206</v>
      </c>
      <c r="M1929" s="79"/>
      <c r="N1929" s="55" t="str">
        <f t="shared" si="167"/>
        <v>OUI</v>
      </c>
      <c r="O1929" s="55" t="str">
        <f t="shared" si="168"/>
        <v>NON</v>
      </c>
      <c r="P1929" s="55" t="str">
        <f t="shared" si="169"/>
        <v>NON</v>
      </c>
      <c r="Q1929" s="55" t="str">
        <f t="shared" si="170"/>
        <v>NON</v>
      </c>
    </row>
    <row r="1930" spans="1:17" ht="15" customHeight="1">
      <c r="A1930" s="3">
        <v>130783236</v>
      </c>
      <c r="B1930" s="55" t="s">
        <v>975</v>
      </c>
      <c r="C1930" s="3">
        <v>43001337</v>
      </c>
      <c r="D1930" s="55" t="s">
        <v>1009</v>
      </c>
      <c r="E1930" s="116" t="s">
        <v>1010</v>
      </c>
      <c r="F1930" s="84">
        <v>44136</v>
      </c>
      <c r="G1930" s="84">
        <v>45778</v>
      </c>
      <c r="H1930" s="82">
        <f t="shared" si="166"/>
        <v>5</v>
      </c>
      <c r="I1930" s="55" t="s">
        <v>83</v>
      </c>
      <c r="J1930" s="55" t="s">
        <v>1429</v>
      </c>
      <c r="K1930" s="55" t="s">
        <v>406</v>
      </c>
      <c r="L1930" s="55"/>
      <c r="M1930" s="79"/>
      <c r="N1930" s="55" t="str">
        <f t="shared" si="167"/>
        <v>OUI</v>
      </c>
      <c r="O1930" s="55" t="str">
        <f t="shared" si="168"/>
        <v>NON</v>
      </c>
      <c r="P1930" s="55" t="str">
        <f t="shared" si="169"/>
        <v>NON</v>
      </c>
      <c r="Q1930" s="55" t="str">
        <f t="shared" si="170"/>
        <v>NON</v>
      </c>
    </row>
    <row r="1931" spans="1:17" ht="15" customHeight="1">
      <c r="A1931" s="3">
        <v>130783236</v>
      </c>
      <c r="B1931" s="55" t="s">
        <v>975</v>
      </c>
      <c r="C1931" s="3">
        <v>43001337</v>
      </c>
      <c r="D1931" s="55" t="s">
        <v>1009</v>
      </c>
      <c r="E1931" s="116" t="s">
        <v>1010</v>
      </c>
      <c r="F1931" s="84">
        <v>44136</v>
      </c>
      <c r="G1931" s="84">
        <v>45778</v>
      </c>
      <c r="H1931" s="82">
        <f t="shared" si="166"/>
        <v>5</v>
      </c>
      <c r="I1931" s="55" t="s">
        <v>83</v>
      </c>
      <c r="J1931" s="55" t="s">
        <v>1429</v>
      </c>
      <c r="K1931" s="55" t="s">
        <v>362</v>
      </c>
      <c r="L1931" s="55" t="s">
        <v>363</v>
      </c>
      <c r="M1931" s="79"/>
      <c r="N1931" s="55" t="str">
        <f t="shared" si="167"/>
        <v>OUI</v>
      </c>
      <c r="O1931" s="55" t="str">
        <f t="shared" si="168"/>
        <v>NON</v>
      </c>
      <c r="P1931" s="55" t="str">
        <f t="shared" si="169"/>
        <v>NON</v>
      </c>
      <c r="Q1931" s="55" t="str">
        <f t="shared" si="170"/>
        <v>NON</v>
      </c>
    </row>
    <row r="1932" spans="1:17" ht="15" customHeight="1">
      <c r="A1932" s="3">
        <v>130783236</v>
      </c>
      <c r="B1932" s="55" t="s">
        <v>975</v>
      </c>
      <c r="C1932" s="3">
        <v>43001337</v>
      </c>
      <c r="D1932" s="55" t="s">
        <v>1009</v>
      </c>
      <c r="E1932" s="116" t="s">
        <v>1010</v>
      </c>
      <c r="F1932" s="84">
        <v>43770</v>
      </c>
      <c r="G1932" s="84">
        <v>45413</v>
      </c>
      <c r="H1932" s="82">
        <f t="shared" si="166"/>
        <v>5</v>
      </c>
      <c r="I1932" s="55" t="s">
        <v>83</v>
      </c>
      <c r="J1932" s="55" t="s">
        <v>1800</v>
      </c>
      <c r="K1932" s="55"/>
      <c r="L1932" s="55"/>
      <c r="M1932" s="79"/>
      <c r="N1932" s="55" t="str">
        <f t="shared" si="167"/>
        <v>OUI</v>
      </c>
      <c r="O1932" s="55" t="str">
        <f t="shared" si="168"/>
        <v>NON</v>
      </c>
      <c r="P1932" s="55" t="str">
        <f t="shared" si="169"/>
        <v>NON</v>
      </c>
      <c r="Q1932" s="55" t="str">
        <f t="shared" si="170"/>
        <v>NON</v>
      </c>
    </row>
    <row r="1933" spans="1:17" ht="15" customHeight="1">
      <c r="A1933" s="3">
        <v>130783236</v>
      </c>
      <c r="B1933" s="55" t="s">
        <v>975</v>
      </c>
      <c r="C1933" s="3">
        <v>43001337</v>
      </c>
      <c r="D1933" s="55" t="s">
        <v>1009</v>
      </c>
      <c r="E1933" s="116" t="s">
        <v>1010</v>
      </c>
      <c r="F1933" s="84">
        <v>44136</v>
      </c>
      <c r="G1933" s="84">
        <v>45778</v>
      </c>
      <c r="H1933" s="82">
        <f t="shared" si="166"/>
        <v>5</v>
      </c>
      <c r="I1933" s="55" t="s">
        <v>83</v>
      </c>
      <c r="J1933" s="55" t="s">
        <v>44</v>
      </c>
      <c r="K1933" s="55" t="s">
        <v>448</v>
      </c>
      <c r="L1933" s="55" t="s">
        <v>260</v>
      </c>
      <c r="M1933" s="54" t="s">
        <v>2422</v>
      </c>
      <c r="N1933" s="55" t="str">
        <f t="shared" si="167"/>
        <v>NON</v>
      </c>
      <c r="O1933" s="55" t="str">
        <f t="shared" si="168"/>
        <v>NON</v>
      </c>
      <c r="P1933" s="55" t="str">
        <f t="shared" si="169"/>
        <v>OUI</v>
      </c>
      <c r="Q1933" s="55" t="str">
        <f t="shared" si="170"/>
        <v>OUI</v>
      </c>
    </row>
    <row r="1934" spans="1:17" ht="15.75" customHeight="1">
      <c r="A1934" s="3">
        <v>130784234</v>
      </c>
      <c r="B1934" s="55" t="s">
        <v>1152</v>
      </c>
      <c r="C1934" s="3">
        <v>93000301</v>
      </c>
      <c r="D1934" s="55" t="s">
        <v>406</v>
      </c>
      <c r="E1934" s="116" t="s">
        <v>1010</v>
      </c>
      <c r="F1934" s="84">
        <v>43770</v>
      </c>
      <c r="G1934" s="84">
        <v>45413</v>
      </c>
      <c r="H1934" s="82">
        <f t="shared" si="166"/>
        <v>5</v>
      </c>
      <c r="I1934" s="55" t="s">
        <v>83</v>
      </c>
      <c r="J1934" s="55" t="s">
        <v>44</v>
      </c>
      <c r="K1934" s="55" t="s">
        <v>439</v>
      </c>
      <c r="L1934" s="55" t="s">
        <v>440</v>
      </c>
      <c r="M1934" s="54" t="s">
        <v>1926</v>
      </c>
      <c r="N1934" s="55" t="str">
        <f t="shared" si="167"/>
        <v>NON</v>
      </c>
      <c r="O1934" s="55" t="str">
        <f t="shared" si="168"/>
        <v>OUI</v>
      </c>
      <c r="P1934" s="55" t="str">
        <f t="shared" si="169"/>
        <v>NON</v>
      </c>
      <c r="Q1934" s="55" t="str">
        <f t="shared" si="170"/>
        <v>OUI</v>
      </c>
    </row>
    <row r="1935" spans="1:17" ht="15.75" customHeight="1">
      <c r="A1935" s="3">
        <v>130784234</v>
      </c>
      <c r="B1935" s="55" t="s">
        <v>1152</v>
      </c>
      <c r="C1935" s="3">
        <v>93000301</v>
      </c>
      <c r="D1935" s="55" t="s">
        <v>406</v>
      </c>
      <c r="E1935" s="53" t="s">
        <v>1010</v>
      </c>
      <c r="F1935" s="84">
        <v>43770</v>
      </c>
      <c r="G1935" s="84">
        <v>45413</v>
      </c>
      <c r="H1935" s="82">
        <f t="shared" si="166"/>
        <v>5</v>
      </c>
      <c r="I1935" s="55" t="s">
        <v>83</v>
      </c>
      <c r="J1935" s="55" t="s">
        <v>1429</v>
      </c>
      <c r="K1935" s="55" t="s">
        <v>943</v>
      </c>
      <c r="L1935" s="55" t="s">
        <v>944</v>
      </c>
      <c r="M1935" s="79"/>
      <c r="N1935" s="55" t="str">
        <f t="shared" si="167"/>
        <v>OUI</v>
      </c>
      <c r="O1935" s="55" t="str">
        <f t="shared" si="168"/>
        <v>NON</v>
      </c>
      <c r="P1935" s="55" t="str">
        <f t="shared" si="169"/>
        <v>NON</v>
      </c>
      <c r="Q1935" s="55" t="str">
        <f t="shared" si="170"/>
        <v>NON</v>
      </c>
    </row>
    <row r="1936" spans="1:17" ht="30" customHeight="1">
      <c r="A1936" s="2">
        <v>130781438</v>
      </c>
      <c r="B1936" s="55" t="s">
        <v>1406</v>
      </c>
      <c r="C1936" s="3">
        <v>43001988</v>
      </c>
      <c r="D1936" s="55" t="s">
        <v>956</v>
      </c>
      <c r="E1936" s="116" t="s">
        <v>1409</v>
      </c>
      <c r="F1936" s="84">
        <v>43770</v>
      </c>
      <c r="G1936" s="84">
        <v>45413</v>
      </c>
      <c r="H1936" s="82">
        <f t="shared" si="166"/>
        <v>5</v>
      </c>
      <c r="I1936" s="55" t="s">
        <v>83</v>
      </c>
      <c r="J1936" s="55" t="s">
        <v>44</v>
      </c>
      <c r="K1936" s="55" t="s">
        <v>820</v>
      </c>
      <c r="L1936" s="55" t="s">
        <v>821</v>
      </c>
      <c r="M1936" s="55" t="s">
        <v>1953</v>
      </c>
      <c r="N1936" s="55" t="str">
        <f t="shared" si="167"/>
        <v>NON</v>
      </c>
      <c r="O1936" s="55" t="str">
        <f t="shared" si="168"/>
        <v>NON</v>
      </c>
      <c r="P1936" s="55" t="str">
        <f t="shared" si="169"/>
        <v>OUI</v>
      </c>
      <c r="Q1936" s="55" t="str">
        <f t="shared" si="170"/>
        <v>NON</v>
      </c>
    </row>
    <row r="1937" spans="1:17" ht="15.75" customHeight="1">
      <c r="A1937" s="2">
        <v>130781438</v>
      </c>
      <c r="B1937" s="55" t="s">
        <v>1406</v>
      </c>
      <c r="C1937" s="3">
        <v>43001988</v>
      </c>
      <c r="D1937" s="55" t="s">
        <v>956</v>
      </c>
      <c r="E1937" s="116" t="s">
        <v>1409</v>
      </c>
      <c r="F1937" s="84">
        <v>43770</v>
      </c>
      <c r="G1937" s="84">
        <v>45413</v>
      </c>
      <c r="H1937" s="82">
        <f t="shared" si="166"/>
        <v>5</v>
      </c>
      <c r="I1937" s="55" t="s">
        <v>83</v>
      </c>
      <c r="J1937" s="55" t="s">
        <v>44</v>
      </c>
      <c r="K1937" s="55" t="s">
        <v>820</v>
      </c>
      <c r="L1937" s="55" t="s">
        <v>821</v>
      </c>
      <c r="M1937" s="55" t="s">
        <v>2164</v>
      </c>
      <c r="N1937" s="55" t="str">
        <f t="shared" si="167"/>
        <v>NON</v>
      </c>
      <c r="O1937" s="55" t="str">
        <f t="shared" si="168"/>
        <v>OUI</v>
      </c>
      <c r="P1937" s="55" t="str">
        <f t="shared" si="169"/>
        <v>OUI</v>
      </c>
      <c r="Q1937" s="55" t="str">
        <f t="shared" si="170"/>
        <v>NON</v>
      </c>
    </row>
    <row r="1938" spans="1:17" ht="15.75" customHeight="1">
      <c r="A1938" s="2">
        <v>130781438</v>
      </c>
      <c r="B1938" s="55" t="s">
        <v>1406</v>
      </c>
      <c r="C1938" s="3">
        <v>43001988</v>
      </c>
      <c r="D1938" s="55" t="s">
        <v>956</v>
      </c>
      <c r="E1938" s="116" t="s">
        <v>1409</v>
      </c>
      <c r="F1938" s="84">
        <v>43770</v>
      </c>
      <c r="G1938" s="84">
        <v>45413</v>
      </c>
      <c r="H1938" s="82">
        <f t="shared" si="166"/>
        <v>5</v>
      </c>
      <c r="I1938" s="55" t="s">
        <v>83</v>
      </c>
      <c r="J1938" s="55" t="s">
        <v>44</v>
      </c>
      <c r="K1938" s="55" t="s">
        <v>820</v>
      </c>
      <c r="L1938" s="55" t="s">
        <v>821</v>
      </c>
      <c r="M1938" s="55" t="s">
        <v>438</v>
      </c>
      <c r="N1938" s="55" t="str">
        <f t="shared" si="167"/>
        <v>NON</v>
      </c>
      <c r="O1938" s="55" t="str">
        <f t="shared" si="168"/>
        <v>OUI</v>
      </c>
      <c r="P1938" s="55" t="str">
        <f t="shared" si="169"/>
        <v>OUI</v>
      </c>
      <c r="Q1938" s="55" t="str">
        <f t="shared" si="170"/>
        <v>NON</v>
      </c>
    </row>
    <row r="1939" spans="1:17" ht="15" customHeight="1">
      <c r="A1939" s="2">
        <v>130781438</v>
      </c>
      <c r="B1939" s="55" t="s">
        <v>1406</v>
      </c>
      <c r="C1939" s="3">
        <v>43001988</v>
      </c>
      <c r="D1939" s="55" t="s">
        <v>956</v>
      </c>
      <c r="E1939" s="116" t="s">
        <v>1409</v>
      </c>
      <c r="F1939" s="84">
        <v>43770</v>
      </c>
      <c r="G1939" s="84">
        <v>45413</v>
      </c>
      <c r="H1939" s="82">
        <f t="shared" si="166"/>
        <v>5</v>
      </c>
      <c r="I1939" s="55" t="s">
        <v>83</v>
      </c>
      <c r="J1939" s="55" t="s">
        <v>1429</v>
      </c>
      <c r="K1939" s="55" t="s">
        <v>780</v>
      </c>
      <c r="L1939" s="55" t="s">
        <v>781</v>
      </c>
      <c r="M1939" s="79"/>
      <c r="N1939" s="55" t="str">
        <f t="shared" si="167"/>
        <v>OUI</v>
      </c>
      <c r="O1939" s="55" t="str">
        <f t="shared" si="168"/>
        <v>NON</v>
      </c>
      <c r="P1939" s="55" t="str">
        <f t="shared" si="169"/>
        <v>NON</v>
      </c>
      <c r="Q1939" s="55" t="str">
        <f t="shared" si="170"/>
        <v>NON</v>
      </c>
    </row>
    <row r="1940" spans="1:17" ht="15" customHeight="1">
      <c r="A1940" s="2">
        <v>840000525</v>
      </c>
      <c r="B1940" s="55" t="s">
        <v>708</v>
      </c>
      <c r="C1940" s="3">
        <v>43001744</v>
      </c>
      <c r="D1940" s="55" t="s">
        <v>134</v>
      </c>
      <c r="E1940" s="116" t="s">
        <v>710</v>
      </c>
      <c r="F1940" s="84">
        <v>44501</v>
      </c>
      <c r="G1940" s="84">
        <v>46143</v>
      </c>
      <c r="H1940" s="82">
        <f t="shared" si="166"/>
        <v>5</v>
      </c>
      <c r="I1940" s="55" t="s">
        <v>83</v>
      </c>
      <c r="J1940" s="55" t="s">
        <v>44</v>
      </c>
      <c r="K1940" s="55" t="s">
        <v>15</v>
      </c>
      <c r="L1940" s="55" t="s">
        <v>17</v>
      </c>
      <c r="M1940" s="55" t="s">
        <v>356</v>
      </c>
      <c r="N1940" s="55" t="str">
        <f t="shared" si="167"/>
        <v>NON</v>
      </c>
      <c r="O1940" s="55" t="str">
        <f t="shared" si="168"/>
        <v>NON</v>
      </c>
      <c r="P1940" s="55" t="str">
        <f t="shared" si="169"/>
        <v>OUI</v>
      </c>
      <c r="Q1940" s="55" t="str">
        <f t="shared" si="170"/>
        <v>NON</v>
      </c>
    </row>
    <row r="1941" spans="1:17" s="73" customFormat="1" ht="15" customHeight="1">
      <c r="A1941" s="2">
        <v>840000525</v>
      </c>
      <c r="B1941" s="55" t="s">
        <v>708</v>
      </c>
      <c r="C1941" s="3">
        <v>43001744</v>
      </c>
      <c r="D1941" s="55" t="s">
        <v>134</v>
      </c>
      <c r="E1941" s="116" t="s">
        <v>710</v>
      </c>
      <c r="F1941" s="84">
        <v>44501</v>
      </c>
      <c r="G1941" s="84">
        <v>46143</v>
      </c>
      <c r="H1941" s="82">
        <f t="shared" si="166"/>
        <v>5</v>
      </c>
      <c r="I1941" s="55" t="s">
        <v>83</v>
      </c>
      <c r="J1941" s="55" t="s">
        <v>44</v>
      </c>
      <c r="K1941" s="55" t="s">
        <v>15</v>
      </c>
      <c r="L1941" s="55" t="s">
        <v>17</v>
      </c>
      <c r="M1941" s="55" t="s">
        <v>734</v>
      </c>
      <c r="N1941" s="55" t="str">
        <f t="shared" si="167"/>
        <v>NON</v>
      </c>
      <c r="O1941" s="55" t="str">
        <f t="shared" si="168"/>
        <v>NON</v>
      </c>
      <c r="P1941" s="55" t="str">
        <f t="shared" si="169"/>
        <v>OUI</v>
      </c>
      <c r="Q1941" s="55" t="str">
        <f t="shared" si="170"/>
        <v>NON</v>
      </c>
    </row>
    <row r="1942" spans="1:17" s="73" customFormat="1" ht="15" customHeight="1">
      <c r="A1942" s="3">
        <v>840000343</v>
      </c>
      <c r="B1942" s="55" t="s">
        <v>275</v>
      </c>
      <c r="C1942" s="3">
        <v>43001766</v>
      </c>
      <c r="D1942" s="55" t="s">
        <v>279</v>
      </c>
      <c r="E1942" s="116" t="s">
        <v>280</v>
      </c>
      <c r="F1942" s="84">
        <v>43770</v>
      </c>
      <c r="G1942" s="84">
        <v>45413</v>
      </c>
      <c r="H1942" s="82">
        <f t="shared" si="166"/>
        <v>5</v>
      </c>
      <c r="I1942" s="55" t="s">
        <v>83</v>
      </c>
      <c r="J1942" s="55" t="s">
        <v>44</v>
      </c>
      <c r="K1942" s="55" t="s">
        <v>15</v>
      </c>
      <c r="L1942" s="55" t="s">
        <v>17</v>
      </c>
      <c r="M1942" s="55" t="s">
        <v>77</v>
      </c>
      <c r="N1942" s="55" t="str">
        <f t="shared" si="167"/>
        <v>NON</v>
      </c>
      <c r="O1942" s="55" t="str">
        <f t="shared" si="168"/>
        <v>OUI</v>
      </c>
      <c r="P1942" s="55" t="str">
        <f t="shared" si="169"/>
        <v>OUI</v>
      </c>
      <c r="Q1942" s="55" t="str">
        <f t="shared" si="170"/>
        <v>NON</v>
      </c>
    </row>
    <row r="1943" spans="1:17" s="73" customFormat="1" ht="15" customHeight="1">
      <c r="A1943" s="3">
        <v>130783293</v>
      </c>
      <c r="B1943" s="55" t="s">
        <v>1205</v>
      </c>
      <c r="C1943" s="3">
        <v>43000981</v>
      </c>
      <c r="D1943" s="55" t="s">
        <v>1234</v>
      </c>
      <c r="E1943" s="116" t="s">
        <v>1235</v>
      </c>
      <c r="F1943" s="84">
        <v>44136</v>
      </c>
      <c r="G1943" s="84">
        <v>45778</v>
      </c>
      <c r="H1943" s="82">
        <f t="shared" si="166"/>
        <v>5</v>
      </c>
      <c r="I1943" s="55" t="s">
        <v>83</v>
      </c>
      <c r="J1943" s="55" t="s">
        <v>1795</v>
      </c>
      <c r="K1943" s="55" t="s">
        <v>1794</v>
      </c>
      <c r="L1943" s="55"/>
      <c r="M1943" s="54" t="s">
        <v>1845</v>
      </c>
      <c r="N1943" s="55" t="str">
        <f t="shared" si="167"/>
        <v>NON</v>
      </c>
      <c r="O1943" s="55" t="str">
        <f t="shared" si="168"/>
        <v>OUI</v>
      </c>
      <c r="P1943" s="55" t="str">
        <f t="shared" si="169"/>
        <v>OUI</v>
      </c>
      <c r="Q1943" s="55" t="str">
        <f t="shared" si="170"/>
        <v>OUI</v>
      </c>
    </row>
    <row r="1944" spans="1:17" s="73" customFormat="1" ht="15" customHeight="1">
      <c r="A1944" s="3">
        <v>130783293</v>
      </c>
      <c r="B1944" s="55" t="s">
        <v>1205</v>
      </c>
      <c r="C1944" s="3">
        <v>43000981</v>
      </c>
      <c r="D1944" s="55" t="s">
        <v>1234</v>
      </c>
      <c r="E1944" s="116" t="s">
        <v>1235</v>
      </c>
      <c r="F1944" s="84">
        <v>44136</v>
      </c>
      <c r="G1944" s="84">
        <v>45778</v>
      </c>
      <c r="H1944" s="82">
        <f t="shared" si="166"/>
        <v>5</v>
      </c>
      <c r="I1944" s="55" t="s">
        <v>83</v>
      </c>
      <c r="J1944" s="55" t="s">
        <v>1795</v>
      </c>
      <c r="K1944" s="55" t="s">
        <v>1806</v>
      </c>
      <c r="L1944" s="55"/>
      <c r="M1944" s="54" t="s">
        <v>1799</v>
      </c>
      <c r="N1944" s="55" t="str">
        <f t="shared" si="167"/>
        <v>NON</v>
      </c>
      <c r="O1944" s="55" t="str">
        <f t="shared" si="168"/>
        <v>NON</v>
      </c>
      <c r="P1944" s="55" t="str">
        <f t="shared" si="169"/>
        <v>OUI</v>
      </c>
      <c r="Q1944" s="55" t="str">
        <f t="shared" si="170"/>
        <v>OUI</v>
      </c>
    </row>
    <row r="1945" spans="1:17" ht="15.75" customHeight="1">
      <c r="A1945" s="3">
        <v>130783293</v>
      </c>
      <c r="B1945" s="55" t="s">
        <v>1205</v>
      </c>
      <c r="C1945" s="3">
        <v>43000981</v>
      </c>
      <c r="D1945" s="55" t="s">
        <v>1234</v>
      </c>
      <c r="E1945" s="116" t="s">
        <v>1235</v>
      </c>
      <c r="F1945" s="84">
        <v>44136</v>
      </c>
      <c r="G1945" s="84">
        <v>45778</v>
      </c>
      <c r="H1945" s="82">
        <f t="shared" si="166"/>
        <v>5</v>
      </c>
      <c r="I1945" s="55" t="s">
        <v>83</v>
      </c>
      <c r="J1945" s="55" t="s">
        <v>1795</v>
      </c>
      <c r="K1945" s="55"/>
      <c r="L1945" s="55"/>
      <c r="M1945" s="54" t="s">
        <v>2046</v>
      </c>
      <c r="N1945" s="55" t="str">
        <f t="shared" si="167"/>
        <v>NON</v>
      </c>
      <c r="O1945" s="55" t="str">
        <f t="shared" si="168"/>
        <v>NON</v>
      </c>
      <c r="P1945" s="55" t="str">
        <f t="shared" si="169"/>
        <v>OUI</v>
      </c>
      <c r="Q1945" s="55" t="str">
        <f t="shared" si="170"/>
        <v>NON</v>
      </c>
    </row>
    <row r="1946" spans="1:17" ht="15" customHeight="1">
      <c r="A1946" s="3">
        <v>130783293</v>
      </c>
      <c r="B1946" s="55" t="s">
        <v>1205</v>
      </c>
      <c r="C1946" s="3">
        <v>43000981</v>
      </c>
      <c r="D1946" s="55" t="s">
        <v>1234</v>
      </c>
      <c r="E1946" s="53" t="s">
        <v>1235</v>
      </c>
      <c r="F1946" s="84">
        <v>44136</v>
      </c>
      <c r="G1946" s="84">
        <v>45778</v>
      </c>
      <c r="H1946" s="82">
        <f t="shared" si="166"/>
        <v>5</v>
      </c>
      <c r="I1946" s="55" t="s">
        <v>83</v>
      </c>
      <c r="J1946" s="55" t="s">
        <v>1795</v>
      </c>
      <c r="K1946" s="55"/>
      <c r="L1946" s="55"/>
      <c r="M1946" s="54" t="s">
        <v>1845</v>
      </c>
      <c r="N1946" s="55" t="str">
        <f t="shared" si="167"/>
        <v>NON</v>
      </c>
      <c r="O1946" s="55" t="str">
        <f t="shared" si="168"/>
        <v>OUI</v>
      </c>
      <c r="P1946" s="55" t="str">
        <f t="shared" si="169"/>
        <v>OUI</v>
      </c>
      <c r="Q1946" s="55" t="str">
        <f t="shared" si="170"/>
        <v>OUI</v>
      </c>
    </row>
    <row r="1947" spans="1:17" ht="15" customHeight="1">
      <c r="A1947" s="3">
        <v>130783293</v>
      </c>
      <c r="B1947" s="55" t="s">
        <v>1205</v>
      </c>
      <c r="C1947" s="3">
        <v>43000981</v>
      </c>
      <c r="D1947" s="55" t="s">
        <v>1234</v>
      </c>
      <c r="E1947" s="53" t="s">
        <v>1235</v>
      </c>
      <c r="F1947" s="84">
        <v>43040</v>
      </c>
      <c r="G1947" s="84">
        <v>44682</v>
      </c>
      <c r="H1947" s="82">
        <f t="shared" si="166"/>
        <v>5</v>
      </c>
      <c r="I1947" s="55" t="s">
        <v>83</v>
      </c>
      <c r="J1947" s="55" t="s">
        <v>1429</v>
      </c>
      <c r="K1947" s="55" t="s">
        <v>1220</v>
      </c>
      <c r="L1947" s="55"/>
      <c r="M1947" s="79"/>
      <c r="N1947" s="55" t="str">
        <f t="shared" si="167"/>
        <v>OUI</v>
      </c>
      <c r="O1947" s="55" t="str">
        <f t="shared" si="168"/>
        <v>NON</v>
      </c>
      <c r="P1947" s="55" t="str">
        <f t="shared" si="169"/>
        <v>NON</v>
      </c>
      <c r="Q1947" s="55" t="str">
        <f t="shared" si="170"/>
        <v>NON</v>
      </c>
    </row>
    <row r="1948" spans="1:17" ht="15" customHeight="1">
      <c r="A1948" s="3">
        <v>130783293</v>
      </c>
      <c r="B1948" s="55" t="s">
        <v>1205</v>
      </c>
      <c r="C1948" s="3">
        <v>43000981</v>
      </c>
      <c r="D1948" s="55" t="s">
        <v>1234</v>
      </c>
      <c r="E1948" s="53" t="s">
        <v>1235</v>
      </c>
      <c r="F1948" s="84">
        <v>43040</v>
      </c>
      <c r="G1948" s="84">
        <v>44682</v>
      </c>
      <c r="H1948" s="82">
        <f t="shared" si="166"/>
        <v>5</v>
      </c>
      <c r="I1948" s="55" t="s">
        <v>83</v>
      </c>
      <c r="J1948" s="55" t="s">
        <v>1800</v>
      </c>
      <c r="K1948" s="55"/>
      <c r="L1948" s="55"/>
      <c r="M1948" s="79"/>
      <c r="N1948" s="55" t="str">
        <f t="shared" si="167"/>
        <v>OUI</v>
      </c>
      <c r="O1948" s="55" t="str">
        <f t="shared" si="168"/>
        <v>NON</v>
      </c>
      <c r="P1948" s="55" t="str">
        <f t="shared" si="169"/>
        <v>NON</v>
      </c>
      <c r="Q1948" s="55" t="str">
        <f t="shared" si="170"/>
        <v>NON</v>
      </c>
    </row>
    <row r="1949" spans="1:17" ht="15" customHeight="1">
      <c r="A1949" s="3">
        <v>130783293</v>
      </c>
      <c r="B1949" s="55" t="s">
        <v>1205</v>
      </c>
      <c r="C1949" s="3">
        <v>43002750</v>
      </c>
      <c r="D1949" s="55" t="s">
        <v>1222</v>
      </c>
      <c r="E1949" s="53" t="s">
        <v>1321</v>
      </c>
      <c r="F1949" s="84">
        <v>44136</v>
      </c>
      <c r="G1949" s="84">
        <v>45778</v>
      </c>
      <c r="H1949" s="82">
        <f t="shared" si="166"/>
        <v>5</v>
      </c>
      <c r="I1949" s="55" t="s">
        <v>83</v>
      </c>
      <c r="J1949" s="55" t="s">
        <v>44</v>
      </c>
      <c r="K1949" s="55" t="s">
        <v>1052</v>
      </c>
      <c r="L1949" s="55" t="s">
        <v>260</v>
      </c>
      <c r="M1949" s="54" t="s">
        <v>2407</v>
      </c>
      <c r="N1949" s="55" t="str">
        <f t="shared" si="167"/>
        <v>NON</v>
      </c>
      <c r="O1949" s="55" t="str">
        <f t="shared" si="168"/>
        <v>NON</v>
      </c>
      <c r="P1949" s="55" t="str">
        <f t="shared" si="169"/>
        <v>OUI</v>
      </c>
      <c r="Q1949" s="55" t="str">
        <f t="shared" si="170"/>
        <v>OUI</v>
      </c>
    </row>
    <row r="1950" spans="1:17" ht="15" customHeight="1">
      <c r="A1950" s="3">
        <v>130783293</v>
      </c>
      <c r="B1950" s="55" t="s">
        <v>1205</v>
      </c>
      <c r="C1950" s="3">
        <v>43002750</v>
      </c>
      <c r="D1950" s="55" t="s">
        <v>1222</v>
      </c>
      <c r="E1950" s="53" t="s">
        <v>1321</v>
      </c>
      <c r="F1950" s="84">
        <v>44501</v>
      </c>
      <c r="G1950" s="84">
        <v>46143</v>
      </c>
      <c r="H1950" s="82">
        <f t="shared" si="166"/>
        <v>5</v>
      </c>
      <c r="I1950" s="55" t="s">
        <v>83</v>
      </c>
      <c r="J1950" s="55" t="s">
        <v>1795</v>
      </c>
      <c r="K1950" s="55" t="s">
        <v>1806</v>
      </c>
      <c r="L1950" s="55"/>
      <c r="M1950" s="54" t="s">
        <v>1845</v>
      </c>
      <c r="N1950" s="55" t="str">
        <f t="shared" si="167"/>
        <v>NON</v>
      </c>
      <c r="O1950" s="55" t="str">
        <f t="shared" si="168"/>
        <v>OUI</v>
      </c>
      <c r="P1950" s="55" t="str">
        <f t="shared" si="169"/>
        <v>OUI</v>
      </c>
      <c r="Q1950" s="55" t="str">
        <f t="shared" si="170"/>
        <v>OUI</v>
      </c>
    </row>
    <row r="1951" spans="1:17" ht="15" customHeight="1">
      <c r="A1951" s="3">
        <v>130783293</v>
      </c>
      <c r="B1951" s="55" t="s">
        <v>1205</v>
      </c>
      <c r="C1951" s="3">
        <v>43002750</v>
      </c>
      <c r="D1951" s="55" t="s">
        <v>1222</v>
      </c>
      <c r="E1951" s="53" t="s">
        <v>1321</v>
      </c>
      <c r="F1951" s="84">
        <v>44136</v>
      </c>
      <c r="G1951" s="84">
        <v>45778</v>
      </c>
      <c r="H1951" s="82">
        <f t="shared" si="166"/>
        <v>5</v>
      </c>
      <c r="I1951" s="55" t="s">
        <v>83</v>
      </c>
      <c r="J1951" s="55" t="s">
        <v>1795</v>
      </c>
      <c r="K1951" s="55"/>
      <c r="L1951" s="55"/>
      <c r="M1951" s="54" t="s">
        <v>1803</v>
      </c>
      <c r="N1951" s="55" t="str">
        <f t="shared" si="167"/>
        <v>NON</v>
      </c>
      <c r="O1951" s="55" t="str">
        <f t="shared" si="168"/>
        <v>NON</v>
      </c>
      <c r="P1951" s="55" t="str">
        <f t="shared" si="169"/>
        <v>OUI</v>
      </c>
      <c r="Q1951" s="55" t="str">
        <f t="shared" si="170"/>
        <v>NON</v>
      </c>
    </row>
    <row r="1952" spans="1:17" ht="15" customHeight="1">
      <c r="A1952" s="2">
        <v>130000074</v>
      </c>
      <c r="B1952" s="55" t="s">
        <v>1728</v>
      </c>
      <c r="C1952" s="3">
        <v>43002107</v>
      </c>
      <c r="D1952" s="55" t="s">
        <v>1733</v>
      </c>
      <c r="E1952" s="53" t="s">
        <v>1321</v>
      </c>
      <c r="F1952" s="84">
        <v>44136</v>
      </c>
      <c r="G1952" s="84">
        <v>45778</v>
      </c>
      <c r="H1952" s="82">
        <f t="shared" si="166"/>
        <v>5</v>
      </c>
      <c r="I1952" s="55" t="s">
        <v>16</v>
      </c>
      <c r="J1952" s="55" t="s">
        <v>1429</v>
      </c>
      <c r="K1952" s="55" t="s">
        <v>20</v>
      </c>
      <c r="L1952" s="55" t="s">
        <v>745</v>
      </c>
      <c r="M1952" s="79"/>
      <c r="N1952" s="55" t="str">
        <f t="shared" si="167"/>
        <v>OUI</v>
      </c>
      <c r="O1952" s="55" t="str">
        <f t="shared" si="168"/>
        <v>NON</v>
      </c>
      <c r="P1952" s="55" t="str">
        <f t="shared" si="169"/>
        <v>NON</v>
      </c>
      <c r="Q1952" s="55" t="str">
        <f t="shared" si="170"/>
        <v>NON</v>
      </c>
    </row>
    <row r="1953" spans="1:17" ht="15" customHeight="1">
      <c r="A1953" s="2">
        <v>830000345</v>
      </c>
      <c r="B1953" s="55" t="s">
        <v>881</v>
      </c>
      <c r="C1953" s="3">
        <v>43001090</v>
      </c>
      <c r="D1953" s="55" t="s">
        <v>896</v>
      </c>
      <c r="E1953" s="53" t="s">
        <v>897</v>
      </c>
      <c r="F1953" s="84">
        <v>44501</v>
      </c>
      <c r="G1953" s="84">
        <v>46143</v>
      </c>
      <c r="H1953" s="82">
        <f t="shared" si="166"/>
        <v>5</v>
      </c>
      <c r="I1953" s="55" t="s">
        <v>83</v>
      </c>
      <c r="J1953" s="55" t="s">
        <v>44</v>
      </c>
      <c r="K1953" s="55" t="s">
        <v>129</v>
      </c>
      <c r="L1953" s="55" t="s">
        <v>128</v>
      </c>
      <c r="M1953" s="55" t="s">
        <v>1970</v>
      </c>
      <c r="N1953" s="55" t="str">
        <f t="shared" si="167"/>
        <v>NON</v>
      </c>
      <c r="O1953" s="55" t="str">
        <f t="shared" si="168"/>
        <v>OUI</v>
      </c>
      <c r="P1953" s="55" t="str">
        <f t="shared" si="169"/>
        <v>OUI</v>
      </c>
      <c r="Q1953" s="55" t="str">
        <f t="shared" si="170"/>
        <v>OUI</v>
      </c>
    </row>
    <row r="1954" spans="1:17" ht="15" customHeight="1">
      <c r="A1954" s="2">
        <v>830000345</v>
      </c>
      <c r="B1954" s="55" t="s">
        <v>881</v>
      </c>
      <c r="C1954" s="3">
        <v>43001090</v>
      </c>
      <c r="D1954" s="55" t="s">
        <v>896</v>
      </c>
      <c r="E1954" s="53" t="s">
        <v>897</v>
      </c>
      <c r="F1954" s="84">
        <v>44501</v>
      </c>
      <c r="G1954" s="84">
        <v>46143</v>
      </c>
      <c r="H1954" s="82">
        <f t="shared" si="166"/>
        <v>5</v>
      </c>
      <c r="I1954" s="55" t="s">
        <v>83</v>
      </c>
      <c r="J1954" s="55" t="s">
        <v>44</v>
      </c>
      <c r="K1954" s="55" t="s">
        <v>129</v>
      </c>
      <c r="L1954" s="55" t="s">
        <v>128</v>
      </c>
      <c r="M1954" s="55" t="s">
        <v>1953</v>
      </c>
      <c r="N1954" s="55" t="str">
        <f t="shared" si="167"/>
        <v>NON</v>
      </c>
      <c r="O1954" s="55" t="str">
        <f t="shared" si="168"/>
        <v>NON</v>
      </c>
      <c r="P1954" s="55" t="str">
        <f t="shared" si="169"/>
        <v>OUI</v>
      </c>
      <c r="Q1954" s="55" t="str">
        <f t="shared" si="170"/>
        <v>NON</v>
      </c>
    </row>
    <row r="1955" spans="1:17" ht="15" customHeight="1">
      <c r="A1955" s="2">
        <v>830000345</v>
      </c>
      <c r="B1955" s="55" t="s">
        <v>881</v>
      </c>
      <c r="C1955" s="3">
        <v>43001090</v>
      </c>
      <c r="D1955" s="55" t="s">
        <v>896</v>
      </c>
      <c r="E1955" s="53" t="s">
        <v>897</v>
      </c>
      <c r="F1955" s="84">
        <v>44501</v>
      </c>
      <c r="G1955" s="84">
        <v>46143</v>
      </c>
      <c r="H1955" s="82">
        <f t="shared" si="166"/>
        <v>5</v>
      </c>
      <c r="I1955" s="55" t="s">
        <v>83</v>
      </c>
      <c r="J1955" s="55" t="s">
        <v>1429</v>
      </c>
      <c r="K1955" s="55" t="s">
        <v>128</v>
      </c>
      <c r="L1955" s="55" t="s">
        <v>129</v>
      </c>
      <c r="M1955" s="79"/>
      <c r="N1955" s="55" t="str">
        <f t="shared" si="167"/>
        <v>OUI</v>
      </c>
      <c r="O1955" s="55" t="str">
        <f t="shared" si="168"/>
        <v>NON</v>
      </c>
      <c r="P1955" s="55" t="str">
        <f t="shared" si="169"/>
        <v>NON</v>
      </c>
      <c r="Q1955" s="55" t="str">
        <f t="shared" si="170"/>
        <v>NON</v>
      </c>
    </row>
    <row r="1956" spans="1:17" ht="15" customHeight="1">
      <c r="A1956" s="3">
        <v>130783293</v>
      </c>
      <c r="B1956" s="55" t="s">
        <v>1205</v>
      </c>
      <c r="C1956" s="3">
        <v>43000977</v>
      </c>
      <c r="D1956" s="55" t="s">
        <v>1292</v>
      </c>
      <c r="E1956" s="53" t="s">
        <v>1293</v>
      </c>
      <c r="F1956" s="84">
        <v>44136</v>
      </c>
      <c r="G1956" s="84">
        <v>45778</v>
      </c>
      <c r="H1956" s="82">
        <f t="shared" si="166"/>
        <v>5</v>
      </c>
      <c r="I1956" s="55" t="s">
        <v>83</v>
      </c>
      <c r="J1956" s="55" t="s">
        <v>44</v>
      </c>
      <c r="K1956" s="55" t="s">
        <v>842</v>
      </c>
      <c r="L1956" s="55" t="s">
        <v>260</v>
      </c>
      <c r="M1956" s="54" t="s">
        <v>2411</v>
      </c>
      <c r="N1956" s="55" t="str">
        <f t="shared" si="167"/>
        <v>NON</v>
      </c>
      <c r="O1956" s="55" t="str">
        <f t="shared" si="168"/>
        <v>NON</v>
      </c>
      <c r="P1956" s="55" t="str">
        <f t="shared" si="169"/>
        <v>OUI</v>
      </c>
      <c r="Q1956" s="55" t="str">
        <f t="shared" si="170"/>
        <v>OUI</v>
      </c>
    </row>
    <row r="1957" spans="1:17" ht="15" customHeight="1">
      <c r="A1957" s="3">
        <v>130783293</v>
      </c>
      <c r="B1957" s="55" t="s">
        <v>1205</v>
      </c>
      <c r="C1957" s="3">
        <v>43000977</v>
      </c>
      <c r="D1957" s="55" t="s">
        <v>1292</v>
      </c>
      <c r="E1957" s="53" t="s">
        <v>1293</v>
      </c>
      <c r="F1957" s="84">
        <v>43770</v>
      </c>
      <c r="G1957" s="84">
        <v>45413</v>
      </c>
      <c r="H1957" s="82">
        <f t="shared" si="166"/>
        <v>5</v>
      </c>
      <c r="I1957" s="55" t="s">
        <v>83</v>
      </c>
      <c r="J1957" s="55" t="s">
        <v>44</v>
      </c>
      <c r="K1957" s="55" t="s">
        <v>1095</v>
      </c>
      <c r="L1957" s="55" t="s">
        <v>1093</v>
      </c>
      <c r="M1957" s="54" t="s">
        <v>1301</v>
      </c>
      <c r="N1957" s="55" t="str">
        <f t="shared" si="167"/>
        <v>NON</v>
      </c>
      <c r="O1957" s="55" t="str">
        <f t="shared" si="168"/>
        <v>OUI</v>
      </c>
      <c r="P1957" s="55" t="str">
        <f t="shared" si="169"/>
        <v>OUI</v>
      </c>
      <c r="Q1957" s="55" t="str">
        <f t="shared" si="170"/>
        <v>NON</v>
      </c>
    </row>
    <row r="1958" spans="1:17" ht="15" customHeight="1">
      <c r="A1958" s="3">
        <v>130783293</v>
      </c>
      <c r="B1958" s="55" t="s">
        <v>1205</v>
      </c>
      <c r="C1958" s="3">
        <v>43000977</v>
      </c>
      <c r="D1958" s="55" t="s">
        <v>1292</v>
      </c>
      <c r="E1958" s="53" t="s">
        <v>1293</v>
      </c>
      <c r="F1958" s="84">
        <v>44136</v>
      </c>
      <c r="G1958" s="84">
        <v>45778</v>
      </c>
      <c r="H1958" s="82">
        <f t="shared" si="166"/>
        <v>5</v>
      </c>
      <c r="I1958" s="55" t="s">
        <v>83</v>
      </c>
      <c r="J1958" s="55" t="s">
        <v>1429</v>
      </c>
      <c r="K1958" s="55" t="s">
        <v>185</v>
      </c>
      <c r="L1958" s="55"/>
      <c r="M1958" s="79"/>
      <c r="N1958" s="55" t="str">
        <f t="shared" si="167"/>
        <v>OUI</v>
      </c>
      <c r="O1958" s="55" t="str">
        <f t="shared" si="168"/>
        <v>NON</v>
      </c>
      <c r="P1958" s="55" t="str">
        <f t="shared" si="169"/>
        <v>NON</v>
      </c>
      <c r="Q1958" s="55" t="str">
        <f t="shared" si="170"/>
        <v>NON</v>
      </c>
    </row>
    <row r="1959" spans="1:17" ht="15" customHeight="1">
      <c r="A1959" s="3">
        <v>130783293</v>
      </c>
      <c r="B1959" s="55" t="s">
        <v>1205</v>
      </c>
      <c r="C1959" s="3">
        <v>43000977</v>
      </c>
      <c r="D1959" s="55" t="s">
        <v>1292</v>
      </c>
      <c r="E1959" s="53" t="s">
        <v>1293</v>
      </c>
      <c r="F1959" s="84">
        <v>44136</v>
      </c>
      <c r="G1959" s="84">
        <v>45778</v>
      </c>
      <c r="H1959" s="82">
        <f t="shared" si="166"/>
        <v>5</v>
      </c>
      <c r="I1959" s="55" t="s">
        <v>83</v>
      </c>
      <c r="J1959" s="55" t="s">
        <v>1429</v>
      </c>
      <c r="K1959" s="55" t="s">
        <v>1093</v>
      </c>
      <c r="L1959" s="55" t="s">
        <v>1095</v>
      </c>
      <c r="M1959" s="79"/>
      <c r="N1959" s="55" t="str">
        <f t="shared" si="167"/>
        <v>OUI</v>
      </c>
      <c r="O1959" s="55" t="str">
        <f t="shared" si="168"/>
        <v>NON</v>
      </c>
      <c r="P1959" s="55" t="str">
        <f t="shared" si="169"/>
        <v>NON</v>
      </c>
      <c r="Q1959" s="55" t="str">
        <f t="shared" si="170"/>
        <v>NON</v>
      </c>
    </row>
    <row r="1960" spans="1:17" ht="15" customHeight="1">
      <c r="A1960" s="64">
        <v>130801236</v>
      </c>
      <c r="B1960" s="20" t="s">
        <v>52</v>
      </c>
      <c r="C1960" s="4">
        <v>43001865</v>
      </c>
      <c r="D1960" s="20" t="s">
        <v>61</v>
      </c>
      <c r="E1960" s="13" t="s">
        <v>2376</v>
      </c>
      <c r="F1960" s="84">
        <v>44501</v>
      </c>
      <c r="G1960" s="84">
        <v>46143</v>
      </c>
      <c r="H1960" s="82">
        <f t="shared" si="166"/>
        <v>5</v>
      </c>
      <c r="I1960" s="20" t="s">
        <v>16</v>
      </c>
      <c r="J1960" s="20" t="s">
        <v>44</v>
      </c>
      <c r="K1960" s="20" t="s">
        <v>51</v>
      </c>
      <c r="L1960" s="20"/>
      <c r="M1960" s="20" t="s">
        <v>1202</v>
      </c>
      <c r="N1960" s="55" t="str">
        <f t="shared" si="167"/>
        <v>NON</v>
      </c>
      <c r="O1960" s="55" t="str">
        <f t="shared" si="168"/>
        <v>NON</v>
      </c>
      <c r="P1960" s="55" t="str">
        <f t="shared" si="169"/>
        <v>OUI</v>
      </c>
      <c r="Q1960" s="55" t="str">
        <f t="shared" si="170"/>
        <v>OUI</v>
      </c>
    </row>
    <row r="1961" spans="1:17" ht="15" customHeight="1">
      <c r="A1961" s="2">
        <v>130801236</v>
      </c>
      <c r="B1961" s="55" t="s">
        <v>52</v>
      </c>
      <c r="C1961" s="3">
        <v>43001865</v>
      </c>
      <c r="D1961" s="55" t="s">
        <v>61</v>
      </c>
      <c r="E1961" s="13" t="s">
        <v>2376</v>
      </c>
      <c r="F1961" s="84">
        <v>44501</v>
      </c>
      <c r="G1961" s="84">
        <v>46143</v>
      </c>
      <c r="H1961" s="82">
        <f t="shared" si="166"/>
        <v>5</v>
      </c>
      <c r="I1961" s="20" t="s">
        <v>16</v>
      </c>
      <c r="J1961" s="55" t="s">
        <v>1429</v>
      </c>
      <c r="K1961" s="55" t="s">
        <v>20</v>
      </c>
      <c r="L1961" s="20"/>
      <c r="M1961" s="79"/>
      <c r="N1961" s="55" t="str">
        <f t="shared" si="167"/>
        <v>OUI</v>
      </c>
      <c r="O1961" s="55" t="str">
        <f t="shared" si="168"/>
        <v>NON</v>
      </c>
      <c r="P1961" s="55" t="str">
        <f t="shared" si="169"/>
        <v>NON</v>
      </c>
      <c r="Q1961" s="55" t="str">
        <f t="shared" si="170"/>
        <v>NON</v>
      </c>
    </row>
    <row r="1962" spans="1:17" ht="15" customHeight="1">
      <c r="A1962" s="2">
        <v>830000345</v>
      </c>
      <c r="B1962" s="55" t="s">
        <v>881</v>
      </c>
      <c r="C1962" s="3">
        <v>43000798</v>
      </c>
      <c r="D1962" s="55" t="s">
        <v>929</v>
      </c>
      <c r="E1962" s="53" t="s">
        <v>966</v>
      </c>
      <c r="F1962" s="84">
        <v>43770</v>
      </c>
      <c r="G1962" s="84">
        <v>45413</v>
      </c>
      <c r="H1962" s="82">
        <f t="shared" si="166"/>
        <v>5</v>
      </c>
      <c r="I1962" s="55" t="s">
        <v>83</v>
      </c>
      <c r="J1962" s="55" t="s">
        <v>44</v>
      </c>
      <c r="K1962" s="55" t="s">
        <v>129</v>
      </c>
      <c r="L1962" s="55" t="s">
        <v>128</v>
      </c>
      <c r="M1962" s="55" t="s">
        <v>178</v>
      </c>
      <c r="N1962" s="55" t="str">
        <f t="shared" si="167"/>
        <v>NON</v>
      </c>
      <c r="O1962" s="55" t="str">
        <f t="shared" si="168"/>
        <v>OUI</v>
      </c>
      <c r="P1962" s="55" t="str">
        <f t="shared" si="169"/>
        <v>OUI</v>
      </c>
      <c r="Q1962" s="55" t="str">
        <f t="shared" si="170"/>
        <v>NON</v>
      </c>
    </row>
    <row r="1963" spans="1:17" ht="15" customHeight="1">
      <c r="A1963" s="2">
        <v>830000345</v>
      </c>
      <c r="B1963" s="55" t="s">
        <v>881</v>
      </c>
      <c r="C1963" s="3">
        <v>43000798</v>
      </c>
      <c r="D1963" s="55" t="s">
        <v>929</v>
      </c>
      <c r="E1963" s="53" t="s">
        <v>966</v>
      </c>
      <c r="F1963" s="84">
        <v>43770</v>
      </c>
      <c r="G1963" s="84">
        <v>45413</v>
      </c>
      <c r="H1963" s="82">
        <f t="shared" si="166"/>
        <v>5</v>
      </c>
      <c r="I1963" s="55" t="s">
        <v>83</v>
      </c>
      <c r="J1963" s="55" t="s">
        <v>44</v>
      </c>
      <c r="K1963" s="55" t="s">
        <v>129</v>
      </c>
      <c r="L1963" s="55" t="s">
        <v>128</v>
      </c>
      <c r="M1963" s="55" t="s">
        <v>2003</v>
      </c>
      <c r="N1963" s="55" t="str">
        <f t="shared" si="167"/>
        <v>NON</v>
      </c>
      <c r="O1963" s="55" t="str">
        <f t="shared" si="168"/>
        <v>NON</v>
      </c>
      <c r="P1963" s="55" t="str">
        <f t="shared" si="169"/>
        <v>OUI</v>
      </c>
      <c r="Q1963" s="55" t="str">
        <f t="shared" si="170"/>
        <v>NON</v>
      </c>
    </row>
    <row r="1964" spans="1:17" ht="15" customHeight="1">
      <c r="A1964" s="2">
        <v>830000345</v>
      </c>
      <c r="B1964" s="55" t="s">
        <v>881</v>
      </c>
      <c r="C1964" s="3">
        <v>43000798</v>
      </c>
      <c r="D1964" s="55" t="s">
        <v>929</v>
      </c>
      <c r="E1964" s="53" t="s">
        <v>966</v>
      </c>
      <c r="F1964" s="84">
        <v>43770</v>
      </c>
      <c r="G1964" s="84">
        <v>45413</v>
      </c>
      <c r="H1964" s="82">
        <f t="shared" si="166"/>
        <v>5</v>
      </c>
      <c r="I1964" s="55" t="s">
        <v>83</v>
      </c>
      <c r="J1964" s="55" t="s">
        <v>44</v>
      </c>
      <c r="K1964" s="55" t="s">
        <v>129</v>
      </c>
      <c r="L1964" s="55" t="s">
        <v>128</v>
      </c>
      <c r="M1964" s="55" t="s">
        <v>87</v>
      </c>
      <c r="N1964" s="55" t="str">
        <f t="shared" si="167"/>
        <v>NON</v>
      </c>
      <c r="O1964" s="55" t="str">
        <f t="shared" si="168"/>
        <v>NON</v>
      </c>
      <c r="P1964" s="55" t="str">
        <f t="shared" si="169"/>
        <v>OUI</v>
      </c>
      <c r="Q1964" s="55" t="str">
        <f t="shared" si="170"/>
        <v>NON</v>
      </c>
    </row>
    <row r="1965" spans="1:17" ht="15" customHeight="1">
      <c r="A1965" s="2">
        <v>830000345</v>
      </c>
      <c r="B1965" s="55" t="s">
        <v>881</v>
      </c>
      <c r="C1965" s="3">
        <v>43000798</v>
      </c>
      <c r="D1965" s="55" t="s">
        <v>929</v>
      </c>
      <c r="E1965" s="53" t="s">
        <v>966</v>
      </c>
      <c r="F1965" s="84">
        <v>43770</v>
      </c>
      <c r="G1965" s="84">
        <v>45413</v>
      </c>
      <c r="H1965" s="82">
        <f t="shared" si="166"/>
        <v>5</v>
      </c>
      <c r="I1965" s="55" t="s">
        <v>83</v>
      </c>
      <c r="J1965" s="55" t="s">
        <v>1429</v>
      </c>
      <c r="K1965" s="55" t="s">
        <v>128</v>
      </c>
      <c r="L1965" s="55" t="s">
        <v>129</v>
      </c>
      <c r="M1965" s="79"/>
      <c r="N1965" s="55" t="str">
        <f t="shared" si="167"/>
        <v>OUI</v>
      </c>
      <c r="O1965" s="55" t="str">
        <f t="shared" si="168"/>
        <v>NON</v>
      </c>
      <c r="P1965" s="55" t="str">
        <f t="shared" si="169"/>
        <v>NON</v>
      </c>
      <c r="Q1965" s="55" t="str">
        <f t="shared" si="170"/>
        <v>NON</v>
      </c>
    </row>
    <row r="1966" spans="1:17" ht="15" customHeight="1">
      <c r="A1966" s="2">
        <v>830000345</v>
      </c>
      <c r="B1966" s="55" t="s">
        <v>881</v>
      </c>
      <c r="C1966" s="3">
        <v>93000700</v>
      </c>
      <c r="D1966" s="55" t="s">
        <v>128</v>
      </c>
      <c r="E1966" s="53" t="s">
        <v>966</v>
      </c>
      <c r="F1966" s="84">
        <v>44501</v>
      </c>
      <c r="G1966" s="84">
        <v>46143</v>
      </c>
      <c r="H1966" s="82">
        <f t="shared" si="166"/>
        <v>5</v>
      </c>
      <c r="I1966" s="55" t="s">
        <v>83</v>
      </c>
      <c r="J1966" s="55" t="s">
        <v>44</v>
      </c>
      <c r="K1966" s="55" t="s">
        <v>129</v>
      </c>
      <c r="L1966" s="55" t="s">
        <v>128</v>
      </c>
      <c r="M1966" s="55" t="s">
        <v>313</v>
      </c>
      <c r="N1966" s="55" t="str">
        <f t="shared" si="167"/>
        <v>NON</v>
      </c>
      <c r="O1966" s="55" t="str">
        <f t="shared" si="168"/>
        <v>NON</v>
      </c>
      <c r="P1966" s="55" t="str">
        <f t="shared" si="169"/>
        <v>NON</v>
      </c>
      <c r="Q1966" s="55" t="str">
        <f t="shared" si="170"/>
        <v>OUI</v>
      </c>
    </row>
    <row r="1967" spans="1:17" ht="15" customHeight="1">
      <c r="A1967" s="2">
        <v>130000409</v>
      </c>
      <c r="B1967" s="55" t="s">
        <v>759</v>
      </c>
      <c r="C1967" s="3">
        <v>43001167</v>
      </c>
      <c r="D1967" s="55" t="s">
        <v>768</v>
      </c>
      <c r="E1967" s="53" t="s">
        <v>769</v>
      </c>
      <c r="F1967" s="84">
        <v>43770</v>
      </c>
      <c r="G1967" s="84">
        <v>45413</v>
      </c>
      <c r="H1967" s="82">
        <f t="shared" ref="H1967:H2030" si="171">DATEDIF(F1967,G1967,"y")+1</f>
        <v>5</v>
      </c>
      <c r="I1967" s="55" t="s">
        <v>83</v>
      </c>
      <c r="J1967" s="55" t="s">
        <v>44</v>
      </c>
      <c r="K1967" s="55" t="s">
        <v>816</v>
      </c>
      <c r="L1967" s="55" t="s">
        <v>817</v>
      </c>
      <c r="M1967" s="55" t="s">
        <v>2165</v>
      </c>
      <c r="N1967" s="55" t="str">
        <f t="shared" si="167"/>
        <v>NON</v>
      </c>
      <c r="O1967" s="55" t="str">
        <f t="shared" si="168"/>
        <v>OUI</v>
      </c>
      <c r="P1967" s="55" t="str">
        <f t="shared" si="169"/>
        <v>NON</v>
      </c>
      <c r="Q1967" s="55" t="str">
        <f t="shared" si="170"/>
        <v>NON</v>
      </c>
    </row>
    <row r="1968" spans="1:17" ht="15" customHeight="1">
      <c r="A1968" s="2">
        <v>130000409</v>
      </c>
      <c r="B1968" s="55" t="s">
        <v>759</v>
      </c>
      <c r="C1968" s="3">
        <v>43001167</v>
      </c>
      <c r="D1968" s="55" t="s">
        <v>768</v>
      </c>
      <c r="E1968" s="53" t="s">
        <v>769</v>
      </c>
      <c r="F1968" s="84">
        <v>43770</v>
      </c>
      <c r="G1968" s="84">
        <v>45413</v>
      </c>
      <c r="H1968" s="82">
        <f t="shared" si="171"/>
        <v>5</v>
      </c>
      <c r="I1968" s="55" t="s">
        <v>83</v>
      </c>
      <c r="J1968" s="55" t="s">
        <v>44</v>
      </c>
      <c r="K1968" s="55" t="s">
        <v>816</v>
      </c>
      <c r="L1968" s="55" t="s">
        <v>817</v>
      </c>
      <c r="M1968" s="55" t="s">
        <v>2109</v>
      </c>
      <c r="N1968" s="55" t="str">
        <f t="shared" si="167"/>
        <v>NON</v>
      </c>
      <c r="O1968" s="55" t="str">
        <f t="shared" si="168"/>
        <v>NON</v>
      </c>
      <c r="P1968" s="55" t="str">
        <f t="shared" si="169"/>
        <v>OUI</v>
      </c>
      <c r="Q1968" s="55" t="str">
        <f t="shared" si="170"/>
        <v>NON</v>
      </c>
    </row>
    <row r="1969" spans="1:17" ht="15" customHeight="1">
      <c r="A1969" s="2">
        <v>130000409</v>
      </c>
      <c r="B1969" s="55" t="s">
        <v>759</v>
      </c>
      <c r="C1969" s="3">
        <v>43001167</v>
      </c>
      <c r="D1969" s="55" t="s">
        <v>768</v>
      </c>
      <c r="E1969" s="53" t="s">
        <v>769</v>
      </c>
      <c r="F1969" s="84">
        <v>43770</v>
      </c>
      <c r="G1969" s="84">
        <v>45413</v>
      </c>
      <c r="H1969" s="82">
        <f t="shared" si="171"/>
        <v>5</v>
      </c>
      <c r="I1969" s="55" t="s">
        <v>83</v>
      </c>
      <c r="J1969" s="55" t="s">
        <v>44</v>
      </c>
      <c r="K1969" s="55" t="s">
        <v>816</v>
      </c>
      <c r="L1969" s="55" t="s">
        <v>817</v>
      </c>
      <c r="M1969" s="55" t="s">
        <v>2036</v>
      </c>
      <c r="N1969" s="55" t="str">
        <f t="shared" si="167"/>
        <v>NON</v>
      </c>
      <c r="O1969" s="55" t="str">
        <f t="shared" si="168"/>
        <v>NON</v>
      </c>
      <c r="P1969" s="55" t="str">
        <f t="shared" si="169"/>
        <v>OUI</v>
      </c>
      <c r="Q1969" s="55" t="str">
        <f t="shared" si="170"/>
        <v>NON</v>
      </c>
    </row>
    <row r="1970" spans="1:17" ht="15" customHeight="1">
      <c r="A1970" s="2">
        <v>130000409</v>
      </c>
      <c r="B1970" s="55" t="s">
        <v>759</v>
      </c>
      <c r="C1970" s="3">
        <v>43001167</v>
      </c>
      <c r="D1970" s="55" t="s">
        <v>768</v>
      </c>
      <c r="E1970" s="53" t="s">
        <v>769</v>
      </c>
      <c r="F1970" s="84">
        <v>43770</v>
      </c>
      <c r="G1970" s="84">
        <v>45413</v>
      </c>
      <c r="H1970" s="82">
        <f t="shared" si="171"/>
        <v>5</v>
      </c>
      <c r="I1970" s="55" t="s">
        <v>83</v>
      </c>
      <c r="J1970" s="55" t="s">
        <v>44</v>
      </c>
      <c r="K1970" s="55" t="s">
        <v>816</v>
      </c>
      <c r="L1970" s="55" t="s">
        <v>817</v>
      </c>
      <c r="M1970" s="55" t="s">
        <v>1359</v>
      </c>
      <c r="N1970" s="55" t="str">
        <f t="shared" si="167"/>
        <v>NON</v>
      </c>
      <c r="O1970" s="55" t="str">
        <f t="shared" si="168"/>
        <v>OUI</v>
      </c>
      <c r="P1970" s="55" t="str">
        <f t="shared" si="169"/>
        <v>OUI</v>
      </c>
      <c r="Q1970" s="55" t="str">
        <f t="shared" si="170"/>
        <v>NON</v>
      </c>
    </row>
    <row r="1971" spans="1:17" ht="15" customHeight="1">
      <c r="A1971" s="2">
        <v>130000409</v>
      </c>
      <c r="B1971" s="55" t="s">
        <v>759</v>
      </c>
      <c r="C1971" s="3">
        <v>43001167</v>
      </c>
      <c r="D1971" s="55" t="s">
        <v>768</v>
      </c>
      <c r="E1971" s="53" t="s">
        <v>769</v>
      </c>
      <c r="F1971" s="84">
        <v>43770</v>
      </c>
      <c r="G1971" s="84">
        <v>45413</v>
      </c>
      <c r="H1971" s="82">
        <f t="shared" si="171"/>
        <v>5</v>
      </c>
      <c r="I1971" s="55" t="s">
        <v>83</v>
      </c>
      <c r="J1971" s="55" t="s">
        <v>1429</v>
      </c>
      <c r="K1971" s="55" t="s">
        <v>411</v>
      </c>
      <c r="L1971" s="55"/>
      <c r="M1971" s="79"/>
      <c r="N1971" s="55" t="str">
        <f t="shared" si="167"/>
        <v>OUI</v>
      </c>
      <c r="O1971" s="55" t="str">
        <f t="shared" si="168"/>
        <v>NON</v>
      </c>
      <c r="P1971" s="55" t="str">
        <f t="shared" si="169"/>
        <v>NON</v>
      </c>
      <c r="Q1971" s="55" t="str">
        <f t="shared" si="170"/>
        <v>NON</v>
      </c>
    </row>
    <row r="1972" spans="1:17" ht="15" customHeight="1">
      <c r="A1972" s="2">
        <v>130000409</v>
      </c>
      <c r="B1972" s="55" t="s">
        <v>759</v>
      </c>
      <c r="C1972" s="3">
        <v>43001167</v>
      </c>
      <c r="D1972" s="55" t="s">
        <v>768</v>
      </c>
      <c r="E1972" s="53" t="s">
        <v>769</v>
      </c>
      <c r="F1972" s="84">
        <v>43770</v>
      </c>
      <c r="G1972" s="84">
        <v>45413</v>
      </c>
      <c r="H1972" s="82">
        <f t="shared" si="171"/>
        <v>5</v>
      </c>
      <c r="I1972" s="55" t="s">
        <v>83</v>
      </c>
      <c r="J1972" s="55" t="s">
        <v>1429</v>
      </c>
      <c r="K1972" s="55" t="s">
        <v>770</v>
      </c>
      <c r="L1972" s="55"/>
      <c r="M1972" s="79"/>
      <c r="N1972" s="55" t="str">
        <f t="shared" si="167"/>
        <v>OUI</v>
      </c>
      <c r="O1972" s="55" t="str">
        <f t="shared" si="168"/>
        <v>NON</v>
      </c>
      <c r="P1972" s="55" t="str">
        <f t="shared" si="169"/>
        <v>NON</v>
      </c>
      <c r="Q1972" s="55" t="str">
        <f t="shared" si="170"/>
        <v>NON</v>
      </c>
    </row>
    <row r="1973" spans="1:17" ht="15" customHeight="1">
      <c r="A1973" s="2">
        <v>130000409</v>
      </c>
      <c r="B1973" s="55" t="s">
        <v>759</v>
      </c>
      <c r="C1973" s="3">
        <v>43001167</v>
      </c>
      <c r="D1973" s="55" t="s">
        <v>768</v>
      </c>
      <c r="E1973" s="53" t="s">
        <v>769</v>
      </c>
      <c r="F1973" s="84">
        <v>43770</v>
      </c>
      <c r="G1973" s="84">
        <v>45413</v>
      </c>
      <c r="H1973" s="82">
        <f t="shared" si="171"/>
        <v>5</v>
      </c>
      <c r="I1973" s="55" t="s">
        <v>83</v>
      </c>
      <c r="J1973" s="55" t="s">
        <v>1429</v>
      </c>
      <c r="K1973" s="55" t="s">
        <v>290</v>
      </c>
      <c r="L1973" s="55" t="s">
        <v>123</v>
      </c>
      <c r="M1973" s="79"/>
      <c r="N1973" s="55" t="str">
        <f t="shared" si="167"/>
        <v>OUI</v>
      </c>
      <c r="O1973" s="55" t="str">
        <f t="shared" si="168"/>
        <v>NON</v>
      </c>
      <c r="P1973" s="55" t="str">
        <f t="shared" si="169"/>
        <v>NON</v>
      </c>
      <c r="Q1973" s="55" t="str">
        <f t="shared" si="170"/>
        <v>NON</v>
      </c>
    </row>
    <row r="1974" spans="1:17" ht="15" customHeight="1">
      <c r="A1974" s="2">
        <v>130000409</v>
      </c>
      <c r="B1974" s="55" t="s">
        <v>759</v>
      </c>
      <c r="C1974" s="3">
        <v>43001167</v>
      </c>
      <c r="D1974" s="55" t="s">
        <v>768</v>
      </c>
      <c r="E1974" s="53" t="s">
        <v>769</v>
      </c>
      <c r="F1974" s="84">
        <v>43770</v>
      </c>
      <c r="G1974" s="84">
        <v>45413</v>
      </c>
      <c r="H1974" s="82">
        <f t="shared" si="171"/>
        <v>5</v>
      </c>
      <c r="I1974" s="55" t="s">
        <v>83</v>
      </c>
      <c r="J1974" s="55" t="s">
        <v>1429</v>
      </c>
      <c r="K1974" s="55" t="s">
        <v>771</v>
      </c>
      <c r="L1974" s="55"/>
      <c r="M1974" s="79"/>
      <c r="N1974" s="55" t="str">
        <f t="shared" si="167"/>
        <v>OUI</v>
      </c>
      <c r="O1974" s="55" t="str">
        <f t="shared" si="168"/>
        <v>NON</v>
      </c>
      <c r="P1974" s="55" t="str">
        <f t="shared" si="169"/>
        <v>NON</v>
      </c>
      <c r="Q1974" s="55" t="str">
        <f t="shared" si="170"/>
        <v>NON</v>
      </c>
    </row>
    <row r="1975" spans="1:17" ht="15" customHeight="1">
      <c r="A1975" s="2">
        <v>130000409</v>
      </c>
      <c r="B1975" s="55" t="s">
        <v>759</v>
      </c>
      <c r="C1975" s="3">
        <v>43001167</v>
      </c>
      <c r="D1975" s="55" t="s">
        <v>768</v>
      </c>
      <c r="E1975" s="53" t="s">
        <v>769</v>
      </c>
      <c r="F1975" s="84">
        <v>43405</v>
      </c>
      <c r="G1975" s="84">
        <v>45047</v>
      </c>
      <c r="H1975" s="82">
        <f t="shared" si="171"/>
        <v>5</v>
      </c>
      <c r="I1975" s="55" t="s">
        <v>83</v>
      </c>
      <c r="J1975" s="55" t="s">
        <v>1429</v>
      </c>
      <c r="K1975" s="55" t="s">
        <v>154</v>
      </c>
      <c r="L1975" s="55"/>
      <c r="M1975" s="79"/>
      <c r="N1975" s="55" t="str">
        <f t="shared" si="167"/>
        <v>OUI</v>
      </c>
      <c r="O1975" s="55" t="str">
        <f t="shared" si="168"/>
        <v>NON</v>
      </c>
      <c r="P1975" s="55" t="str">
        <f t="shared" si="169"/>
        <v>NON</v>
      </c>
      <c r="Q1975" s="55" t="str">
        <f t="shared" si="170"/>
        <v>NON</v>
      </c>
    </row>
    <row r="1976" spans="1:17" ht="15" customHeight="1">
      <c r="A1976" s="2">
        <v>130000409</v>
      </c>
      <c r="B1976" s="55" t="s">
        <v>759</v>
      </c>
      <c r="C1976" s="3">
        <v>43001167</v>
      </c>
      <c r="D1976" s="55" t="s">
        <v>768</v>
      </c>
      <c r="E1976" s="7" t="s">
        <v>812</v>
      </c>
      <c r="F1976" s="84">
        <v>43770</v>
      </c>
      <c r="G1976" s="84">
        <v>45413</v>
      </c>
      <c r="H1976" s="82">
        <f t="shared" si="171"/>
        <v>5</v>
      </c>
      <c r="I1976" s="55" t="s">
        <v>83</v>
      </c>
      <c r="J1976" s="55" t="s">
        <v>44</v>
      </c>
      <c r="K1976" s="55" t="s">
        <v>813</v>
      </c>
      <c r="L1976" s="55"/>
      <c r="M1976" s="55" t="s">
        <v>814</v>
      </c>
      <c r="N1976" s="55" t="str">
        <f t="shared" si="167"/>
        <v>NON</v>
      </c>
      <c r="O1976" s="55" t="str">
        <f t="shared" si="168"/>
        <v>OUI</v>
      </c>
      <c r="P1976" s="55" t="str">
        <f t="shared" si="169"/>
        <v>OUI</v>
      </c>
      <c r="Q1976" s="55" t="str">
        <f t="shared" si="170"/>
        <v>NON</v>
      </c>
    </row>
    <row r="1977" spans="1:17" ht="15" customHeight="1">
      <c r="A1977" s="2">
        <v>830100574</v>
      </c>
      <c r="B1977" s="55" t="s">
        <v>1572</v>
      </c>
      <c r="C1977" s="3">
        <v>43001188</v>
      </c>
      <c r="D1977" s="55" t="s">
        <v>1592</v>
      </c>
      <c r="E1977" s="53" t="s">
        <v>1593</v>
      </c>
      <c r="F1977" s="84">
        <v>44501</v>
      </c>
      <c r="G1977" s="84">
        <v>46143</v>
      </c>
      <c r="H1977" s="82">
        <f t="shared" si="171"/>
        <v>5</v>
      </c>
      <c r="I1977" s="55" t="s">
        <v>83</v>
      </c>
      <c r="J1977" s="55" t="s">
        <v>44</v>
      </c>
      <c r="K1977" s="55" t="s">
        <v>321</v>
      </c>
      <c r="L1977" s="55" t="s">
        <v>322</v>
      </c>
      <c r="M1977" s="55" t="s">
        <v>734</v>
      </c>
      <c r="N1977" s="55" t="str">
        <f t="shared" si="167"/>
        <v>NON</v>
      </c>
      <c r="O1977" s="55" t="str">
        <f t="shared" si="168"/>
        <v>NON</v>
      </c>
      <c r="P1977" s="55" t="str">
        <f t="shared" si="169"/>
        <v>OUI</v>
      </c>
      <c r="Q1977" s="55" t="str">
        <f t="shared" si="170"/>
        <v>NON</v>
      </c>
    </row>
    <row r="1978" spans="1:17" ht="15" customHeight="1">
      <c r="A1978" s="2">
        <v>830100574</v>
      </c>
      <c r="B1978" s="55" t="s">
        <v>1572</v>
      </c>
      <c r="C1978" s="3">
        <v>43001188</v>
      </c>
      <c r="D1978" s="55" t="s">
        <v>1592</v>
      </c>
      <c r="E1978" s="53" t="s">
        <v>1593</v>
      </c>
      <c r="F1978" s="84">
        <v>44501</v>
      </c>
      <c r="G1978" s="84">
        <v>46143</v>
      </c>
      <c r="H1978" s="82">
        <f t="shared" si="171"/>
        <v>5</v>
      </c>
      <c r="I1978" s="55" t="s">
        <v>83</v>
      </c>
      <c r="J1978" s="55" t="s">
        <v>44</v>
      </c>
      <c r="K1978" s="55" t="s">
        <v>321</v>
      </c>
      <c r="L1978" s="55" t="s">
        <v>322</v>
      </c>
      <c r="M1978" s="55" t="s">
        <v>1662</v>
      </c>
      <c r="N1978" s="55" t="str">
        <f t="shared" si="167"/>
        <v>NON</v>
      </c>
      <c r="O1978" s="55" t="str">
        <f t="shared" si="168"/>
        <v>OUI</v>
      </c>
      <c r="P1978" s="55" t="str">
        <f t="shared" si="169"/>
        <v>OUI</v>
      </c>
      <c r="Q1978" s="55" t="str">
        <f t="shared" si="170"/>
        <v>OUI</v>
      </c>
    </row>
    <row r="1979" spans="1:17" ht="15" customHeight="1">
      <c r="A1979" s="2">
        <v>830100574</v>
      </c>
      <c r="B1979" s="55" t="s">
        <v>1572</v>
      </c>
      <c r="C1979" s="3">
        <v>43001188</v>
      </c>
      <c r="D1979" s="55" t="s">
        <v>1592</v>
      </c>
      <c r="E1979" s="53" t="s">
        <v>1593</v>
      </c>
      <c r="F1979" s="84">
        <v>43770</v>
      </c>
      <c r="G1979" s="84">
        <v>45413</v>
      </c>
      <c r="H1979" s="82">
        <f t="shared" si="171"/>
        <v>5</v>
      </c>
      <c r="I1979" s="55" t="s">
        <v>83</v>
      </c>
      <c r="J1979" s="55" t="s">
        <v>1429</v>
      </c>
      <c r="K1979" s="55" t="s">
        <v>385</v>
      </c>
      <c r="L1979" s="55" t="s">
        <v>386</v>
      </c>
      <c r="M1979" s="79"/>
      <c r="N1979" s="55" t="str">
        <f t="shared" si="167"/>
        <v>OUI</v>
      </c>
      <c r="O1979" s="55" t="str">
        <f t="shared" si="168"/>
        <v>NON</v>
      </c>
      <c r="P1979" s="55" t="str">
        <f t="shared" si="169"/>
        <v>NON</v>
      </c>
      <c r="Q1979" s="55" t="str">
        <f t="shared" si="170"/>
        <v>NON</v>
      </c>
    </row>
    <row r="1980" spans="1:17" ht="15" customHeight="1">
      <c r="A1980" s="2">
        <v>40000911</v>
      </c>
      <c r="B1980" s="55" t="s">
        <v>160</v>
      </c>
      <c r="C1980" s="3">
        <v>43001858</v>
      </c>
      <c r="D1980" s="55" t="s">
        <v>167</v>
      </c>
      <c r="E1980" s="53" t="s">
        <v>168</v>
      </c>
      <c r="F1980" s="84">
        <v>43770</v>
      </c>
      <c r="G1980" s="84">
        <v>45413</v>
      </c>
      <c r="H1980" s="82">
        <f t="shared" si="171"/>
        <v>5</v>
      </c>
      <c r="I1980" s="55" t="s">
        <v>83</v>
      </c>
      <c r="J1980" s="55" t="s">
        <v>44</v>
      </c>
      <c r="K1980" s="55" t="s">
        <v>145</v>
      </c>
      <c r="L1980" s="55" t="s">
        <v>146</v>
      </c>
      <c r="M1980" s="55" t="s">
        <v>87</v>
      </c>
      <c r="N1980" s="55" t="str">
        <f t="shared" si="167"/>
        <v>NON</v>
      </c>
      <c r="O1980" s="55" t="str">
        <f t="shared" si="168"/>
        <v>NON</v>
      </c>
      <c r="P1980" s="55" t="str">
        <f t="shared" si="169"/>
        <v>OUI</v>
      </c>
      <c r="Q1980" s="55" t="str">
        <f t="shared" si="170"/>
        <v>NON</v>
      </c>
    </row>
    <row r="1981" spans="1:17" ht="15" customHeight="1">
      <c r="A1981" s="3">
        <v>130786742</v>
      </c>
      <c r="B1981" s="55" t="s">
        <v>1545</v>
      </c>
      <c r="C1981" s="3">
        <v>43000810</v>
      </c>
      <c r="D1981" s="55" t="s">
        <v>1883</v>
      </c>
      <c r="E1981" s="22" t="s">
        <v>2295</v>
      </c>
      <c r="F1981" s="84">
        <v>42675</v>
      </c>
      <c r="G1981" s="84">
        <v>44317</v>
      </c>
      <c r="H1981" s="82">
        <f t="shared" si="171"/>
        <v>5</v>
      </c>
      <c r="I1981" s="55" t="s">
        <v>83</v>
      </c>
      <c r="J1981" s="55" t="s">
        <v>1795</v>
      </c>
      <c r="K1981" s="55"/>
      <c r="L1981" s="55"/>
      <c r="M1981" s="55" t="s">
        <v>1796</v>
      </c>
      <c r="N1981" s="55" t="str">
        <f t="shared" si="167"/>
        <v>NON</v>
      </c>
      <c r="O1981" s="55" t="str">
        <f t="shared" si="168"/>
        <v>NON</v>
      </c>
      <c r="P1981" s="55" t="str">
        <f t="shared" si="169"/>
        <v>NON</v>
      </c>
      <c r="Q1981" s="55" t="str">
        <f t="shared" si="170"/>
        <v>OUI</v>
      </c>
    </row>
    <row r="1982" spans="1:17" ht="15" customHeight="1">
      <c r="A1982" s="3">
        <v>130786742</v>
      </c>
      <c r="B1982" s="55" t="s">
        <v>1545</v>
      </c>
      <c r="C1982" s="3">
        <v>43000810</v>
      </c>
      <c r="D1982" s="55" t="s">
        <v>1883</v>
      </c>
      <c r="E1982" s="22" t="s">
        <v>2295</v>
      </c>
      <c r="F1982" s="84">
        <v>42675</v>
      </c>
      <c r="G1982" s="84">
        <v>44317</v>
      </c>
      <c r="H1982" s="82">
        <f t="shared" si="171"/>
        <v>5</v>
      </c>
      <c r="I1982" s="55" t="s">
        <v>83</v>
      </c>
      <c r="J1982" s="55" t="s">
        <v>1800</v>
      </c>
      <c r="K1982" s="55" t="s">
        <v>2340</v>
      </c>
      <c r="L1982" s="55"/>
      <c r="M1982" s="79"/>
      <c r="N1982" s="55" t="str">
        <f t="shared" si="167"/>
        <v>OUI</v>
      </c>
      <c r="O1982" s="55" t="str">
        <f t="shared" si="168"/>
        <v>NON</v>
      </c>
      <c r="P1982" s="55" t="str">
        <f t="shared" si="169"/>
        <v>NON</v>
      </c>
      <c r="Q1982" s="55" t="str">
        <f t="shared" si="170"/>
        <v>NON</v>
      </c>
    </row>
    <row r="1983" spans="1:17" ht="15" customHeight="1">
      <c r="A1983" s="2">
        <v>130000054</v>
      </c>
      <c r="B1983" s="55" t="s">
        <v>1762</v>
      </c>
      <c r="C1983" s="3">
        <v>43002010</v>
      </c>
      <c r="D1983" s="55" t="s">
        <v>1763</v>
      </c>
      <c r="E1983" s="53" t="s">
        <v>1764</v>
      </c>
      <c r="F1983" s="84">
        <v>43770</v>
      </c>
      <c r="G1983" s="84">
        <v>45413</v>
      </c>
      <c r="H1983" s="82">
        <f t="shared" si="171"/>
        <v>5</v>
      </c>
      <c r="I1983" s="55" t="s">
        <v>16</v>
      </c>
      <c r="J1983" s="55" t="s">
        <v>44</v>
      </c>
      <c r="K1983" s="55" t="s">
        <v>25</v>
      </c>
      <c r="L1983" s="55"/>
      <c r="M1983" s="55" t="s">
        <v>26</v>
      </c>
      <c r="N1983" s="55" t="str">
        <f t="shared" si="167"/>
        <v>NON</v>
      </c>
      <c r="O1983" s="55" t="str">
        <f t="shared" si="168"/>
        <v>NON</v>
      </c>
      <c r="P1983" s="55" t="str">
        <f t="shared" si="169"/>
        <v>OUI</v>
      </c>
      <c r="Q1983" s="55" t="str">
        <f t="shared" si="170"/>
        <v>NON</v>
      </c>
    </row>
    <row r="1984" spans="1:17" ht="15" customHeight="1">
      <c r="A1984" s="2">
        <v>130000054</v>
      </c>
      <c r="B1984" s="55" t="s">
        <v>1762</v>
      </c>
      <c r="C1984" s="3">
        <v>43002010</v>
      </c>
      <c r="D1984" s="55" t="s">
        <v>1763</v>
      </c>
      <c r="E1984" s="53" t="s">
        <v>1764</v>
      </c>
      <c r="F1984" s="84">
        <v>43770</v>
      </c>
      <c r="G1984" s="84">
        <v>45413</v>
      </c>
      <c r="H1984" s="82">
        <f t="shared" si="171"/>
        <v>5</v>
      </c>
      <c r="I1984" s="55" t="s">
        <v>16</v>
      </c>
      <c r="J1984" s="55" t="s">
        <v>1429</v>
      </c>
      <c r="K1984" s="55" t="s">
        <v>24</v>
      </c>
      <c r="L1984" s="55"/>
      <c r="M1984" s="79"/>
      <c r="N1984" s="55" t="str">
        <f t="shared" si="167"/>
        <v>OUI</v>
      </c>
      <c r="O1984" s="55" t="str">
        <f t="shared" si="168"/>
        <v>NON</v>
      </c>
      <c r="P1984" s="55" t="str">
        <f t="shared" si="169"/>
        <v>NON</v>
      </c>
      <c r="Q1984" s="55" t="str">
        <f t="shared" si="170"/>
        <v>NON</v>
      </c>
    </row>
    <row r="1985" spans="1:17" ht="15" customHeight="1">
      <c r="A1985" s="2">
        <v>130000053</v>
      </c>
      <c r="B1985" s="55" t="s">
        <v>1891</v>
      </c>
      <c r="C1985" s="3">
        <v>43000547</v>
      </c>
      <c r="D1985" s="55" t="s">
        <v>1892</v>
      </c>
      <c r="E1985" s="53" t="s">
        <v>1893</v>
      </c>
      <c r="F1985" s="84">
        <v>43770</v>
      </c>
      <c r="G1985" s="84">
        <v>45413</v>
      </c>
      <c r="H1985" s="82">
        <f t="shared" si="171"/>
        <v>5</v>
      </c>
      <c r="I1985" s="55" t="s">
        <v>16</v>
      </c>
      <c r="J1985" s="55" t="s">
        <v>1800</v>
      </c>
      <c r="K1985" s="55"/>
      <c r="L1985" s="55"/>
      <c r="M1985" s="79"/>
      <c r="N1985" s="55" t="str">
        <f t="shared" si="167"/>
        <v>OUI</v>
      </c>
      <c r="O1985" s="55" t="str">
        <f t="shared" si="168"/>
        <v>NON</v>
      </c>
      <c r="P1985" s="55" t="str">
        <f t="shared" si="169"/>
        <v>NON</v>
      </c>
      <c r="Q1985" s="55" t="str">
        <f t="shared" si="170"/>
        <v>NON</v>
      </c>
    </row>
    <row r="1986" spans="1:17" ht="15" customHeight="1">
      <c r="A1986" s="2">
        <v>130000409</v>
      </c>
      <c r="B1986" s="55" t="s">
        <v>759</v>
      </c>
      <c r="C1986" s="3">
        <v>43001686</v>
      </c>
      <c r="D1986" s="55" t="s">
        <v>118</v>
      </c>
      <c r="E1986" s="53" t="s">
        <v>787</v>
      </c>
      <c r="F1986" s="84">
        <v>43770</v>
      </c>
      <c r="G1986" s="84">
        <v>45413</v>
      </c>
      <c r="H1986" s="82">
        <f t="shared" si="171"/>
        <v>5</v>
      </c>
      <c r="I1986" s="55" t="s">
        <v>83</v>
      </c>
      <c r="J1986" s="55" t="s">
        <v>44</v>
      </c>
      <c r="K1986" s="55" t="s">
        <v>138</v>
      </c>
      <c r="L1986" s="55" t="s">
        <v>139</v>
      </c>
      <c r="M1986" s="55" t="s">
        <v>2005</v>
      </c>
      <c r="N1986" s="55" t="str">
        <f t="shared" ref="N1986:N2049" si="172">IF(ISNUMBER(SEARCH("2G",J1986)),"OUI","NON")</f>
        <v>NON</v>
      </c>
      <c r="O1986" s="55" t="str">
        <f t="shared" ref="O1986:O2049" si="173">IF(ISNUMBER(SEARCH("P1",M1986)),"OUI","NON")</f>
        <v>NON</v>
      </c>
      <c r="P1986" s="55" t="str">
        <f t="shared" ref="P1986:P2049" si="174">IF(ISNUMBER(SEARCH("P2",M1986)),"OUI","NON")</f>
        <v>OUI</v>
      </c>
      <c r="Q1986" s="55" t="str">
        <f t="shared" ref="Q1986:Q2049" si="175">IF(ISNUMBER(SEARCH("P3",M1986)),"OUI","NON")</f>
        <v>NON</v>
      </c>
    </row>
    <row r="1987" spans="1:17" ht="15" customHeight="1">
      <c r="A1987" s="2">
        <v>130000409</v>
      </c>
      <c r="B1987" s="55" t="s">
        <v>759</v>
      </c>
      <c r="C1987" s="3">
        <v>43001686</v>
      </c>
      <c r="D1987" s="55" t="s">
        <v>118</v>
      </c>
      <c r="E1987" s="53" t="s">
        <v>787</v>
      </c>
      <c r="F1987" s="84">
        <v>43770</v>
      </c>
      <c r="G1987" s="84">
        <v>45413</v>
      </c>
      <c r="H1987" s="82">
        <f t="shared" si="171"/>
        <v>5</v>
      </c>
      <c r="I1987" s="55" t="s">
        <v>83</v>
      </c>
      <c r="J1987" s="55" t="s">
        <v>44</v>
      </c>
      <c r="K1987" s="55" t="s">
        <v>138</v>
      </c>
      <c r="L1987" s="55" t="s">
        <v>139</v>
      </c>
      <c r="M1987" s="55" t="s">
        <v>2166</v>
      </c>
      <c r="N1987" s="55" t="str">
        <f t="shared" si="172"/>
        <v>NON</v>
      </c>
      <c r="O1987" s="55" t="str">
        <f t="shared" si="173"/>
        <v>NON</v>
      </c>
      <c r="P1987" s="55" t="str">
        <f t="shared" si="174"/>
        <v>OUI</v>
      </c>
      <c r="Q1987" s="55" t="str">
        <f t="shared" si="175"/>
        <v>NON</v>
      </c>
    </row>
    <row r="1988" spans="1:17" ht="15" customHeight="1">
      <c r="A1988" s="2">
        <v>130000409</v>
      </c>
      <c r="B1988" s="55" t="s">
        <v>759</v>
      </c>
      <c r="C1988" s="3">
        <v>43001686</v>
      </c>
      <c r="D1988" s="55" t="s">
        <v>118</v>
      </c>
      <c r="E1988" s="53" t="s">
        <v>787</v>
      </c>
      <c r="F1988" s="84">
        <v>43770</v>
      </c>
      <c r="G1988" s="84">
        <v>45413</v>
      </c>
      <c r="H1988" s="82">
        <f t="shared" si="171"/>
        <v>5</v>
      </c>
      <c r="I1988" s="55" t="s">
        <v>83</v>
      </c>
      <c r="J1988" s="55" t="s">
        <v>44</v>
      </c>
      <c r="K1988" s="55" t="s">
        <v>138</v>
      </c>
      <c r="L1988" s="55" t="s">
        <v>139</v>
      </c>
      <c r="M1988" s="55" t="s">
        <v>87</v>
      </c>
      <c r="N1988" s="55" t="str">
        <f t="shared" si="172"/>
        <v>NON</v>
      </c>
      <c r="O1988" s="55" t="str">
        <f t="shared" si="173"/>
        <v>NON</v>
      </c>
      <c r="P1988" s="55" t="str">
        <f t="shared" si="174"/>
        <v>OUI</v>
      </c>
      <c r="Q1988" s="55" t="str">
        <f t="shared" si="175"/>
        <v>NON</v>
      </c>
    </row>
    <row r="1989" spans="1:17" ht="15" customHeight="1">
      <c r="A1989" s="2">
        <v>130000409</v>
      </c>
      <c r="B1989" s="55" t="s">
        <v>759</v>
      </c>
      <c r="C1989" s="3">
        <v>43001686</v>
      </c>
      <c r="D1989" s="19" t="s">
        <v>819</v>
      </c>
      <c r="E1989" s="53" t="s">
        <v>787</v>
      </c>
      <c r="F1989" s="84">
        <v>44501</v>
      </c>
      <c r="G1989" s="84">
        <v>46143</v>
      </c>
      <c r="H1989" s="82">
        <f t="shared" si="171"/>
        <v>5</v>
      </c>
      <c r="I1989" s="55" t="s">
        <v>83</v>
      </c>
      <c r="J1989" s="55" t="s">
        <v>44</v>
      </c>
      <c r="K1989" s="55" t="s">
        <v>138</v>
      </c>
      <c r="L1989" s="55" t="s">
        <v>139</v>
      </c>
      <c r="M1989" s="55" t="s">
        <v>1362</v>
      </c>
      <c r="N1989" s="55" t="str">
        <f t="shared" si="172"/>
        <v>NON</v>
      </c>
      <c r="O1989" s="55" t="str">
        <f t="shared" si="173"/>
        <v>NON</v>
      </c>
      <c r="P1989" s="55" t="str">
        <f t="shared" si="174"/>
        <v>NON</v>
      </c>
      <c r="Q1989" s="55" t="str">
        <f t="shared" si="175"/>
        <v>OUI</v>
      </c>
    </row>
    <row r="1990" spans="1:17" ht="15" customHeight="1">
      <c r="A1990" s="2">
        <v>130000409</v>
      </c>
      <c r="B1990" s="55" t="s">
        <v>759</v>
      </c>
      <c r="C1990" s="3">
        <v>43001686</v>
      </c>
      <c r="D1990" s="19" t="s">
        <v>819</v>
      </c>
      <c r="E1990" s="53" t="s">
        <v>787</v>
      </c>
      <c r="F1990" s="84">
        <v>44501</v>
      </c>
      <c r="G1990" s="84">
        <v>46143</v>
      </c>
      <c r="H1990" s="82">
        <f t="shared" si="171"/>
        <v>5</v>
      </c>
      <c r="I1990" s="55" t="s">
        <v>83</v>
      </c>
      <c r="J1990" s="55" t="s">
        <v>44</v>
      </c>
      <c r="K1990" s="55" t="s">
        <v>138</v>
      </c>
      <c r="L1990" s="55" t="s">
        <v>139</v>
      </c>
      <c r="M1990" s="55" t="s">
        <v>87</v>
      </c>
      <c r="N1990" s="55" t="str">
        <f t="shared" si="172"/>
        <v>NON</v>
      </c>
      <c r="O1990" s="55" t="str">
        <f t="shared" si="173"/>
        <v>NON</v>
      </c>
      <c r="P1990" s="55" t="str">
        <f t="shared" si="174"/>
        <v>OUI</v>
      </c>
      <c r="Q1990" s="55" t="str">
        <f t="shared" si="175"/>
        <v>NON</v>
      </c>
    </row>
    <row r="1991" spans="1:17" ht="15" customHeight="1">
      <c r="A1991" s="2">
        <v>130000409</v>
      </c>
      <c r="B1991" s="55" t="s">
        <v>759</v>
      </c>
      <c r="C1991" s="3">
        <v>43001686</v>
      </c>
      <c r="D1991" s="55" t="s">
        <v>118</v>
      </c>
      <c r="E1991" s="53" t="s">
        <v>787</v>
      </c>
      <c r="F1991" s="84">
        <v>44136</v>
      </c>
      <c r="G1991" s="84">
        <v>45778</v>
      </c>
      <c r="H1991" s="82">
        <f t="shared" si="171"/>
        <v>5</v>
      </c>
      <c r="I1991" s="55" t="s">
        <v>83</v>
      </c>
      <c r="J1991" s="55" t="s">
        <v>1429</v>
      </c>
      <c r="K1991" s="55" t="s">
        <v>118</v>
      </c>
      <c r="L1991" s="55" t="s">
        <v>138</v>
      </c>
      <c r="M1991" s="79"/>
      <c r="N1991" s="55" t="str">
        <f t="shared" si="172"/>
        <v>OUI</v>
      </c>
      <c r="O1991" s="55" t="str">
        <f t="shared" si="173"/>
        <v>NON</v>
      </c>
      <c r="P1991" s="55" t="str">
        <f t="shared" si="174"/>
        <v>NON</v>
      </c>
      <c r="Q1991" s="55" t="str">
        <f t="shared" si="175"/>
        <v>NON</v>
      </c>
    </row>
    <row r="1992" spans="1:17" ht="15" customHeight="1">
      <c r="A1992" s="2">
        <v>130000409</v>
      </c>
      <c r="B1992" s="55" t="s">
        <v>759</v>
      </c>
      <c r="C1992" s="3">
        <v>43001686</v>
      </c>
      <c r="D1992" s="55" t="s">
        <v>118</v>
      </c>
      <c r="E1992" s="53" t="s">
        <v>787</v>
      </c>
      <c r="F1992" s="84">
        <v>44136</v>
      </c>
      <c r="G1992" s="84">
        <v>45778</v>
      </c>
      <c r="H1992" s="82">
        <f t="shared" si="171"/>
        <v>5</v>
      </c>
      <c r="I1992" s="55" t="s">
        <v>83</v>
      </c>
      <c r="J1992" s="55" t="s">
        <v>1429</v>
      </c>
      <c r="K1992" s="55" t="s">
        <v>76</v>
      </c>
      <c r="L1992" s="55"/>
      <c r="M1992" s="79"/>
      <c r="N1992" s="55" t="str">
        <f t="shared" si="172"/>
        <v>OUI</v>
      </c>
      <c r="O1992" s="55" t="str">
        <f t="shared" si="173"/>
        <v>NON</v>
      </c>
      <c r="P1992" s="55" t="str">
        <f t="shared" si="174"/>
        <v>NON</v>
      </c>
      <c r="Q1992" s="55" t="str">
        <f t="shared" si="175"/>
        <v>NON</v>
      </c>
    </row>
    <row r="1993" spans="1:17" ht="15" customHeight="1">
      <c r="A1993" s="2">
        <v>130000409</v>
      </c>
      <c r="B1993" s="55" t="s">
        <v>759</v>
      </c>
      <c r="C1993" s="3">
        <v>43001686</v>
      </c>
      <c r="D1993" s="19" t="s">
        <v>819</v>
      </c>
      <c r="E1993" s="53" t="s">
        <v>787</v>
      </c>
      <c r="F1993" s="84">
        <v>44501</v>
      </c>
      <c r="G1993" s="84">
        <v>46143</v>
      </c>
      <c r="H1993" s="82">
        <f t="shared" si="171"/>
        <v>5</v>
      </c>
      <c r="I1993" s="55" t="s">
        <v>83</v>
      </c>
      <c r="J1993" s="55" t="s">
        <v>44</v>
      </c>
      <c r="K1993" s="55" t="s">
        <v>138</v>
      </c>
      <c r="L1993" s="55" t="s">
        <v>139</v>
      </c>
      <c r="M1993" s="55" t="s">
        <v>2423</v>
      </c>
      <c r="N1993" s="55" t="str">
        <f t="shared" si="172"/>
        <v>NON</v>
      </c>
      <c r="O1993" s="55" t="str">
        <f t="shared" si="173"/>
        <v>NON</v>
      </c>
      <c r="P1993" s="55" t="str">
        <f t="shared" si="174"/>
        <v>NON</v>
      </c>
      <c r="Q1993" s="55" t="str">
        <f t="shared" si="175"/>
        <v>NON</v>
      </c>
    </row>
    <row r="1994" spans="1:17" ht="15" customHeight="1">
      <c r="A1994" s="64">
        <v>130002496</v>
      </c>
      <c r="B1994" s="20" t="s">
        <v>713</v>
      </c>
      <c r="C1994" s="4">
        <v>43000649</v>
      </c>
      <c r="D1994" s="20" t="s">
        <v>723</v>
      </c>
      <c r="E1994" s="21" t="s">
        <v>724</v>
      </c>
      <c r="F1994" s="85">
        <v>43770</v>
      </c>
      <c r="G1994" s="85">
        <v>45413</v>
      </c>
      <c r="H1994" s="83">
        <f t="shared" si="171"/>
        <v>5</v>
      </c>
      <c r="I1994" s="20" t="s">
        <v>83</v>
      </c>
      <c r="J1994" s="55" t="s">
        <v>44</v>
      </c>
      <c r="K1994" s="20" t="s">
        <v>129</v>
      </c>
      <c r="L1994" s="20" t="s">
        <v>128</v>
      </c>
      <c r="M1994" s="20" t="s">
        <v>2167</v>
      </c>
      <c r="N1994" s="55" t="str">
        <f t="shared" si="172"/>
        <v>NON</v>
      </c>
      <c r="O1994" s="55" t="str">
        <f t="shared" si="173"/>
        <v>OUI</v>
      </c>
      <c r="P1994" s="55" t="str">
        <f t="shared" si="174"/>
        <v>OUI</v>
      </c>
      <c r="Q1994" s="55" t="str">
        <f t="shared" si="175"/>
        <v>OUI</v>
      </c>
    </row>
    <row r="1995" spans="1:17" ht="15" customHeight="1">
      <c r="A1995" s="64">
        <v>130002496</v>
      </c>
      <c r="B1995" s="20" t="s">
        <v>713</v>
      </c>
      <c r="C1995" s="4">
        <v>43000649</v>
      </c>
      <c r="D1995" s="20" t="s">
        <v>723</v>
      </c>
      <c r="E1995" s="21" t="s">
        <v>724</v>
      </c>
      <c r="F1995" s="85">
        <v>43770</v>
      </c>
      <c r="G1995" s="85">
        <v>45413</v>
      </c>
      <c r="H1995" s="83">
        <f t="shared" si="171"/>
        <v>5</v>
      </c>
      <c r="I1995" s="20" t="s">
        <v>83</v>
      </c>
      <c r="J1995" s="55" t="s">
        <v>44</v>
      </c>
      <c r="K1995" s="20" t="s">
        <v>129</v>
      </c>
      <c r="L1995" s="20" t="s">
        <v>128</v>
      </c>
      <c r="M1995" s="20" t="s">
        <v>1953</v>
      </c>
      <c r="N1995" s="55" t="str">
        <f t="shared" si="172"/>
        <v>NON</v>
      </c>
      <c r="O1995" s="55" t="str">
        <f t="shared" si="173"/>
        <v>NON</v>
      </c>
      <c r="P1995" s="55" t="str">
        <f t="shared" si="174"/>
        <v>OUI</v>
      </c>
      <c r="Q1995" s="55" t="str">
        <f t="shared" si="175"/>
        <v>NON</v>
      </c>
    </row>
    <row r="1996" spans="1:17" ht="15" customHeight="1">
      <c r="A1996" s="64">
        <v>130002496</v>
      </c>
      <c r="B1996" s="20" t="s">
        <v>713</v>
      </c>
      <c r="C1996" s="4">
        <v>43000649</v>
      </c>
      <c r="D1996" s="20" t="s">
        <v>723</v>
      </c>
      <c r="E1996" s="21" t="s">
        <v>724</v>
      </c>
      <c r="F1996" s="85">
        <v>43770</v>
      </c>
      <c r="G1996" s="85">
        <v>45413</v>
      </c>
      <c r="H1996" s="83">
        <f t="shared" si="171"/>
        <v>5</v>
      </c>
      <c r="I1996" s="20" t="s">
        <v>83</v>
      </c>
      <c r="J1996" s="55" t="s">
        <v>1429</v>
      </c>
      <c r="K1996" s="20" t="s">
        <v>128</v>
      </c>
      <c r="L1996" s="20" t="s">
        <v>129</v>
      </c>
      <c r="M1996" s="80"/>
      <c r="N1996" s="55" t="str">
        <f t="shared" si="172"/>
        <v>OUI</v>
      </c>
      <c r="O1996" s="55" t="str">
        <f t="shared" si="173"/>
        <v>NON</v>
      </c>
      <c r="P1996" s="55" t="str">
        <f t="shared" si="174"/>
        <v>NON</v>
      </c>
      <c r="Q1996" s="55" t="str">
        <f t="shared" si="175"/>
        <v>NON</v>
      </c>
    </row>
    <row r="1997" spans="1:17" ht="15" customHeight="1">
      <c r="A1997" s="3">
        <v>130780521</v>
      </c>
      <c r="B1997" s="55" t="s">
        <v>1056</v>
      </c>
      <c r="C1997" s="3">
        <v>43001377</v>
      </c>
      <c r="D1997" s="55" t="s">
        <v>228</v>
      </c>
      <c r="E1997" s="53" t="s">
        <v>1059</v>
      </c>
      <c r="F1997" s="84">
        <v>43770</v>
      </c>
      <c r="G1997" s="84">
        <v>45413</v>
      </c>
      <c r="H1997" s="82">
        <f t="shared" si="171"/>
        <v>5</v>
      </c>
      <c r="I1997" s="55" t="s">
        <v>83</v>
      </c>
      <c r="J1997" s="55" t="s">
        <v>44</v>
      </c>
      <c r="K1997" s="55" t="s">
        <v>15</v>
      </c>
      <c r="L1997" s="55" t="s">
        <v>17</v>
      </c>
      <c r="M1997" s="54" t="s">
        <v>550</v>
      </c>
      <c r="N1997" s="55" t="str">
        <f t="shared" si="172"/>
        <v>NON</v>
      </c>
      <c r="O1997" s="55" t="str">
        <f t="shared" si="173"/>
        <v>OUI</v>
      </c>
      <c r="P1997" s="55" t="str">
        <f t="shared" si="174"/>
        <v>OUI</v>
      </c>
      <c r="Q1997" s="55" t="str">
        <f t="shared" si="175"/>
        <v>NON</v>
      </c>
    </row>
    <row r="1998" spans="1:17" ht="15" customHeight="1">
      <c r="A1998" s="3">
        <v>130780521</v>
      </c>
      <c r="B1998" s="55" t="s">
        <v>1056</v>
      </c>
      <c r="C1998" s="3">
        <v>43001377</v>
      </c>
      <c r="D1998" s="55" t="s">
        <v>228</v>
      </c>
      <c r="E1998" s="53" t="s">
        <v>1059</v>
      </c>
      <c r="F1998" s="84">
        <v>44136</v>
      </c>
      <c r="G1998" s="84">
        <v>45778</v>
      </c>
      <c r="H1998" s="82">
        <f t="shared" si="171"/>
        <v>5</v>
      </c>
      <c r="I1998" s="55" t="s">
        <v>83</v>
      </c>
      <c r="J1998" s="55" t="s">
        <v>44</v>
      </c>
      <c r="K1998" s="55" t="s">
        <v>242</v>
      </c>
      <c r="L1998" s="55" t="s">
        <v>243</v>
      </c>
      <c r="M1998" s="54" t="s">
        <v>2169</v>
      </c>
      <c r="N1998" s="55" t="str">
        <f t="shared" si="172"/>
        <v>NON</v>
      </c>
      <c r="O1998" s="55" t="str">
        <f t="shared" si="173"/>
        <v>OUI</v>
      </c>
      <c r="P1998" s="55" t="str">
        <f t="shared" si="174"/>
        <v>NON</v>
      </c>
      <c r="Q1998" s="55" t="str">
        <f t="shared" si="175"/>
        <v>OUI</v>
      </c>
    </row>
    <row r="1999" spans="1:17" ht="15" customHeight="1">
      <c r="A1999" s="3">
        <v>130780521</v>
      </c>
      <c r="B1999" s="55" t="s">
        <v>1056</v>
      </c>
      <c r="C1999" s="3">
        <v>43001377</v>
      </c>
      <c r="D1999" s="55" t="s">
        <v>228</v>
      </c>
      <c r="E1999" s="53" t="s">
        <v>1059</v>
      </c>
      <c r="F1999" s="84">
        <v>44136</v>
      </c>
      <c r="G1999" s="84">
        <v>45778</v>
      </c>
      <c r="H1999" s="82">
        <f t="shared" si="171"/>
        <v>5</v>
      </c>
      <c r="I1999" s="55" t="s">
        <v>83</v>
      </c>
      <c r="J1999" s="55" t="s">
        <v>44</v>
      </c>
      <c r="K1999" s="55" t="s">
        <v>242</v>
      </c>
      <c r="L1999" s="55" t="s">
        <v>243</v>
      </c>
      <c r="M1999" s="54" t="s">
        <v>2168</v>
      </c>
      <c r="N1999" s="55" t="str">
        <f t="shared" si="172"/>
        <v>NON</v>
      </c>
      <c r="O1999" s="55" t="str">
        <f t="shared" si="173"/>
        <v>OUI</v>
      </c>
      <c r="P1999" s="55" t="str">
        <f t="shared" si="174"/>
        <v>NON</v>
      </c>
      <c r="Q1999" s="55" t="str">
        <f t="shared" si="175"/>
        <v>NON</v>
      </c>
    </row>
    <row r="2000" spans="1:17" ht="15" customHeight="1">
      <c r="A2000" s="3">
        <v>130780521</v>
      </c>
      <c r="B2000" s="55" t="s">
        <v>1056</v>
      </c>
      <c r="C2000" s="3">
        <v>43001377</v>
      </c>
      <c r="D2000" s="55" t="s">
        <v>228</v>
      </c>
      <c r="E2000" s="53" t="s">
        <v>1059</v>
      </c>
      <c r="F2000" s="84">
        <v>43770</v>
      </c>
      <c r="G2000" s="84">
        <v>45413</v>
      </c>
      <c r="H2000" s="82">
        <f t="shared" si="171"/>
        <v>5</v>
      </c>
      <c r="I2000" s="55" t="s">
        <v>83</v>
      </c>
      <c r="J2000" s="55" t="s">
        <v>44</v>
      </c>
      <c r="K2000" s="55" t="s">
        <v>250</v>
      </c>
      <c r="L2000" s="55" t="s">
        <v>251</v>
      </c>
      <c r="M2000" s="54" t="s">
        <v>2170</v>
      </c>
      <c r="N2000" s="55" t="str">
        <f t="shared" si="172"/>
        <v>NON</v>
      </c>
      <c r="O2000" s="55" t="str">
        <f t="shared" si="173"/>
        <v>OUI</v>
      </c>
      <c r="P2000" s="55" t="str">
        <f t="shared" si="174"/>
        <v>OUI</v>
      </c>
      <c r="Q2000" s="55" t="str">
        <f t="shared" si="175"/>
        <v>NON</v>
      </c>
    </row>
    <row r="2001" spans="1:17" ht="15" customHeight="1">
      <c r="A2001" s="3">
        <v>130780521</v>
      </c>
      <c r="B2001" s="55" t="s">
        <v>1056</v>
      </c>
      <c r="C2001" s="3">
        <v>43001377</v>
      </c>
      <c r="D2001" s="55" t="s">
        <v>228</v>
      </c>
      <c r="E2001" s="53" t="s">
        <v>1059</v>
      </c>
      <c r="F2001" s="84">
        <v>43770</v>
      </c>
      <c r="G2001" s="84">
        <v>45413</v>
      </c>
      <c r="H2001" s="82">
        <f t="shared" si="171"/>
        <v>5</v>
      </c>
      <c r="I2001" s="55" t="s">
        <v>83</v>
      </c>
      <c r="J2001" s="55" t="s">
        <v>44</v>
      </c>
      <c r="K2001" s="55" t="s">
        <v>250</v>
      </c>
      <c r="L2001" s="55" t="s">
        <v>251</v>
      </c>
      <c r="M2001" s="54" t="s">
        <v>2224</v>
      </c>
      <c r="N2001" s="55" t="str">
        <f t="shared" si="172"/>
        <v>NON</v>
      </c>
      <c r="O2001" s="55" t="str">
        <f t="shared" si="173"/>
        <v>OUI</v>
      </c>
      <c r="P2001" s="55" t="str">
        <f t="shared" si="174"/>
        <v>OUI</v>
      </c>
      <c r="Q2001" s="55" t="str">
        <f t="shared" si="175"/>
        <v>NON</v>
      </c>
    </row>
    <row r="2002" spans="1:17" ht="15" customHeight="1">
      <c r="A2002" s="3">
        <v>130780521</v>
      </c>
      <c r="B2002" s="55" t="s">
        <v>1056</v>
      </c>
      <c r="C2002" s="3">
        <v>43001377</v>
      </c>
      <c r="D2002" s="55" t="s">
        <v>228</v>
      </c>
      <c r="E2002" s="53" t="s">
        <v>1059</v>
      </c>
      <c r="F2002" s="84">
        <v>43770</v>
      </c>
      <c r="G2002" s="84">
        <v>45413</v>
      </c>
      <c r="H2002" s="82">
        <f t="shared" si="171"/>
        <v>5</v>
      </c>
      <c r="I2002" s="55" t="s">
        <v>83</v>
      </c>
      <c r="J2002" s="55" t="s">
        <v>44</v>
      </c>
      <c r="K2002" s="55" t="s">
        <v>250</v>
      </c>
      <c r="L2002" s="55" t="s">
        <v>251</v>
      </c>
      <c r="M2002" s="54" t="s">
        <v>2093</v>
      </c>
      <c r="N2002" s="55" t="str">
        <f t="shared" si="172"/>
        <v>NON</v>
      </c>
      <c r="O2002" s="55" t="str">
        <f t="shared" si="173"/>
        <v>NON</v>
      </c>
      <c r="P2002" s="55" t="str">
        <f t="shared" si="174"/>
        <v>OUI</v>
      </c>
      <c r="Q2002" s="55" t="str">
        <f t="shared" si="175"/>
        <v>NON</v>
      </c>
    </row>
    <row r="2003" spans="1:17" ht="15" customHeight="1">
      <c r="A2003" s="3">
        <v>130780521</v>
      </c>
      <c r="B2003" s="55" t="s">
        <v>1056</v>
      </c>
      <c r="C2003" s="3">
        <v>43001377</v>
      </c>
      <c r="D2003" s="55" t="s">
        <v>228</v>
      </c>
      <c r="E2003" s="53" t="s">
        <v>1059</v>
      </c>
      <c r="F2003" s="84">
        <v>43770</v>
      </c>
      <c r="G2003" s="84">
        <v>45413</v>
      </c>
      <c r="H2003" s="82">
        <f t="shared" si="171"/>
        <v>5</v>
      </c>
      <c r="I2003" s="55" t="s">
        <v>83</v>
      </c>
      <c r="J2003" s="55" t="s">
        <v>44</v>
      </c>
      <c r="K2003" s="55" t="s">
        <v>250</v>
      </c>
      <c r="L2003" s="55" t="s">
        <v>251</v>
      </c>
      <c r="M2003" s="54" t="s">
        <v>1122</v>
      </c>
      <c r="N2003" s="55" t="str">
        <f t="shared" si="172"/>
        <v>NON</v>
      </c>
      <c r="O2003" s="55" t="str">
        <f t="shared" si="173"/>
        <v>NON</v>
      </c>
      <c r="P2003" s="55" t="str">
        <f t="shared" si="174"/>
        <v>OUI</v>
      </c>
      <c r="Q2003" s="55" t="str">
        <f t="shared" si="175"/>
        <v>NON</v>
      </c>
    </row>
    <row r="2004" spans="1:17" ht="15" customHeight="1">
      <c r="A2004" s="3">
        <v>130780521</v>
      </c>
      <c r="B2004" s="55" t="s">
        <v>1056</v>
      </c>
      <c r="C2004" s="3">
        <v>43001377</v>
      </c>
      <c r="D2004" s="55" t="s">
        <v>228</v>
      </c>
      <c r="E2004" s="53" t="s">
        <v>1059</v>
      </c>
      <c r="F2004" s="84">
        <v>43770</v>
      </c>
      <c r="G2004" s="84">
        <v>45413</v>
      </c>
      <c r="H2004" s="82">
        <f t="shared" si="171"/>
        <v>5</v>
      </c>
      <c r="I2004" s="55" t="s">
        <v>83</v>
      </c>
      <c r="J2004" s="55" t="s">
        <v>44</v>
      </c>
      <c r="K2004" s="55" t="s">
        <v>250</v>
      </c>
      <c r="L2004" s="55" t="s">
        <v>251</v>
      </c>
      <c r="M2004" s="54" t="s">
        <v>2092</v>
      </c>
      <c r="N2004" s="55" t="str">
        <f t="shared" si="172"/>
        <v>NON</v>
      </c>
      <c r="O2004" s="55" t="str">
        <f t="shared" si="173"/>
        <v>OUI</v>
      </c>
      <c r="P2004" s="55" t="str">
        <f t="shared" si="174"/>
        <v>OUI</v>
      </c>
      <c r="Q2004" s="55" t="str">
        <f t="shared" si="175"/>
        <v>NON</v>
      </c>
    </row>
    <row r="2005" spans="1:17" ht="15" customHeight="1">
      <c r="A2005" s="3">
        <v>130780521</v>
      </c>
      <c r="B2005" s="55" t="s">
        <v>1056</v>
      </c>
      <c r="C2005" s="3">
        <v>43001377</v>
      </c>
      <c r="D2005" s="55" t="s">
        <v>228</v>
      </c>
      <c r="E2005" s="53" t="s">
        <v>1059</v>
      </c>
      <c r="F2005" s="84">
        <v>43770</v>
      </c>
      <c r="G2005" s="84">
        <v>45413</v>
      </c>
      <c r="H2005" s="82">
        <f t="shared" si="171"/>
        <v>5</v>
      </c>
      <c r="I2005" s="55" t="s">
        <v>83</v>
      </c>
      <c r="J2005" s="55" t="s">
        <v>44</v>
      </c>
      <c r="K2005" s="55" t="s">
        <v>250</v>
      </c>
      <c r="L2005" s="55" t="s">
        <v>251</v>
      </c>
      <c r="M2005" s="54" t="s">
        <v>1315</v>
      </c>
      <c r="N2005" s="55" t="str">
        <f t="shared" si="172"/>
        <v>NON</v>
      </c>
      <c r="O2005" s="55" t="str">
        <f t="shared" si="173"/>
        <v>NON</v>
      </c>
      <c r="P2005" s="55" t="str">
        <f t="shared" si="174"/>
        <v>OUI</v>
      </c>
      <c r="Q2005" s="55" t="str">
        <f t="shared" si="175"/>
        <v>NON</v>
      </c>
    </row>
    <row r="2006" spans="1:17" ht="15" customHeight="1">
      <c r="A2006" s="3">
        <v>130780521</v>
      </c>
      <c r="B2006" s="55" t="s">
        <v>1056</v>
      </c>
      <c r="C2006" s="3">
        <v>43001377</v>
      </c>
      <c r="D2006" s="55" t="s">
        <v>228</v>
      </c>
      <c r="E2006" s="53" t="s">
        <v>1059</v>
      </c>
      <c r="F2006" s="84">
        <v>44501</v>
      </c>
      <c r="G2006" s="84">
        <v>46143</v>
      </c>
      <c r="H2006" s="82">
        <f t="shared" si="171"/>
        <v>5</v>
      </c>
      <c r="I2006" s="55" t="s">
        <v>83</v>
      </c>
      <c r="J2006" s="55" t="s">
        <v>1429</v>
      </c>
      <c r="K2006" s="55" t="s">
        <v>199</v>
      </c>
      <c r="L2006" s="55"/>
      <c r="M2006" s="79"/>
      <c r="N2006" s="55" t="str">
        <f t="shared" si="172"/>
        <v>OUI</v>
      </c>
      <c r="O2006" s="55" t="str">
        <f t="shared" si="173"/>
        <v>NON</v>
      </c>
      <c r="P2006" s="55" t="str">
        <f t="shared" si="174"/>
        <v>NON</v>
      </c>
      <c r="Q2006" s="55" t="str">
        <f t="shared" si="175"/>
        <v>NON</v>
      </c>
    </row>
    <row r="2007" spans="1:17" ht="15" customHeight="1">
      <c r="A2007" s="3">
        <v>130780521</v>
      </c>
      <c r="B2007" s="55" t="s">
        <v>1056</v>
      </c>
      <c r="C2007" s="3">
        <v>43001377</v>
      </c>
      <c r="D2007" s="55" t="s">
        <v>228</v>
      </c>
      <c r="E2007" s="53" t="s">
        <v>1059</v>
      </c>
      <c r="F2007" s="84">
        <v>44501</v>
      </c>
      <c r="G2007" s="84">
        <v>46143</v>
      </c>
      <c r="H2007" s="82">
        <f t="shared" si="171"/>
        <v>5</v>
      </c>
      <c r="I2007" s="55" t="s">
        <v>83</v>
      </c>
      <c r="J2007" s="55" t="s">
        <v>1429</v>
      </c>
      <c r="K2007" s="55" t="s">
        <v>76</v>
      </c>
      <c r="L2007" s="55"/>
      <c r="M2007" s="79"/>
      <c r="N2007" s="55" t="str">
        <f t="shared" si="172"/>
        <v>OUI</v>
      </c>
      <c r="O2007" s="55" t="str">
        <f t="shared" si="173"/>
        <v>NON</v>
      </c>
      <c r="P2007" s="55" t="str">
        <f t="shared" si="174"/>
        <v>NON</v>
      </c>
      <c r="Q2007" s="55" t="str">
        <f t="shared" si="175"/>
        <v>NON</v>
      </c>
    </row>
    <row r="2008" spans="1:17" ht="15" customHeight="1">
      <c r="A2008" s="3">
        <v>130783293</v>
      </c>
      <c r="B2008" s="55" t="s">
        <v>1205</v>
      </c>
      <c r="C2008" s="3">
        <v>43001378</v>
      </c>
      <c r="D2008" s="55" t="s">
        <v>1294</v>
      </c>
      <c r="E2008" s="53" t="s">
        <v>1059</v>
      </c>
      <c r="F2008" s="84">
        <v>43770</v>
      </c>
      <c r="G2008" s="84">
        <v>45413</v>
      </c>
      <c r="H2008" s="82">
        <f t="shared" si="171"/>
        <v>5</v>
      </c>
      <c r="I2008" s="55" t="s">
        <v>83</v>
      </c>
      <c r="J2008" s="55" t="s">
        <v>44</v>
      </c>
      <c r="K2008" s="55" t="s">
        <v>242</v>
      </c>
      <c r="L2008" s="55" t="s">
        <v>243</v>
      </c>
      <c r="M2008" s="54" t="s">
        <v>2171</v>
      </c>
      <c r="N2008" s="55" t="str">
        <f t="shared" si="172"/>
        <v>NON</v>
      </c>
      <c r="O2008" s="55" t="str">
        <f t="shared" si="173"/>
        <v>OUI</v>
      </c>
      <c r="P2008" s="55" t="str">
        <f t="shared" si="174"/>
        <v>OUI</v>
      </c>
      <c r="Q2008" s="55" t="str">
        <f t="shared" si="175"/>
        <v>NON</v>
      </c>
    </row>
    <row r="2009" spans="1:17" ht="15" customHeight="1">
      <c r="A2009" s="3">
        <v>130783293</v>
      </c>
      <c r="B2009" s="55" t="s">
        <v>1205</v>
      </c>
      <c r="C2009" s="3">
        <v>43001378</v>
      </c>
      <c r="D2009" s="55" t="s">
        <v>1294</v>
      </c>
      <c r="E2009" s="53" t="s">
        <v>1059</v>
      </c>
      <c r="F2009" s="84">
        <v>43770</v>
      </c>
      <c r="G2009" s="84">
        <v>45413</v>
      </c>
      <c r="H2009" s="82">
        <f t="shared" si="171"/>
        <v>5</v>
      </c>
      <c r="I2009" s="55" t="s">
        <v>83</v>
      </c>
      <c r="J2009" s="55" t="s">
        <v>44</v>
      </c>
      <c r="K2009" s="55" t="s">
        <v>242</v>
      </c>
      <c r="L2009" s="55" t="s">
        <v>243</v>
      </c>
      <c r="M2009" s="54" t="s">
        <v>832</v>
      </c>
      <c r="N2009" s="55" t="str">
        <f t="shared" si="172"/>
        <v>NON</v>
      </c>
      <c r="O2009" s="55" t="str">
        <f t="shared" si="173"/>
        <v>NON</v>
      </c>
      <c r="P2009" s="55" t="str">
        <f t="shared" si="174"/>
        <v>OUI</v>
      </c>
      <c r="Q2009" s="55" t="str">
        <f t="shared" si="175"/>
        <v>NON</v>
      </c>
    </row>
    <row r="2010" spans="1:17" ht="15" customHeight="1">
      <c r="A2010" s="3">
        <v>130783293</v>
      </c>
      <c r="B2010" s="55" t="s">
        <v>1205</v>
      </c>
      <c r="C2010" s="3">
        <v>43001378</v>
      </c>
      <c r="D2010" s="55" t="s">
        <v>1294</v>
      </c>
      <c r="E2010" s="53" t="s">
        <v>1059</v>
      </c>
      <c r="F2010" s="84">
        <v>43770</v>
      </c>
      <c r="G2010" s="84">
        <v>45413</v>
      </c>
      <c r="H2010" s="82">
        <f t="shared" si="171"/>
        <v>5</v>
      </c>
      <c r="I2010" s="55" t="s">
        <v>83</v>
      </c>
      <c r="J2010" s="55" t="s">
        <v>44</v>
      </c>
      <c r="K2010" s="55" t="s">
        <v>242</v>
      </c>
      <c r="L2010" s="55" t="s">
        <v>243</v>
      </c>
      <c r="M2010" s="54" t="s">
        <v>77</v>
      </c>
      <c r="N2010" s="55" t="str">
        <f t="shared" si="172"/>
        <v>NON</v>
      </c>
      <c r="O2010" s="55" t="str">
        <f t="shared" si="173"/>
        <v>OUI</v>
      </c>
      <c r="P2010" s="55" t="str">
        <f t="shared" si="174"/>
        <v>OUI</v>
      </c>
      <c r="Q2010" s="55" t="str">
        <f t="shared" si="175"/>
        <v>NON</v>
      </c>
    </row>
    <row r="2011" spans="1:17" ht="15" customHeight="1">
      <c r="A2011" s="3">
        <v>130783293</v>
      </c>
      <c r="B2011" s="55" t="s">
        <v>1205</v>
      </c>
      <c r="C2011" s="3">
        <v>43001378</v>
      </c>
      <c r="D2011" s="55" t="s">
        <v>1294</v>
      </c>
      <c r="E2011" s="53" t="s">
        <v>1059</v>
      </c>
      <c r="F2011" s="84">
        <v>43770</v>
      </c>
      <c r="G2011" s="84">
        <v>45413</v>
      </c>
      <c r="H2011" s="82">
        <f t="shared" si="171"/>
        <v>5</v>
      </c>
      <c r="I2011" s="55" t="s">
        <v>83</v>
      </c>
      <c r="J2011" s="55" t="s">
        <v>44</v>
      </c>
      <c r="K2011" s="55" t="s">
        <v>242</v>
      </c>
      <c r="L2011" s="55" t="s">
        <v>243</v>
      </c>
      <c r="M2011" s="54" t="s">
        <v>2172</v>
      </c>
      <c r="N2011" s="55" t="str">
        <f t="shared" si="172"/>
        <v>NON</v>
      </c>
      <c r="O2011" s="55" t="str">
        <f t="shared" si="173"/>
        <v>OUI</v>
      </c>
      <c r="P2011" s="55" t="str">
        <f t="shared" si="174"/>
        <v>OUI</v>
      </c>
      <c r="Q2011" s="55" t="str">
        <f t="shared" si="175"/>
        <v>NON</v>
      </c>
    </row>
    <row r="2012" spans="1:17" ht="15" customHeight="1">
      <c r="A2012" s="3">
        <v>130783293</v>
      </c>
      <c r="B2012" s="55" t="s">
        <v>1205</v>
      </c>
      <c r="C2012" s="3">
        <v>43001378</v>
      </c>
      <c r="D2012" s="55" t="s">
        <v>1294</v>
      </c>
      <c r="E2012" s="53" t="s">
        <v>1059</v>
      </c>
      <c r="F2012" s="84">
        <v>43770</v>
      </c>
      <c r="G2012" s="84">
        <v>45413</v>
      </c>
      <c r="H2012" s="82">
        <f t="shared" si="171"/>
        <v>5</v>
      </c>
      <c r="I2012" s="55" t="s">
        <v>83</v>
      </c>
      <c r="J2012" s="55" t="s">
        <v>44</v>
      </c>
      <c r="K2012" s="55" t="s">
        <v>242</v>
      </c>
      <c r="L2012" s="55" t="s">
        <v>243</v>
      </c>
      <c r="M2012" s="54" t="s">
        <v>2173</v>
      </c>
      <c r="N2012" s="55" t="str">
        <f t="shared" si="172"/>
        <v>NON</v>
      </c>
      <c r="O2012" s="55" t="str">
        <f t="shared" si="173"/>
        <v>OUI</v>
      </c>
      <c r="P2012" s="55" t="str">
        <f t="shared" si="174"/>
        <v>OUI</v>
      </c>
      <c r="Q2012" s="55" t="str">
        <f t="shared" si="175"/>
        <v>OUI</v>
      </c>
    </row>
    <row r="2013" spans="1:17" ht="15" customHeight="1">
      <c r="A2013" s="3">
        <v>130783293</v>
      </c>
      <c r="B2013" s="55" t="s">
        <v>1205</v>
      </c>
      <c r="C2013" s="3">
        <v>43001378</v>
      </c>
      <c r="D2013" s="55" t="s">
        <v>1294</v>
      </c>
      <c r="E2013" s="53" t="s">
        <v>1059</v>
      </c>
      <c r="F2013" s="84">
        <v>44136</v>
      </c>
      <c r="G2013" s="84">
        <v>45778</v>
      </c>
      <c r="H2013" s="82">
        <f t="shared" si="171"/>
        <v>5</v>
      </c>
      <c r="I2013" s="55" t="s">
        <v>83</v>
      </c>
      <c r="J2013" s="55" t="s">
        <v>1429</v>
      </c>
      <c r="K2013" s="55" t="s">
        <v>76</v>
      </c>
      <c r="L2013" s="55"/>
      <c r="M2013" s="79"/>
      <c r="N2013" s="55" t="str">
        <f t="shared" si="172"/>
        <v>OUI</v>
      </c>
      <c r="O2013" s="55" t="str">
        <f t="shared" si="173"/>
        <v>NON</v>
      </c>
      <c r="P2013" s="55" t="str">
        <f t="shared" si="174"/>
        <v>NON</v>
      </c>
      <c r="Q2013" s="55" t="str">
        <f t="shared" si="175"/>
        <v>NON</v>
      </c>
    </row>
    <row r="2014" spans="1:17" ht="15" customHeight="1">
      <c r="A2014" s="3">
        <v>130780521</v>
      </c>
      <c r="B2014" s="55" t="s">
        <v>1056</v>
      </c>
      <c r="C2014" s="3">
        <v>43001044</v>
      </c>
      <c r="D2014" s="55" t="s">
        <v>1093</v>
      </c>
      <c r="E2014" s="53" t="s">
        <v>1094</v>
      </c>
      <c r="F2014" s="84">
        <v>43770</v>
      </c>
      <c r="G2014" s="84">
        <v>45413</v>
      </c>
      <c r="H2014" s="82">
        <f t="shared" si="171"/>
        <v>5</v>
      </c>
      <c r="I2014" s="55" t="s">
        <v>83</v>
      </c>
      <c r="J2014" s="55" t="s">
        <v>44</v>
      </c>
      <c r="K2014" s="55" t="s">
        <v>1095</v>
      </c>
      <c r="L2014" s="55" t="s">
        <v>1093</v>
      </c>
      <c r="M2014" s="55" t="s">
        <v>2163</v>
      </c>
      <c r="N2014" s="55" t="str">
        <f t="shared" si="172"/>
        <v>NON</v>
      </c>
      <c r="O2014" s="55" t="str">
        <f t="shared" si="173"/>
        <v>NON</v>
      </c>
      <c r="P2014" s="55" t="str">
        <f t="shared" si="174"/>
        <v>OUI</v>
      </c>
      <c r="Q2014" s="55" t="str">
        <f t="shared" si="175"/>
        <v>NON</v>
      </c>
    </row>
    <row r="2015" spans="1:17" ht="15" customHeight="1">
      <c r="A2015" s="3">
        <v>130780521</v>
      </c>
      <c r="B2015" s="55" t="s">
        <v>1056</v>
      </c>
      <c r="C2015" s="3">
        <v>43001044</v>
      </c>
      <c r="D2015" s="55" t="s">
        <v>1093</v>
      </c>
      <c r="E2015" s="53" t="s">
        <v>1094</v>
      </c>
      <c r="F2015" s="84">
        <v>43770</v>
      </c>
      <c r="G2015" s="84">
        <v>45413</v>
      </c>
      <c r="H2015" s="82">
        <f t="shared" si="171"/>
        <v>5</v>
      </c>
      <c r="I2015" s="55" t="s">
        <v>83</v>
      </c>
      <c r="J2015" s="55" t="s">
        <v>44</v>
      </c>
      <c r="K2015" s="55" t="s">
        <v>1095</v>
      </c>
      <c r="L2015" s="55" t="s">
        <v>1093</v>
      </c>
      <c r="M2015" s="55" t="s">
        <v>2089</v>
      </c>
      <c r="N2015" s="55" t="str">
        <f t="shared" si="172"/>
        <v>NON</v>
      </c>
      <c r="O2015" s="55" t="str">
        <f t="shared" si="173"/>
        <v>NON</v>
      </c>
      <c r="P2015" s="55" t="str">
        <f t="shared" si="174"/>
        <v>OUI</v>
      </c>
      <c r="Q2015" s="55" t="str">
        <f t="shared" si="175"/>
        <v>NON</v>
      </c>
    </row>
    <row r="2016" spans="1:17" ht="15" customHeight="1">
      <c r="A2016" s="3">
        <v>130780521</v>
      </c>
      <c r="B2016" s="55" t="s">
        <v>1056</v>
      </c>
      <c r="C2016" s="3">
        <v>43001044</v>
      </c>
      <c r="D2016" s="55" t="s">
        <v>1093</v>
      </c>
      <c r="E2016" s="53" t="s">
        <v>1094</v>
      </c>
      <c r="F2016" s="84">
        <v>43770</v>
      </c>
      <c r="G2016" s="84">
        <v>45413</v>
      </c>
      <c r="H2016" s="82">
        <f t="shared" si="171"/>
        <v>5</v>
      </c>
      <c r="I2016" s="55" t="s">
        <v>83</v>
      </c>
      <c r="J2016" s="55" t="s">
        <v>44</v>
      </c>
      <c r="K2016" s="55" t="s">
        <v>1095</v>
      </c>
      <c r="L2016" s="55" t="s">
        <v>1093</v>
      </c>
      <c r="M2016" s="55" t="s">
        <v>2088</v>
      </c>
      <c r="N2016" s="55" t="str">
        <f t="shared" si="172"/>
        <v>NON</v>
      </c>
      <c r="O2016" s="55" t="str">
        <f t="shared" si="173"/>
        <v>OUI</v>
      </c>
      <c r="P2016" s="55" t="str">
        <f t="shared" si="174"/>
        <v>OUI</v>
      </c>
      <c r="Q2016" s="55" t="str">
        <f t="shared" si="175"/>
        <v>NON</v>
      </c>
    </row>
    <row r="2017" spans="1:17" ht="15" customHeight="1">
      <c r="A2017" s="3">
        <v>130780521</v>
      </c>
      <c r="B2017" s="55" t="s">
        <v>1056</v>
      </c>
      <c r="C2017" s="3">
        <v>43001044</v>
      </c>
      <c r="D2017" s="55" t="s">
        <v>1093</v>
      </c>
      <c r="E2017" s="53" t="s">
        <v>1094</v>
      </c>
      <c r="F2017" s="84">
        <v>43770</v>
      </c>
      <c r="G2017" s="84">
        <v>45413</v>
      </c>
      <c r="H2017" s="82">
        <f t="shared" si="171"/>
        <v>5</v>
      </c>
      <c r="I2017" s="55" t="s">
        <v>83</v>
      </c>
      <c r="J2017" s="55" t="s">
        <v>44</v>
      </c>
      <c r="K2017" s="55" t="s">
        <v>1095</v>
      </c>
      <c r="L2017" s="55" t="s">
        <v>1093</v>
      </c>
      <c r="M2017" s="54" t="s">
        <v>2042</v>
      </c>
      <c r="N2017" s="55" t="str">
        <f t="shared" si="172"/>
        <v>NON</v>
      </c>
      <c r="O2017" s="55" t="str">
        <f t="shared" si="173"/>
        <v>NON</v>
      </c>
      <c r="P2017" s="55" t="str">
        <f t="shared" si="174"/>
        <v>OUI</v>
      </c>
      <c r="Q2017" s="55" t="str">
        <f t="shared" si="175"/>
        <v>NON</v>
      </c>
    </row>
    <row r="2018" spans="1:17" ht="15" customHeight="1">
      <c r="A2018" s="3">
        <v>130780521</v>
      </c>
      <c r="B2018" s="55" t="s">
        <v>1056</v>
      </c>
      <c r="C2018" s="3">
        <v>43001044</v>
      </c>
      <c r="D2018" s="55" t="s">
        <v>1093</v>
      </c>
      <c r="E2018" s="53" t="s">
        <v>1094</v>
      </c>
      <c r="F2018" s="84">
        <v>43770</v>
      </c>
      <c r="G2018" s="84">
        <v>45413</v>
      </c>
      <c r="H2018" s="82">
        <f t="shared" si="171"/>
        <v>5</v>
      </c>
      <c r="I2018" s="55" t="s">
        <v>83</v>
      </c>
      <c r="J2018" s="55" t="s">
        <v>1429</v>
      </c>
      <c r="K2018" s="55" t="s">
        <v>1093</v>
      </c>
      <c r="L2018" s="55" t="s">
        <v>1095</v>
      </c>
      <c r="M2018" s="79"/>
      <c r="N2018" s="55" t="str">
        <f t="shared" si="172"/>
        <v>OUI</v>
      </c>
      <c r="O2018" s="55" t="str">
        <f t="shared" si="173"/>
        <v>NON</v>
      </c>
      <c r="P2018" s="55" t="str">
        <f t="shared" si="174"/>
        <v>NON</v>
      </c>
      <c r="Q2018" s="55" t="str">
        <f t="shared" si="175"/>
        <v>NON</v>
      </c>
    </row>
    <row r="2019" spans="1:17" ht="15" customHeight="1">
      <c r="A2019" s="2">
        <v>130000409</v>
      </c>
      <c r="B2019" s="55" t="s">
        <v>759</v>
      </c>
      <c r="C2019" s="3">
        <v>43001344</v>
      </c>
      <c r="D2019" s="55" t="s">
        <v>806</v>
      </c>
      <c r="E2019" s="53" t="s">
        <v>807</v>
      </c>
      <c r="F2019" s="84">
        <v>44136</v>
      </c>
      <c r="G2019" s="84">
        <v>45778</v>
      </c>
      <c r="H2019" s="82">
        <f t="shared" si="171"/>
        <v>5</v>
      </c>
      <c r="I2019" s="55" t="s">
        <v>83</v>
      </c>
      <c r="J2019" s="55" t="s">
        <v>44</v>
      </c>
      <c r="K2019" s="55" t="s">
        <v>236</v>
      </c>
      <c r="L2019" s="55" t="s">
        <v>237</v>
      </c>
      <c r="M2019" s="55" t="s">
        <v>2007</v>
      </c>
      <c r="N2019" s="55" t="str">
        <f t="shared" si="172"/>
        <v>NON</v>
      </c>
      <c r="O2019" s="55" t="str">
        <f t="shared" si="173"/>
        <v>NON</v>
      </c>
      <c r="P2019" s="55" t="str">
        <f t="shared" si="174"/>
        <v>OUI</v>
      </c>
      <c r="Q2019" s="55" t="str">
        <f t="shared" si="175"/>
        <v>NON</v>
      </c>
    </row>
    <row r="2020" spans="1:17" ht="15" customHeight="1">
      <c r="A2020" s="2">
        <v>130000409</v>
      </c>
      <c r="B2020" s="55" t="s">
        <v>759</v>
      </c>
      <c r="C2020" s="3">
        <v>43001344</v>
      </c>
      <c r="D2020" s="55" t="s">
        <v>806</v>
      </c>
      <c r="E2020" s="53" t="s">
        <v>807</v>
      </c>
      <c r="F2020" s="84">
        <v>44136</v>
      </c>
      <c r="G2020" s="84">
        <v>45778</v>
      </c>
      <c r="H2020" s="82">
        <f t="shared" si="171"/>
        <v>5</v>
      </c>
      <c r="I2020" s="55" t="s">
        <v>83</v>
      </c>
      <c r="J2020" s="55" t="s">
        <v>44</v>
      </c>
      <c r="K2020" s="55" t="s">
        <v>236</v>
      </c>
      <c r="L2020" s="55" t="s">
        <v>237</v>
      </c>
      <c r="M2020" s="55" t="s">
        <v>238</v>
      </c>
      <c r="N2020" s="55" t="str">
        <f t="shared" si="172"/>
        <v>NON</v>
      </c>
      <c r="O2020" s="55" t="str">
        <f t="shared" si="173"/>
        <v>OUI</v>
      </c>
      <c r="P2020" s="55" t="str">
        <f t="shared" si="174"/>
        <v>OUI</v>
      </c>
      <c r="Q2020" s="55" t="str">
        <f t="shared" si="175"/>
        <v>NON</v>
      </c>
    </row>
    <row r="2021" spans="1:17" ht="15" customHeight="1">
      <c r="A2021" s="2">
        <v>130000409</v>
      </c>
      <c r="B2021" s="55" t="s">
        <v>759</v>
      </c>
      <c r="C2021" s="3">
        <v>43001344</v>
      </c>
      <c r="D2021" s="55" t="s">
        <v>806</v>
      </c>
      <c r="E2021" s="53" t="s">
        <v>807</v>
      </c>
      <c r="F2021" s="84">
        <v>43770</v>
      </c>
      <c r="G2021" s="84">
        <v>45413</v>
      </c>
      <c r="H2021" s="82">
        <f t="shared" si="171"/>
        <v>5</v>
      </c>
      <c r="I2021" s="55" t="s">
        <v>83</v>
      </c>
      <c r="J2021" s="55" t="s">
        <v>44</v>
      </c>
      <c r="K2021" s="55" t="s">
        <v>250</v>
      </c>
      <c r="L2021" s="55" t="s">
        <v>251</v>
      </c>
      <c r="M2021" s="92" t="s">
        <v>1979</v>
      </c>
      <c r="N2021" s="55" t="str">
        <f t="shared" si="172"/>
        <v>NON</v>
      </c>
      <c r="O2021" s="55" t="str">
        <f t="shared" si="173"/>
        <v>OUI</v>
      </c>
      <c r="P2021" s="55" t="str">
        <f t="shared" si="174"/>
        <v>NON</v>
      </c>
      <c r="Q2021" s="55" t="str">
        <f t="shared" si="175"/>
        <v>NON</v>
      </c>
    </row>
    <row r="2022" spans="1:17" ht="15" customHeight="1">
      <c r="A2022" s="2">
        <v>130000409</v>
      </c>
      <c r="B2022" s="55" t="s">
        <v>759</v>
      </c>
      <c r="C2022" s="3">
        <v>43001344</v>
      </c>
      <c r="D2022" s="55" t="s">
        <v>806</v>
      </c>
      <c r="E2022" s="53" t="s">
        <v>807</v>
      </c>
      <c r="F2022" s="84">
        <v>43770</v>
      </c>
      <c r="G2022" s="84">
        <v>45413</v>
      </c>
      <c r="H2022" s="82">
        <f t="shared" si="171"/>
        <v>5</v>
      </c>
      <c r="I2022" s="55" t="s">
        <v>83</v>
      </c>
      <c r="J2022" s="55" t="s">
        <v>44</v>
      </c>
      <c r="K2022" s="55" t="s">
        <v>250</v>
      </c>
      <c r="L2022" s="55" t="s">
        <v>251</v>
      </c>
      <c r="M2022" s="92" t="s">
        <v>2323</v>
      </c>
      <c r="N2022" s="55" t="str">
        <f t="shared" si="172"/>
        <v>NON</v>
      </c>
      <c r="O2022" s="55" t="str">
        <f t="shared" si="173"/>
        <v>OUI</v>
      </c>
      <c r="P2022" s="55" t="str">
        <f t="shared" si="174"/>
        <v>NON</v>
      </c>
      <c r="Q2022" s="55" t="str">
        <f t="shared" si="175"/>
        <v>NON</v>
      </c>
    </row>
    <row r="2023" spans="1:17" ht="15" customHeight="1">
      <c r="A2023" s="2">
        <v>130000409</v>
      </c>
      <c r="B2023" s="55" t="s">
        <v>759</v>
      </c>
      <c r="C2023" s="3">
        <v>43001344</v>
      </c>
      <c r="D2023" s="55" t="s">
        <v>806</v>
      </c>
      <c r="E2023" s="53" t="s">
        <v>807</v>
      </c>
      <c r="F2023" s="84">
        <v>44136</v>
      </c>
      <c r="G2023" s="84">
        <v>45778</v>
      </c>
      <c r="H2023" s="82">
        <f t="shared" si="171"/>
        <v>5</v>
      </c>
      <c r="I2023" s="55" t="s">
        <v>83</v>
      </c>
      <c r="J2023" s="55" t="s">
        <v>44</v>
      </c>
      <c r="K2023" s="55" t="s">
        <v>250</v>
      </c>
      <c r="L2023" s="55" t="s">
        <v>251</v>
      </c>
      <c r="M2023" s="92" t="s">
        <v>2006</v>
      </c>
      <c r="N2023" s="55" t="str">
        <f t="shared" si="172"/>
        <v>NON</v>
      </c>
      <c r="O2023" s="55" t="str">
        <f t="shared" si="173"/>
        <v>NON</v>
      </c>
      <c r="P2023" s="55" t="str">
        <f t="shared" si="174"/>
        <v>OUI</v>
      </c>
      <c r="Q2023" s="55" t="str">
        <f t="shared" si="175"/>
        <v>NON</v>
      </c>
    </row>
    <row r="2024" spans="1:17" ht="15" customHeight="1">
      <c r="A2024" s="2">
        <v>130000409</v>
      </c>
      <c r="B2024" s="55" t="s">
        <v>759</v>
      </c>
      <c r="C2024" s="3">
        <v>43001344</v>
      </c>
      <c r="D2024" s="55" t="s">
        <v>806</v>
      </c>
      <c r="E2024" s="53" t="s">
        <v>807</v>
      </c>
      <c r="F2024" s="84">
        <v>44136</v>
      </c>
      <c r="G2024" s="84">
        <v>45778</v>
      </c>
      <c r="H2024" s="82">
        <f t="shared" si="171"/>
        <v>5</v>
      </c>
      <c r="I2024" s="55" t="s">
        <v>83</v>
      </c>
      <c r="J2024" s="55" t="s">
        <v>44</v>
      </c>
      <c r="K2024" s="55" t="s">
        <v>250</v>
      </c>
      <c r="L2024" s="55" t="s">
        <v>251</v>
      </c>
      <c r="M2024" s="55" t="s">
        <v>832</v>
      </c>
      <c r="N2024" s="55" t="str">
        <f t="shared" si="172"/>
        <v>NON</v>
      </c>
      <c r="O2024" s="55" t="str">
        <f t="shared" si="173"/>
        <v>NON</v>
      </c>
      <c r="P2024" s="55" t="str">
        <f t="shared" si="174"/>
        <v>OUI</v>
      </c>
      <c r="Q2024" s="55" t="str">
        <f t="shared" si="175"/>
        <v>NON</v>
      </c>
    </row>
    <row r="2025" spans="1:17" ht="15" customHeight="1">
      <c r="A2025" s="2">
        <v>130000409</v>
      </c>
      <c r="B2025" s="55" t="s">
        <v>759</v>
      </c>
      <c r="C2025" s="3">
        <v>43001344</v>
      </c>
      <c r="D2025" s="55" t="s">
        <v>806</v>
      </c>
      <c r="E2025" s="116" t="s">
        <v>807</v>
      </c>
      <c r="F2025" s="84">
        <v>44136</v>
      </c>
      <c r="G2025" s="84">
        <v>45778</v>
      </c>
      <c r="H2025" s="82">
        <f t="shared" si="171"/>
        <v>5</v>
      </c>
      <c r="I2025" s="55" t="s">
        <v>83</v>
      </c>
      <c r="J2025" s="55" t="s">
        <v>1429</v>
      </c>
      <c r="K2025" s="55" t="s">
        <v>197</v>
      </c>
      <c r="L2025" s="55" t="s">
        <v>198</v>
      </c>
      <c r="M2025" s="79"/>
      <c r="N2025" s="55" t="str">
        <f t="shared" si="172"/>
        <v>OUI</v>
      </c>
      <c r="O2025" s="55" t="str">
        <f t="shared" si="173"/>
        <v>NON</v>
      </c>
      <c r="P2025" s="55" t="str">
        <f t="shared" si="174"/>
        <v>NON</v>
      </c>
      <c r="Q2025" s="55" t="str">
        <f t="shared" si="175"/>
        <v>NON</v>
      </c>
    </row>
    <row r="2026" spans="1:17" ht="15" customHeight="1">
      <c r="A2026" s="2">
        <v>130000409</v>
      </c>
      <c r="B2026" s="55" t="s">
        <v>759</v>
      </c>
      <c r="C2026" s="3">
        <v>43001344</v>
      </c>
      <c r="D2026" s="55" t="s">
        <v>806</v>
      </c>
      <c r="E2026" s="116" t="s">
        <v>807</v>
      </c>
      <c r="F2026" s="84">
        <v>44136</v>
      </c>
      <c r="G2026" s="84">
        <v>45778</v>
      </c>
      <c r="H2026" s="82">
        <f t="shared" si="171"/>
        <v>5</v>
      </c>
      <c r="I2026" s="55" t="s">
        <v>83</v>
      </c>
      <c r="J2026" s="55" t="s">
        <v>1429</v>
      </c>
      <c r="K2026" s="55" t="s">
        <v>199</v>
      </c>
      <c r="L2026" s="55"/>
      <c r="M2026" s="79"/>
      <c r="N2026" s="55" t="str">
        <f t="shared" si="172"/>
        <v>OUI</v>
      </c>
      <c r="O2026" s="55" t="str">
        <f t="shared" si="173"/>
        <v>NON</v>
      </c>
      <c r="P2026" s="55" t="str">
        <f t="shared" si="174"/>
        <v>NON</v>
      </c>
      <c r="Q2026" s="55" t="str">
        <f t="shared" si="175"/>
        <v>NON</v>
      </c>
    </row>
    <row r="2027" spans="1:17" ht="15" customHeight="1">
      <c r="A2027" s="2">
        <v>130000068</v>
      </c>
      <c r="B2027" s="1" t="s">
        <v>27</v>
      </c>
      <c r="C2027" s="3">
        <v>43001662</v>
      </c>
      <c r="D2027" s="55" t="s">
        <v>28</v>
      </c>
      <c r="E2027" s="76" t="s">
        <v>2304</v>
      </c>
      <c r="F2027" s="84">
        <v>44501</v>
      </c>
      <c r="G2027" s="84">
        <v>46143</v>
      </c>
      <c r="H2027" s="82">
        <f t="shared" si="171"/>
        <v>5</v>
      </c>
      <c r="I2027" s="55" t="s">
        <v>16</v>
      </c>
      <c r="J2027" s="55" t="s">
        <v>44</v>
      </c>
      <c r="K2027" s="55" t="s">
        <v>24</v>
      </c>
      <c r="L2027" s="5"/>
      <c r="M2027" s="27" t="s">
        <v>29</v>
      </c>
      <c r="N2027" s="55" t="str">
        <f t="shared" si="172"/>
        <v>NON</v>
      </c>
      <c r="O2027" s="55" t="str">
        <f t="shared" si="173"/>
        <v>NON</v>
      </c>
      <c r="P2027" s="55" t="str">
        <f t="shared" si="174"/>
        <v>OUI</v>
      </c>
      <c r="Q2027" s="55" t="str">
        <f t="shared" si="175"/>
        <v>OUI</v>
      </c>
    </row>
    <row r="2028" spans="1:17" ht="15" customHeight="1">
      <c r="A2028" s="2">
        <v>130000068</v>
      </c>
      <c r="B2028" s="1" t="s">
        <v>27</v>
      </c>
      <c r="C2028" s="3">
        <v>43001662</v>
      </c>
      <c r="D2028" s="55" t="s">
        <v>28</v>
      </c>
      <c r="E2028" s="76" t="s">
        <v>2304</v>
      </c>
      <c r="F2028" s="84">
        <v>43770</v>
      </c>
      <c r="G2028" s="84">
        <v>45413</v>
      </c>
      <c r="H2028" s="82">
        <f t="shared" si="171"/>
        <v>5</v>
      </c>
      <c r="I2028" s="55" t="s">
        <v>16</v>
      </c>
      <c r="J2028" s="55" t="s">
        <v>1429</v>
      </c>
      <c r="K2028" s="55" t="s">
        <v>24</v>
      </c>
      <c r="L2028" s="55"/>
      <c r="M2028" s="79"/>
      <c r="N2028" s="55" t="str">
        <f t="shared" si="172"/>
        <v>OUI</v>
      </c>
      <c r="O2028" s="55" t="str">
        <f t="shared" si="173"/>
        <v>NON</v>
      </c>
      <c r="P2028" s="55" t="str">
        <f t="shared" si="174"/>
        <v>NON</v>
      </c>
      <c r="Q2028" s="55" t="str">
        <f t="shared" si="175"/>
        <v>NON</v>
      </c>
    </row>
    <row r="2029" spans="1:17" ht="15" customHeight="1">
      <c r="A2029" s="3">
        <v>130804297</v>
      </c>
      <c r="B2029" s="55" t="s">
        <v>1336</v>
      </c>
      <c r="C2029" s="3">
        <v>43001172</v>
      </c>
      <c r="D2029" s="55" t="s">
        <v>1858</v>
      </c>
      <c r="E2029" s="53" t="s">
        <v>1859</v>
      </c>
      <c r="F2029" s="84">
        <v>44136</v>
      </c>
      <c r="G2029" s="84">
        <v>45778</v>
      </c>
      <c r="H2029" s="82">
        <f t="shared" si="171"/>
        <v>5</v>
      </c>
      <c r="I2029" s="55" t="s">
        <v>83</v>
      </c>
      <c r="J2029" s="55" t="s">
        <v>1795</v>
      </c>
      <c r="K2029" s="55"/>
      <c r="L2029" s="55"/>
      <c r="M2029" s="54" t="s">
        <v>1803</v>
      </c>
      <c r="N2029" s="55" t="str">
        <f t="shared" si="172"/>
        <v>NON</v>
      </c>
      <c r="O2029" s="55" t="str">
        <f t="shared" si="173"/>
        <v>NON</v>
      </c>
      <c r="P2029" s="55" t="str">
        <f t="shared" si="174"/>
        <v>OUI</v>
      </c>
      <c r="Q2029" s="55" t="str">
        <f t="shared" si="175"/>
        <v>NON</v>
      </c>
    </row>
    <row r="2030" spans="1:17" ht="15" customHeight="1">
      <c r="A2030" s="3">
        <v>130804297</v>
      </c>
      <c r="B2030" s="55" t="s">
        <v>1336</v>
      </c>
      <c r="C2030" s="3">
        <v>43001172</v>
      </c>
      <c r="D2030" s="55" t="s">
        <v>1858</v>
      </c>
      <c r="E2030" s="53" t="s">
        <v>1859</v>
      </c>
      <c r="F2030" s="84">
        <v>44136</v>
      </c>
      <c r="G2030" s="84">
        <v>45778</v>
      </c>
      <c r="H2030" s="82">
        <f t="shared" si="171"/>
        <v>5</v>
      </c>
      <c r="I2030" s="55" t="s">
        <v>83</v>
      </c>
      <c r="J2030" s="55" t="s">
        <v>1795</v>
      </c>
      <c r="K2030" s="55" t="s">
        <v>2347</v>
      </c>
      <c r="L2030" s="55"/>
      <c r="M2030" s="54" t="s">
        <v>1799</v>
      </c>
      <c r="N2030" s="55" t="str">
        <f t="shared" si="172"/>
        <v>NON</v>
      </c>
      <c r="O2030" s="55" t="str">
        <f t="shared" si="173"/>
        <v>NON</v>
      </c>
      <c r="P2030" s="55" t="str">
        <f t="shared" si="174"/>
        <v>OUI</v>
      </c>
      <c r="Q2030" s="55" t="str">
        <f t="shared" si="175"/>
        <v>OUI</v>
      </c>
    </row>
    <row r="2031" spans="1:17" ht="15" customHeight="1">
      <c r="A2031" s="3">
        <v>130804297</v>
      </c>
      <c r="B2031" s="55" t="s">
        <v>1336</v>
      </c>
      <c r="C2031" s="3">
        <v>43001172</v>
      </c>
      <c r="D2031" s="55" t="s">
        <v>1858</v>
      </c>
      <c r="E2031" s="53" t="s">
        <v>1859</v>
      </c>
      <c r="F2031" s="84">
        <v>43770</v>
      </c>
      <c r="G2031" s="84">
        <v>45413</v>
      </c>
      <c r="H2031" s="82">
        <f t="shared" ref="H2031:H2094" si="176">DATEDIF(F2031,G2031,"y")+1</f>
        <v>5</v>
      </c>
      <c r="I2031" s="55" t="s">
        <v>83</v>
      </c>
      <c r="J2031" s="55" t="s">
        <v>1800</v>
      </c>
      <c r="K2031" s="55"/>
      <c r="L2031" s="55"/>
      <c r="M2031" s="79"/>
      <c r="N2031" s="55" t="str">
        <f t="shared" si="172"/>
        <v>OUI</v>
      </c>
      <c r="O2031" s="55" t="str">
        <f t="shared" si="173"/>
        <v>NON</v>
      </c>
      <c r="P2031" s="55" t="str">
        <f t="shared" si="174"/>
        <v>NON</v>
      </c>
      <c r="Q2031" s="55" t="str">
        <f t="shared" si="175"/>
        <v>NON</v>
      </c>
    </row>
    <row r="2032" spans="1:17" ht="15" customHeight="1">
      <c r="A2032" s="3">
        <v>130786742</v>
      </c>
      <c r="B2032" s="55" t="s">
        <v>1545</v>
      </c>
      <c r="C2032" s="3">
        <v>43000557</v>
      </c>
      <c r="D2032" s="55" t="s">
        <v>217</v>
      </c>
      <c r="E2032" s="53" t="s">
        <v>1549</v>
      </c>
      <c r="F2032" s="84">
        <v>43770</v>
      </c>
      <c r="G2032" s="84">
        <v>45413</v>
      </c>
      <c r="H2032" s="82">
        <f t="shared" si="176"/>
        <v>5</v>
      </c>
      <c r="I2032" s="55" t="s">
        <v>83</v>
      </c>
      <c r="J2032" s="55" t="s">
        <v>44</v>
      </c>
      <c r="K2032" s="55" t="s">
        <v>837</v>
      </c>
      <c r="L2032" s="55" t="s">
        <v>838</v>
      </c>
      <c r="M2032" s="55" t="s">
        <v>1035</v>
      </c>
      <c r="N2032" s="55" t="str">
        <f t="shared" si="172"/>
        <v>NON</v>
      </c>
      <c r="O2032" s="55" t="str">
        <f t="shared" si="173"/>
        <v>OUI</v>
      </c>
      <c r="P2032" s="55" t="str">
        <f t="shared" si="174"/>
        <v>OUI</v>
      </c>
      <c r="Q2032" s="55" t="str">
        <f t="shared" si="175"/>
        <v>NON</v>
      </c>
    </row>
    <row r="2033" spans="1:17" ht="15" customHeight="1">
      <c r="A2033" s="3">
        <v>130786742</v>
      </c>
      <c r="B2033" s="55" t="s">
        <v>1545</v>
      </c>
      <c r="C2033" s="3">
        <v>43000557</v>
      </c>
      <c r="D2033" s="55" t="s">
        <v>217</v>
      </c>
      <c r="E2033" s="53" t="s">
        <v>1549</v>
      </c>
      <c r="F2033" s="84">
        <v>43770</v>
      </c>
      <c r="G2033" s="84">
        <v>45413</v>
      </c>
      <c r="H2033" s="82">
        <f t="shared" si="176"/>
        <v>5</v>
      </c>
      <c r="I2033" s="55" t="s">
        <v>83</v>
      </c>
      <c r="J2033" s="55" t="s">
        <v>44</v>
      </c>
      <c r="K2033" s="55" t="s">
        <v>219</v>
      </c>
      <c r="L2033" s="55" t="s">
        <v>217</v>
      </c>
      <c r="M2033" s="55" t="s">
        <v>2174</v>
      </c>
      <c r="N2033" s="55" t="str">
        <f t="shared" si="172"/>
        <v>NON</v>
      </c>
      <c r="O2033" s="55" t="str">
        <f t="shared" si="173"/>
        <v>OUI</v>
      </c>
      <c r="P2033" s="55" t="str">
        <f t="shared" si="174"/>
        <v>OUI</v>
      </c>
      <c r="Q2033" s="55" t="str">
        <f t="shared" si="175"/>
        <v>NON</v>
      </c>
    </row>
    <row r="2034" spans="1:17" ht="15" customHeight="1">
      <c r="A2034" s="3">
        <v>130786742</v>
      </c>
      <c r="B2034" s="55" t="s">
        <v>1545</v>
      </c>
      <c r="C2034" s="3">
        <v>43000557</v>
      </c>
      <c r="D2034" s="55" t="s">
        <v>217</v>
      </c>
      <c r="E2034" s="53" t="s">
        <v>1549</v>
      </c>
      <c r="F2034" s="84">
        <v>43770</v>
      </c>
      <c r="G2034" s="84">
        <v>45413</v>
      </c>
      <c r="H2034" s="82">
        <f t="shared" si="176"/>
        <v>5</v>
      </c>
      <c r="I2034" s="55" t="s">
        <v>83</v>
      </c>
      <c r="J2034" s="55" t="s">
        <v>44</v>
      </c>
      <c r="K2034" s="55" t="s">
        <v>219</v>
      </c>
      <c r="L2034" s="55" t="s">
        <v>217</v>
      </c>
      <c r="M2034" s="55" t="s">
        <v>2175</v>
      </c>
      <c r="N2034" s="55" t="str">
        <f t="shared" si="172"/>
        <v>NON</v>
      </c>
      <c r="O2034" s="55" t="str">
        <f t="shared" si="173"/>
        <v>OUI</v>
      </c>
      <c r="P2034" s="55" t="str">
        <f t="shared" si="174"/>
        <v>OUI</v>
      </c>
      <c r="Q2034" s="55" t="str">
        <f t="shared" si="175"/>
        <v>NON</v>
      </c>
    </row>
    <row r="2035" spans="1:17" ht="15" customHeight="1">
      <c r="A2035" s="3">
        <v>130786742</v>
      </c>
      <c r="B2035" s="55" t="s">
        <v>1545</v>
      </c>
      <c r="C2035" s="3">
        <v>43000557</v>
      </c>
      <c r="D2035" s="55" t="s">
        <v>217</v>
      </c>
      <c r="E2035" s="53" t="s">
        <v>1549</v>
      </c>
      <c r="F2035" s="84">
        <v>43770</v>
      </c>
      <c r="G2035" s="84">
        <v>45413</v>
      </c>
      <c r="H2035" s="82">
        <f t="shared" si="176"/>
        <v>5</v>
      </c>
      <c r="I2035" s="55" t="s">
        <v>83</v>
      </c>
      <c r="J2035" s="55" t="s">
        <v>44</v>
      </c>
      <c r="K2035" s="55" t="s">
        <v>219</v>
      </c>
      <c r="L2035" s="55" t="s">
        <v>217</v>
      </c>
      <c r="M2035" s="55" t="s">
        <v>87</v>
      </c>
      <c r="N2035" s="55" t="str">
        <f t="shared" si="172"/>
        <v>NON</v>
      </c>
      <c r="O2035" s="55" t="str">
        <f t="shared" si="173"/>
        <v>NON</v>
      </c>
      <c r="P2035" s="55" t="str">
        <f t="shared" si="174"/>
        <v>OUI</v>
      </c>
      <c r="Q2035" s="55" t="str">
        <f t="shared" si="175"/>
        <v>NON</v>
      </c>
    </row>
    <row r="2036" spans="1:17" ht="15" customHeight="1">
      <c r="A2036" s="3">
        <v>130786742</v>
      </c>
      <c r="B2036" s="55" t="s">
        <v>1545</v>
      </c>
      <c r="C2036" s="3">
        <v>43000557</v>
      </c>
      <c r="D2036" s="55" t="s">
        <v>217</v>
      </c>
      <c r="E2036" s="53" t="s">
        <v>1549</v>
      </c>
      <c r="F2036" s="84">
        <v>43770</v>
      </c>
      <c r="G2036" s="84">
        <v>45413</v>
      </c>
      <c r="H2036" s="82">
        <f t="shared" si="176"/>
        <v>5</v>
      </c>
      <c r="I2036" s="55" t="s">
        <v>83</v>
      </c>
      <c r="J2036" s="55" t="s">
        <v>1429</v>
      </c>
      <c r="K2036" s="55" t="s">
        <v>217</v>
      </c>
      <c r="L2036" s="55" t="s">
        <v>219</v>
      </c>
      <c r="M2036" s="79"/>
      <c r="N2036" s="55" t="str">
        <f t="shared" si="172"/>
        <v>OUI</v>
      </c>
      <c r="O2036" s="55" t="str">
        <f t="shared" si="173"/>
        <v>NON</v>
      </c>
      <c r="P2036" s="55" t="str">
        <f t="shared" si="174"/>
        <v>NON</v>
      </c>
      <c r="Q2036" s="55" t="str">
        <f t="shared" si="175"/>
        <v>NON</v>
      </c>
    </row>
    <row r="2037" spans="1:17" ht="15" customHeight="1">
      <c r="A2037" s="3">
        <v>130786742</v>
      </c>
      <c r="B2037" s="55" t="s">
        <v>1545</v>
      </c>
      <c r="C2037" s="3">
        <v>43000557</v>
      </c>
      <c r="D2037" s="55" t="s">
        <v>217</v>
      </c>
      <c r="E2037" s="53" t="s">
        <v>1549</v>
      </c>
      <c r="F2037" s="84">
        <v>43770</v>
      </c>
      <c r="G2037" s="84">
        <v>45413</v>
      </c>
      <c r="H2037" s="82">
        <f t="shared" si="176"/>
        <v>5</v>
      </c>
      <c r="I2037" s="55" t="s">
        <v>83</v>
      </c>
      <c r="J2037" s="55" t="s">
        <v>1429</v>
      </c>
      <c r="K2037" s="55" t="s">
        <v>103</v>
      </c>
      <c r="L2037" s="55"/>
      <c r="M2037" s="79"/>
      <c r="N2037" s="55" t="str">
        <f t="shared" si="172"/>
        <v>OUI</v>
      </c>
      <c r="O2037" s="55" t="str">
        <f t="shared" si="173"/>
        <v>NON</v>
      </c>
      <c r="P2037" s="55" t="str">
        <f t="shared" si="174"/>
        <v>NON</v>
      </c>
      <c r="Q2037" s="55" t="str">
        <f t="shared" si="175"/>
        <v>NON</v>
      </c>
    </row>
    <row r="2038" spans="1:17" ht="15" customHeight="1">
      <c r="A2038" s="3">
        <v>130786742</v>
      </c>
      <c r="B2038" s="55" t="s">
        <v>1545</v>
      </c>
      <c r="C2038" s="3">
        <v>43000557</v>
      </c>
      <c r="D2038" s="55" t="s">
        <v>217</v>
      </c>
      <c r="E2038" s="53" t="s">
        <v>1549</v>
      </c>
      <c r="F2038" s="84">
        <v>44136</v>
      </c>
      <c r="G2038" s="84">
        <v>45778</v>
      </c>
      <c r="H2038" s="82">
        <f t="shared" si="176"/>
        <v>5</v>
      </c>
      <c r="I2038" s="55" t="s">
        <v>83</v>
      </c>
      <c r="J2038" s="55" t="s">
        <v>44</v>
      </c>
      <c r="K2038" s="55" t="s">
        <v>841</v>
      </c>
      <c r="L2038" s="55" t="s">
        <v>260</v>
      </c>
      <c r="M2038" s="55" t="s">
        <v>2431</v>
      </c>
      <c r="N2038" s="55" t="str">
        <f t="shared" si="172"/>
        <v>NON</v>
      </c>
      <c r="O2038" s="55" t="str">
        <f t="shared" si="173"/>
        <v>NON</v>
      </c>
      <c r="P2038" s="55" t="str">
        <f t="shared" si="174"/>
        <v>OUI</v>
      </c>
      <c r="Q2038" s="55" t="str">
        <f t="shared" si="175"/>
        <v>OUI</v>
      </c>
    </row>
    <row r="2039" spans="1:17" ht="15" customHeight="1">
      <c r="A2039" s="3">
        <v>130783293</v>
      </c>
      <c r="B2039" s="55" t="s">
        <v>1205</v>
      </c>
      <c r="C2039" s="3">
        <v>43000889</v>
      </c>
      <c r="D2039" s="55" t="s">
        <v>1271</v>
      </c>
      <c r="E2039" s="116" t="s">
        <v>1272</v>
      </c>
      <c r="F2039" s="84">
        <v>43770</v>
      </c>
      <c r="G2039" s="84">
        <v>45413</v>
      </c>
      <c r="H2039" s="82">
        <f t="shared" si="176"/>
        <v>5</v>
      </c>
      <c r="I2039" s="55" t="s">
        <v>83</v>
      </c>
      <c r="J2039" s="55" t="s">
        <v>1429</v>
      </c>
      <c r="K2039" s="55" t="s">
        <v>20</v>
      </c>
      <c r="L2039" s="55" t="s">
        <v>745</v>
      </c>
      <c r="M2039" s="79"/>
      <c r="N2039" s="55" t="str">
        <f t="shared" si="172"/>
        <v>OUI</v>
      </c>
      <c r="O2039" s="55" t="str">
        <f t="shared" si="173"/>
        <v>NON</v>
      </c>
      <c r="P2039" s="55" t="str">
        <f t="shared" si="174"/>
        <v>NON</v>
      </c>
      <c r="Q2039" s="55" t="str">
        <f t="shared" si="175"/>
        <v>NON</v>
      </c>
    </row>
    <row r="2040" spans="1:17" ht="15" customHeight="1">
      <c r="A2040" s="3">
        <v>130780521</v>
      </c>
      <c r="B2040" s="55" t="s">
        <v>1056</v>
      </c>
      <c r="C2040" s="3">
        <v>43001205</v>
      </c>
      <c r="D2040" s="55" t="s">
        <v>1085</v>
      </c>
      <c r="E2040" s="53" t="s">
        <v>1086</v>
      </c>
      <c r="F2040" s="84">
        <v>44136</v>
      </c>
      <c r="G2040" s="84">
        <v>45778</v>
      </c>
      <c r="H2040" s="82">
        <f t="shared" si="176"/>
        <v>5</v>
      </c>
      <c r="I2040" s="55" t="s">
        <v>83</v>
      </c>
      <c r="J2040" s="55" t="s">
        <v>44</v>
      </c>
      <c r="K2040" s="55" t="s">
        <v>1051</v>
      </c>
      <c r="L2040" s="55" t="s">
        <v>260</v>
      </c>
      <c r="M2040" s="54" t="s">
        <v>2428</v>
      </c>
      <c r="N2040" s="55" t="str">
        <f t="shared" si="172"/>
        <v>NON</v>
      </c>
      <c r="O2040" s="55" t="str">
        <f t="shared" si="173"/>
        <v>NON</v>
      </c>
      <c r="P2040" s="55" t="str">
        <f t="shared" si="174"/>
        <v>OUI</v>
      </c>
      <c r="Q2040" s="55" t="str">
        <f t="shared" si="175"/>
        <v>OUI</v>
      </c>
    </row>
    <row r="2041" spans="1:17" ht="15" customHeight="1">
      <c r="A2041" s="3">
        <v>130780521</v>
      </c>
      <c r="B2041" s="55" t="s">
        <v>1056</v>
      </c>
      <c r="C2041" s="3">
        <v>43001205</v>
      </c>
      <c r="D2041" s="55" t="s">
        <v>1085</v>
      </c>
      <c r="E2041" s="53" t="s">
        <v>1086</v>
      </c>
      <c r="F2041" s="84">
        <v>43770</v>
      </c>
      <c r="G2041" s="84">
        <v>45413</v>
      </c>
      <c r="H2041" s="82">
        <f t="shared" si="176"/>
        <v>5</v>
      </c>
      <c r="I2041" s="55" t="s">
        <v>83</v>
      </c>
      <c r="J2041" s="55" t="s">
        <v>44</v>
      </c>
      <c r="K2041" s="55" t="s">
        <v>171</v>
      </c>
      <c r="L2041" s="55" t="s">
        <v>172</v>
      </c>
      <c r="M2041" s="54" t="s">
        <v>2175</v>
      </c>
      <c r="N2041" s="55" t="str">
        <f t="shared" si="172"/>
        <v>NON</v>
      </c>
      <c r="O2041" s="55" t="str">
        <f t="shared" si="173"/>
        <v>OUI</v>
      </c>
      <c r="P2041" s="55" t="str">
        <f t="shared" si="174"/>
        <v>OUI</v>
      </c>
      <c r="Q2041" s="55" t="str">
        <f t="shared" si="175"/>
        <v>NON</v>
      </c>
    </row>
    <row r="2042" spans="1:17" ht="15" customHeight="1">
      <c r="A2042" s="3">
        <v>130780521</v>
      </c>
      <c r="B2042" s="55" t="s">
        <v>1056</v>
      </c>
      <c r="C2042" s="3">
        <v>43001205</v>
      </c>
      <c r="D2042" s="55" t="s">
        <v>1085</v>
      </c>
      <c r="E2042" s="53" t="s">
        <v>1086</v>
      </c>
      <c r="F2042" s="84">
        <v>43770</v>
      </c>
      <c r="G2042" s="84">
        <v>45413</v>
      </c>
      <c r="H2042" s="82">
        <f t="shared" si="176"/>
        <v>5</v>
      </c>
      <c r="I2042" s="55" t="s">
        <v>83</v>
      </c>
      <c r="J2042" s="55" t="s">
        <v>44</v>
      </c>
      <c r="K2042" s="55" t="s">
        <v>171</v>
      </c>
      <c r="L2042" s="55" t="s">
        <v>172</v>
      </c>
      <c r="M2042" s="54" t="s">
        <v>2120</v>
      </c>
      <c r="N2042" s="55" t="str">
        <f t="shared" si="172"/>
        <v>NON</v>
      </c>
      <c r="O2042" s="55" t="str">
        <f t="shared" si="173"/>
        <v>OUI</v>
      </c>
      <c r="P2042" s="55" t="str">
        <f t="shared" si="174"/>
        <v>OUI</v>
      </c>
      <c r="Q2042" s="55" t="str">
        <f t="shared" si="175"/>
        <v>NON</v>
      </c>
    </row>
    <row r="2043" spans="1:17" ht="15" customHeight="1">
      <c r="A2043" s="3">
        <v>130780521</v>
      </c>
      <c r="B2043" s="55" t="s">
        <v>1056</v>
      </c>
      <c r="C2043" s="3">
        <v>43001205</v>
      </c>
      <c r="D2043" s="55" t="s">
        <v>1085</v>
      </c>
      <c r="E2043" s="53" t="s">
        <v>1086</v>
      </c>
      <c r="F2043" s="84">
        <v>43770</v>
      </c>
      <c r="G2043" s="84">
        <v>45413</v>
      </c>
      <c r="H2043" s="82">
        <f t="shared" si="176"/>
        <v>5</v>
      </c>
      <c r="I2043" s="55" t="s">
        <v>83</v>
      </c>
      <c r="J2043" s="55" t="s">
        <v>44</v>
      </c>
      <c r="K2043" s="55" t="s">
        <v>171</v>
      </c>
      <c r="L2043" s="55" t="s">
        <v>172</v>
      </c>
      <c r="M2043" s="54" t="s">
        <v>2114</v>
      </c>
      <c r="N2043" s="55" t="str">
        <f t="shared" si="172"/>
        <v>NON</v>
      </c>
      <c r="O2043" s="55" t="str">
        <f t="shared" si="173"/>
        <v>OUI</v>
      </c>
      <c r="P2043" s="55" t="str">
        <f t="shared" si="174"/>
        <v>OUI</v>
      </c>
      <c r="Q2043" s="55" t="str">
        <f t="shared" si="175"/>
        <v>OUI</v>
      </c>
    </row>
    <row r="2044" spans="1:17" ht="15" customHeight="1">
      <c r="A2044" s="3">
        <v>130780521</v>
      </c>
      <c r="B2044" s="55" t="s">
        <v>1056</v>
      </c>
      <c r="C2044" s="3">
        <v>43001205</v>
      </c>
      <c r="D2044" s="55" t="s">
        <v>1085</v>
      </c>
      <c r="E2044" s="53" t="s">
        <v>1086</v>
      </c>
      <c r="F2044" s="84">
        <v>43770</v>
      </c>
      <c r="G2044" s="84">
        <v>45413</v>
      </c>
      <c r="H2044" s="82">
        <f t="shared" si="176"/>
        <v>5</v>
      </c>
      <c r="I2044" s="55" t="s">
        <v>83</v>
      </c>
      <c r="J2044" s="55" t="s">
        <v>44</v>
      </c>
      <c r="K2044" s="55" t="s">
        <v>171</v>
      </c>
      <c r="L2044" s="55" t="s">
        <v>172</v>
      </c>
      <c r="M2044" s="54" t="s">
        <v>1958</v>
      </c>
      <c r="N2044" s="55" t="str">
        <f t="shared" si="172"/>
        <v>NON</v>
      </c>
      <c r="O2044" s="55" t="str">
        <f t="shared" si="173"/>
        <v>OUI</v>
      </c>
      <c r="P2044" s="55" t="str">
        <f t="shared" si="174"/>
        <v>NON</v>
      </c>
      <c r="Q2044" s="55" t="str">
        <f t="shared" si="175"/>
        <v>NON</v>
      </c>
    </row>
    <row r="2045" spans="1:17" ht="15" customHeight="1">
      <c r="A2045" s="3">
        <v>130780521</v>
      </c>
      <c r="B2045" s="55" t="s">
        <v>1056</v>
      </c>
      <c r="C2045" s="3">
        <v>43001205</v>
      </c>
      <c r="D2045" s="55" t="s">
        <v>1085</v>
      </c>
      <c r="E2045" s="53" t="s">
        <v>1086</v>
      </c>
      <c r="F2045" s="84">
        <v>43770</v>
      </c>
      <c r="G2045" s="84">
        <v>45413</v>
      </c>
      <c r="H2045" s="82">
        <f t="shared" si="176"/>
        <v>5</v>
      </c>
      <c r="I2045" s="55" t="s">
        <v>83</v>
      </c>
      <c r="J2045" s="55" t="s">
        <v>44</v>
      </c>
      <c r="K2045" s="55" t="s">
        <v>171</v>
      </c>
      <c r="L2045" s="55" t="s">
        <v>172</v>
      </c>
      <c r="M2045" s="54" t="s">
        <v>958</v>
      </c>
      <c r="N2045" s="55" t="str">
        <f t="shared" si="172"/>
        <v>NON</v>
      </c>
      <c r="O2045" s="55" t="str">
        <f t="shared" si="173"/>
        <v>OUI</v>
      </c>
      <c r="P2045" s="55" t="str">
        <f t="shared" si="174"/>
        <v>OUI</v>
      </c>
      <c r="Q2045" s="55" t="str">
        <f t="shared" si="175"/>
        <v>NON</v>
      </c>
    </row>
    <row r="2046" spans="1:17" ht="15" customHeight="1">
      <c r="A2046" s="3">
        <v>130780521</v>
      </c>
      <c r="B2046" s="55" t="s">
        <v>1056</v>
      </c>
      <c r="C2046" s="3">
        <v>43001205</v>
      </c>
      <c r="D2046" s="55" t="s">
        <v>1085</v>
      </c>
      <c r="E2046" s="53" t="s">
        <v>1086</v>
      </c>
      <c r="F2046" s="84">
        <v>43770</v>
      </c>
      <c r="G2046" s="84">
        <v>45413</v>
      </c>
      <c r="H2046" s="82">
        <f t="shared" si="176"/>
        <v>5</v>
      </c>
      <c r="I2046" s="55" t="s">
        <v>83</v>
      </c>
      <c r="J2046" s="55" t="s">
        <v>44</v>
      </c>
      <c r="K2046" s="55" t="s">
        <v>171</v>
      </c>
      <c r="L2046" s="55" t="s">
        <v>172</v>
      </c>
      <c r="M2046" s="54" t="s">
        <v>2176</v>
      </c>
      <c r="N2046" s="55" t="str">
        <f t="shared" si="172"/>
        <v>NON</v>
      </c>
      <c r="O2046" s="55" t="str">
        <f t="shared" si="173"/>
        <v>OUI</v>
      </c>
      <c r="P2046" s="55" t="str">
        <f t="shared" si="174"/>
        <v>NON</v>
      </c>
      <c r="Q2046" s="55" t="str">
        <f t="shared" si="175"/>
        <v>NON</v>
      </c>
    </row>
    <row r="2047" spans="1:17" ht="15" customHeight="1">
      <c r="A2047" s="3">
        <v>130780521</v>
      </c>
      <c r="B2047" s="55" t="s">
        <v>1056</v>
      </c>
      <c r="C2047" s="3">
        <v>43001205</v>
      </c>
      <c r="D2047" s="55" t="s">
        <v>1085</v>
      </c>
      <c r="E2047" s="53" t="s">
        <v>1086</v>
      </c>
      <c r="F2047" s="84">
        <v>43770</v>
      </c>
      <c r="G2047" s="84">
        <v>45413</v>
      </c>
      <c r="H2047" s="82">
        <f t="shared" si="176"/>
        <v>5</v>
      </c>
      <c r="I2047" s="55" t="s">
        <v>83</v>
      </c>
      <c r="J2047" s="55" t="s">
        <v>44</v>
      </c>
      <c r="K2047" s="55" t="s">
        <v>171</v>
      </c>
      <c r="L2047" s="55" t="s">
        <v>172</v>
      </c>
      <c r="M2047" s="54" t="s">
        <v>1957</v>
      </c>
      <c r="N2047" s="55" t="str">
        <f t="shared" si="172"/>
        <v>NON</v>
      </c>
      <c r="O2047" s="55" t="str">
        <f t="shared" si="173"/>
        <v>OUI</v>
      </c>
      <c r="P2047" s="55" t="str">
        <f t="shared" si="174"/>
        <v>OUI</v>
      </c>
      <c r="Q2047" s="55" t="str">
        <f t="shared" si="175"/>
        <v>NON</v>
      </c>
    </row>
    <row r="2048" spans="1:17" ht="15" customHeight="1">
      <c r="A2048" s="3">
        <v>130780521</v>
      </c>
      <c r="B2048" s="55" t="s">
        <v>1056</v>
      </c>
      <c r="C2048" s="3">
        <v>43001205</v>
      </c>
      <c r="D2048" s="55" t="s">
        <v>1085</v>
      </c>
      <c r="E2048" s="53" t="s">
        <v>1086</v>
      </c>
      <c r="F2048" s="84">
        <v>43770</v>
      </c>
      <c r="G2048" s="84">
        <v>45413</v>
      </c>
      <c r="H2048" s="82">
        <f t="shared" si="176"/>
        <v>5</v>
      </c>
      <c r="I2048" s="55" t="s">
        <v>83</v>
      </c>
      <c r="J2048" s="55" t="s">
        <v>44</v>
      </c>
      <c r="K2048" s="55" t="s">
        <v>171</v>
      </c>
      <c r="L2048" s="55" t="s">
        <v>172</v>
      </c>
      <c r="M2048" s="54" t="s">
        <v>2177</v>
      </c>
      <c r="N2048" s="55" t="str">
        <f t="shared" si="172"/>
        <v>NON</v>
      </c>
      <c r="O2048" s="55" t="str">
        <f t="shared" si="173"/>
        <v>OUI</v>
      </c>
      <c r="P2048" s="55" t="str">
        <f t="shared" si="174"/>
        <v>OUI</v>
      </c>
      <c r="Q2048" s="55" t="str">
        <f t="shared" si="175"/>
        <v>NON</v>
      </c>
    </row>
    <row r="2049" spans="1:17" ht="15" customHeight="1">
      <c r="A2049" s="3">
        <v>130780521</v>
      </c>
      <c r="B2049" s="55" t="s">
        <v>1056</v>
      </c>
      <c r="C2049" s="3">
        <v>43001205</v>
      </c>
      <c r="D2049" s="55" t="s">
        <v>1085</v>
      </c>
      <c r="E2049" s="53" t="s">
        <v>1086</v>
      </c>
      <c r="F2049" s="84">
        <v>43770</v>
      </c>
      <c r="G2049" s="84">
        <v>45413</v>
      </c>
      <c r="H2049" s="82">
        <f t="shared" si="176"/>
        <v>5</v>
      </c>
      <c r="I2049" s="55" t="s">
        <v>83</v>
      </c>
      <c r="J2049" s="55" t="s">
        <v>44</v>
      </c>
      <c r="K2049" s="55" t="s">
        <v>171</v>
      </c>
      <c r="L2049" s="55" t="s">
        <v>172</v>
      </c>
      <c r="M2049" s="54" t="s">
        <v>2156</v>
      </c>
      <c r="N2049" s="55" t="str">
        <f t="shared" si="172"/>
        <v>NON</v>
      </c>
      <c r="O2049" s="55" t="str">
        <f t="shared" si="173"/>
        <v>NON</v>
      </c>
      <c r="P2049" s="55" t="str">
        <f t="shared" si="174"/>
        <v>OUI</v>
      </c>
      <c r="Q2049" s="55" t="str">
        <f t="shared" si="175"/>
        <v>NON</v>
      </c>
    </row>
    <row r="2050" spans="1:17" ht="15" customHeight="1">
      <c r="A2050" s="3">
        <v>130780521</v>
      </c>
      <c r="B2050" s="55" t="s">
        <v>1056</v>
      </c>
      <c r="C2050" s="3">
        <v>43001205</v>
      </c>
      <c r="D2050" s="55" t="s">
        <v>1085</v>
      </c>
      <c r="E2050" s="53" t="s">
        <v>1086</v>
      </c>
      <c r="F2050" s="84">
        <v>43770</v>
      </c>
      <c r="G2050" s="84">
        <v>45413</v>
      </c>
      <c r="H2050" s="82">
        <f t="shared" si="176"/>
        <v>5</v>
      </c>
      <c r="I2050" s="55" t="s">
        <v>83</v>
      </c>
      <c r="J2050" s="55" t="s">
        <v>44</v>
      </c>
      <c r="K2050" s="55" t="s">
        <v>171</v>
      </c>
      <c r="L2050" s="55" t="s">
        <v>172</v>
      </c>
      <c r="M2050" s="54" t="s">
        <v>2178</v>
      </c>
      <c r="N2050" s="55" t="str">
        <f t="shared" ref="N2050:N2113" si="177">IF(ISNUMBER(SEARCH("2G",J2050)),"OUI","NON")</f>
        <v>NON</v>
      </c>
      <c r="O2050" s="55" t="str">
        <f t="shared" ref="O2050:O2113" si="178">IF(ISNUMBER(SEARCH("P1",M2050)),"OUI","NON")</f>
        <v>NON</v>
      </c>
      <c r="P2050" s="55" t="str">
        <f t="shared" ref="P2050:P2113" si="179">IF(ISNUMBER(SEARCH("P2",M2050)),"OUI","NON")</f>
        <v>OUI</v>
      </c>
      <c r="Q2050" s="55" t="str">
        <f t="shared" ref="Q2050:Q2113" si="180">IF(ISNUMBER(SEARCH("P3",M2050)),"OUI","NON")</f>
        <v>NON</v>
      </c>
    </row>
    <row r="2051" spans="1:17" ht="15" customHeight="1">
      <c r="A2051" s="3">
        <v>130780521</v>
      </c>
      <c r="B2051" s="55" t="s">
        <v>1056</v>
      </c>
      <c r="C2051" s="3">
        <v>43001205</v>
      </c>
      <c r="D2051" s="55" t="s">
        <v>1085</v>
      </c>
      <c r="E2051" s="53" t="s">
        <v>1086</v>
      </c>
      <c r="F2051" s="84">
        <v>43770</v>
      </c>
      <c r="G2051" s="84">
        <v>45413</v>
      </c>
      <c r="H2051" s="82">
        <f t="shared" si="176"/>
        <v>5</v>
      </c>
      <c r="I2051" s="55" t="s">
        <v>83</v>
      </c>
      <c r="J2051" s="55" t="s">
        <v>44</v>
      </c>
      <c r="K2051" s="55" t="s">
        <v>171</v>
      </c>
      <c r="L2051" s="55" t="s">
        <v>172</v>
      </c>
      <c r="M2051" s="54" t="s">
        <v>87</v>
      </c>
      <c r="N2051" s="55" t="str">
        <f t="shared" si="177"/>
        <v>NON</v>
      </c>
      <c r="O2051" s="55" t="str">
        <f t="shared" si="178"/>
        <v>NON</v>
      </c>
      <c r="P2051" s="55" t="str">
        <f t="shared" si="179"/>
        <v>OUI</v>
      </c>
      <c r="Q2051" s="55" t="str">
        <f t="shared" si="180"/>
        <v>NON</v>
      </c>
    </row>
    <row r="2052" spans="1:17" ht="15" customHeight="1">
      <c r="A2052" s="3">
        <v>130780521</v>
      </c>
      <c r="B2052" s="55" t="s">
        <v>1056</v>
      </c>
      <c r="C2052" s="3">
        <v>43001205</v>
      </c>
      <c r="D2052" s="55" t="s">
        <v>1085</v>
      </c>
      <c r="E2052" s="53" t="s">
        <v>1086</v>
      </c>
      <c r="F2052" s="84">
        <v>44501</v>
      </c>
      <c r="G2052" s="84">
        <v>46143</v>
      </c>
      <c r="H2052" s="82">
        <f t="shared" si="176"/>
        <v>5</v>
      </c>
      <c r="I2052" s="55" t="s">
        <v>83</v>
      </c>
      <c r="J2052" s="55" t="s">
        <v>44</v>
      </c>
      <c r="K2052" s="55" t="s">
        <v>272</v>
      </c>
      <c r="L2052" s="55" t="s">
        <v>273</v>
      </c>
      <c r="M2052" s="54" t="s">
        <v>1116</v>
      </c>
      <c r="N2052" s="55" t="str">
        <f t="shared" si="177"/>
        <v>NON</v>
      </c>
      <c r="O2052" s="55" t="str">
        <f t="shared" si="178"/>
        <v>OUI</v>
      </c>
      <c r="P2052" s="55" t="str">
        <f t="shared" si="179"/>
        <v>OUI</v>
      </c>
      <c r="Q2052" s="55" t="str">
        <f t="shared" si="180"/>
        <v>OUI</v>
      </c>
    </row>
    <row r="2053" spans="1:17" ht="15" customHeight="1">
      <c r="A2053" s="3">
        <v>130780521</v>
      </c>
      <c r="B2053" s="55" t="s">
        <v>1056</v>
      </c>
      <c r="C2053" s="3">
        <v>43001205</v>
      </c>
      <c r="D2053" s="55" t="s">
        <v>1085</v>
      </c>
      <c r="E2053" s="116" t="s">
        <v>1086</v>
      </c>
      <c r="F2053" s="84">
        <v>43770</v>
      </c>
      <c r="G2053" s="84">
        <v>45413</v>
      </c>
      <c r="H2053" s="82">
        <f t="shared" si="176"/>
        <v>5</v>
      </c>
      <c r="I2053" s="55" t="s">
        <v>83</v>
      </c>
      <c r="J2053" s="55" t="s">
        <v>1429</v>
      </c>
      <c r="K2053" s="55" t="s">
        <v>265</v>
      </c>
      <c r="L2053" s="55"/>
      <c r="M2053" s="79"/>
      <c r="N2053" s="55" t="str">
        <f t="shared" si="177"/>
        <v>OUI</v>
      </c>
      <c r="O2053" s="55" t="str">
        <f t="shared" si="178"/>
        <v>NON</v>
      </c>
      <c r="P2053" s="55" t="str">
        <f t="shared" si="179"/>
        <v>NON</v>
      </c>
      <c r="Q2053" s="55" t="str">
        <f t="shared" si="180"/>
        <v>NON</v>
      </c>
    </row>
    <row r="2054" spans="1:17" ht="15" customHeight="1">
      <c r="A2054" s="3">
        <v>130780521</v>
      </c>
      <c r="B2054" s="55" t="s">
        <v>1056</v>
      </c>
      <c r="C2054" s="3">
        <v>43001205</v>
      </c>
      <c r="D2054" s="55" t="s">
        <v>1085</v>
      </c>
      <c r="E2054" s="53" t="s">
        <v>1086</v>
      </c>
      <c r="F2054" s="84">
        <v>43770</v>
      </c>
      <c r="G2054" s="84">
        <v>45413</v>
      </c>
      <c r="H2054" s="82">
        <f t="shared" si="176"/>
        <v>5</v>
      </c>
      <c r="I2054" s="55" t="s">
        <v>83</v>
      </c>
      <c r="J2054" s="55" t="s">
        <v>1429</v>
      </c>
      <c r="K2054" s="55" t="s">
        <v>318</v>
      </c>
      <c r="L2054" s="55" t="s">
        <v>391</v>
      </c>
      <c r="M2054" s="79"/>
      <c r="N2054" s="55" t="str">
        <f t="shared" si="177"/>
        <v>OUI</v>
      </c>
      <c r="O2054" s="55" t="str">
        <f t="shared" si="178"/>
        <v>NON</v>
      </c>
      <c r="P2054" s="55" t="str">
        <f t="shared" si="179"/>
        <v>NON</v>
      </c>
      <c r="Q2054" s="55" t="str">
        <f t="shared" si="180"/>
        <v>NON</v>
      </c>
    </row>
    <row r="2055" spans="1:17" ht="15" customHeight="1">
      <c r="A2055" s="3">
        <v>130780521</v>
      </c>
      <c r="B2055" s="55" t="s">
        <v>1056</v>
      </c>
      <c r="C2055" s="3">
        <v>43001205</v>
      </c>
      <c r="D2055" s="55" t="s">
        <v>1085</v>
      </c>
      <c r="E2055" s="53" t="s">
        <v>1086</v>
      </c>
      <c r="F2055" s="84">
        <v>43770</v>
      </c>
      <c r="G2055" s="84">
        <v>45413</v>
      </c>
      <c r="H2055" s="82">
        <f t="shared" si="176"/>
        <v>5</v>
      </c>
      <c r="I2055" s="55" t="s">
        <v>83</v>
      </c>
      <c r="J2055" s="55" t="s">
        <v>1429</v>
      </c>
      <c r="K2055" s="55" t="s">
        <v>241</v>
      </c>
      <c r="L2055" s="55" t="s">
        <v>240</v>
      </c>
      <c r="M2055" s="79"/>
      <c r="N2055" s="55" t="str">
        <f t="shared" si="177"/>
        <v>OUI</v>
      </c>
      <c r="O2055" s="55" t="str">
        <f t="shared" si="178"/>
        <v>NON</v>
      </c>
      <c r="P2055" s="55" t="str">
        <f t="shared" si="179"/>
        <v>NON</v>
      </c>
      <c r="Q2055" s="55" t="str">
        <f t="shared" si="180"/>
        <v>NON</v>
      </c>
    </row>
    <row r="2056" spans="1:17" ht="15" customHeight="1">
      <c r="A2056" s="3">
        <v>130780521</v>
      </c>
      <c r="B2056" s="55" t="s">
        <v>1056</v>
      </c>
      <c r="C2056" s="3">
        <v>43001205</v>
      </c>
      <c r="D2056" s="55" t="s">
        <v>1085</v>
      </c>
      <c r="E2056" s="53" t="s">
        <v>1086</v>
      </c>
      <c r="F2056" s="84">
        <v>43770</v>
      </c>
      <c r="G2056" s="84">
        <v>45413</v>
      </c>
      <c r="H2056" s="82">
        <f t="shared" si="176"/>
        <v>5</v>
      </c>
      <c r="I2056" s="55" t="s">
        <v>83</v>
      </c>
      <c r="J2056" s="55" t="s">
        <v>1429</v>
      </c>
      <c r="K2056" s="55" t="s">
        <v>902</v>
      </c>
      <c r="L2056" s="55"/>
      <c r="M2056" s="79"/>
      <c r="N2056" s="55" t="str">
        <f t="shared" si="177"/>
        <v>OUI</v>
      </c>
      <c r="O2056" s="55" t="str">
        <f t="shared" si="178"/>
        <v>NON</v>
      </c>
      <c r="P2056" s="55" t="str">
        <f t="shared" si="179"/>
        <v>NON</v>
      </c>
      <c r="Q2056" s="55" t="str">
        <f t="shared" si="180"/>
        <v>NON</v>
      </c>
    </row>
    <row r="2057" spans="1:17" ht="15" customHeight="1">
      <c r="A2057" s="3">
        <v>130780521</v>
      </c>
      <c r="B2057" s="55" t="s">
        <v>1056</v>
      </c>
      <c r="C2057" s="3">
        <v>43001205</v>
      </c>
      <c r="D2057" s="55" t="s">
        <v>1085</v>
      </c>
      <c r="E2057" s="53" t="s">
        <v>1086</v>
      </c>
      <c r="F2057" s="84">
        <v>43770</v>
      </c>
      <c r="G2057" s="84">
        <v>45413</v>
      </c>
      <c r="H2057" s="82">
        <f t="shared" si="176"/>
        <v>5</v>
      </c>
      <c r="I2057" s="55" t="s">
        <v>83</v>
      </c>
      <c r="J2057" s="55" t="s">
        <v>1429</v>
      </c>
      <c r="K2057" s="55" t="s">
        <v>24</v>
      </c>
      <c r="L2057" s="55" t="s">
        <v>90</v>
      </c>
      <c r="M2057" s="79"/>
      <c r="N2057" s="55" t="str">
        <f t="shared" si="177"/>
        <v>OUI</v>
      </c>
      <c r="O2057" s="55" t="str">
        <f t="shared" si="178"/>
        <v>NON</v>
      </c>
      <c r="P2057" s="55" t="str">
        <f t="shared" si="179"/>
        <v>NON</v>
      </c>
      <c r="Q2057" s="55" t="str">
        <f t="shared" si="180"/>
        <v>NON</v>
      </c>
    </row>
    <row r="2058" spans="1:17" ht="15" customHeight="1">
      <c r="A2058" s="3">
        <v>130784234</v>
      </c>
      <c r="B2058" s="55" t="s">
        <v>1152</v>
      </c>
      <c r="C2058" s="3">
        <v>43001047</v>
      </c>
      <c r="D2058" s="55" t="s">
        <v>1183</v>
      </c>
      <c r="E2058" s="53" t="s">
        <v>1184</v>
      </c>
      <c r="F2058" s="84">
        <v>43770</v>
      </c>
      <c r="G2058" s="84">
        <v>45413</v>
      </c>
      <c r="H2058" s="82">
        <f t="shared" si="176"/>
        <v>5</v>
      </c>
      <c r="I2058" s="55" t="s">
        <v>83</v>
      </c>
      <c r="J2058" s="55" t="s">
        <v>44</v>
      </c>
      <c r="K2058" s="55" t="s">
        <v>240</v>
      </c>
      <c r="L2058" s="55" t="s">
        <v>241</v>
      </c>
      <c r="M2058" s="55" t="s">
        <v>1465</v>
      </c>
      <c r="N2058" s="55" t="str">
        <f t="shared" si="177"/>
        <v>NON</v>
      </c>
      <c r="O2058" s="55" t="str">
        <f t="shared" si="178"/>
        <v>NON</v>
      </c>
      <c r="P2058" s="55" t="str">
        <f t="shared" si="179"/>
        <v>OUI</v>
      </c>
      <c r="Q2058" s="55" t="str">
        <f t="shared" si="180"/>
        <v>NON</v>
      </c>
    </row>
    <row r="2059" spans="1:17" ht="15" customHeight="1">
      <c r="A2059" s="3">
        <v>130784234</v>
      </c>
      <c r="B2059" s="55" t="s">
        <v>1152</v>
      </c>
      <c r="C2059" s="3">
        <v>43001047</v>
      </c>
      <c r="D2059" s="55" t="s">
        <v>1183</v>
      </c>
      <c r="E2059" s="53" t="s">
        <v>1184</v>
      </c>
      <c r="F2059" s="84">
        <v>43770</v>
      </c>
      <c r="G2059" s="84">
        <v>45413</v>
      </c>
      <c r="H2059" s="82">
        <f t="shared" si="176"/>
        <v>5</v>
      </c>
      <c r="I2059" s="55" t="s">
        <v>83</v>
      </c>
      <c r="J2059" s="55" t="s">
        <v>44</v>
      </c>
      <c r="K2059" s="55" t="s">
        <v>240</v>
      </c>
      <c r="L2059" s="55" t="s">
        <v>241</v>
      </c>
      <c r="M2059" s="55" t="s">
        <v>734</v>
      </c>
      <c r="N2059" s="55" t="str">
        <f t="shared" si="177"/>
        <v>NON</v>
      </c>
      <c r="O2059" s="55" t="str">
        <f t="shared" si="178"/>
        <v>NON</v>
      </c>
      <c r="P2059" s="55" t="str">
        <f t="shared" si="179"/>
        <v>OUI</v>
      </c>
      <c r="Q2059" s="55" t="str">
        <f t="shared" si="180"/>
        <v>NON</v>
      </c>
    </row>
    <row r="2060" spans="1:17" ht="15" customHeight="1">
      <c r="A2060" s="3">
        <v>130784234</v>
      </c>
      <c r="B2060" s="55" t="s">
        <v>1152</v>
      </c>
      <c r="C2060" s="3">
        <v>43001047</v>
      </c>
      <c r="D2060" s="55" t="s">
        <v>1183</v>
      </c>
      <c r="E2060" s="53" t="s">
        <v>1184</v>
      </c>
      <c r="F2060" s="84">
        <v>43770</v>
      </c>
      <c r="G2060" s="84">
        <v>45413</v>
      </c>
      <c r="H2060" s="82">
        <f t="shared" si="176"/>
        <v>5</v>
      </c>
      <c r="I2060" s="55" t="s">
        <v>83</v>
      </c>
      <c r="J2060" s="55" t="s">
        <v>44</v>
      </c>
      <c r="K2060" s="55" t="s">
        <v>240</v>
      </c>
      <c r="L2060" s="55" t="s">
        <v>241</v>
      </c>
      <c r="M2060" s="55" t="s">
        <v>2006</v>
      </c>
      <c r="N2060" s="55" t="str">
        <f t="shared" si="177"/>
        <v>NON</v>
      </c>
      <c r="O2060" s="55" t="str">
        <f t="shared" si="178"/>
        <v>NON</v>
      </c>
      <c r="P2060" s="55" t="str">
        <f t="shared" si="179"/>
        <v>OUI</v>
      </c>
      <c r="Q2060" s="55" t="str">
        <f t="shared" si="180"/>
        <v>NON</v>
      </c>
    </row>
    <row r="2061" spans="1:17" ht="15" customHeight="1">
      <c r="A2061" s="3">
        <v>130784234</v>
      </c>
      <c r="B2061" s="55" t="s">
        <v>1152</v>
      </c>
      <c r="C2061" s="3">
        <v>43001047</v>
      </c>
      <c r="D2061" s="55" t="s">
        <v>1183</v>
      </c>
      <c r="E2061" s="53" t="s">
        <v>1184</v>
      </c>
      <c r="F2061" s="84">
        <v>43770</v>
      </c>
      <c r="G2061" s="84">
        <v>45413</v>
      </c>
      <c r="H2061" s="82">
        <f t="shared" si="176"/>
        <v>5</v>
      </c>
      <c r="I2061" s="55" t="s">
        <v>83</v>
      </c>
      <c r="J2061" s="55" t="s">
        <v>44</v>
      </c>
      <c r="K2061" s="55" t="s">
        <v>240</v>
      </c>
      <c r="L2061" s="55" t="s">
        <v>241</v>
      </c>
      <c r="M2061" s="55" t="s">
        <v>1309</v>
      </c>
      <c r="N2061" s="55" t="str">
        <f t="shared" si="177"/>
        <v>NON</v>
      </c>
      <c r="O2061" s="55" t="str">
        <f t="shared" si="178"/>
        <v>OUI</v>
      </c>
      <c r="P2061" s="55" t="str">
        <f t="shared" si="179"/>
        <v>NON</v>
      </c>
      <c r="Q2061" s="55" t="str">
        <f t="shared" si="180"/>
        <v>NON</v>
      </c>
    </row>
    <row r="2062" spans="1:17" ht="15" customHeight="1">
      <c r="A2062" s="3">
        <v>130784234</v>
      </c>
      <c r="B2062" s="55" t="s">
        <v>1152</v>
      </c>
      <c r="C2062" s="3">
        <v>43001047</v>
      </c>
      <c r="D2062" s="55" t="s">
        <v>1183</v>
      </c>
      <c r="E2062" s="53" t="s">
        <v>1184</v>
      </c>
      <c r="F2062" s="84">
        <v>43770</v>
      </c>
      <c r="G2062" s="84">
        <v>45413</v>
      </c>
      <c r="H2062" s="82">
        <f t="shared" si="176"/>
        <v>5</v>
      </c>
      <c r="I2062" s="55" t="s">
        <v>83</v>
      </c>
      <c r="J2062" s="55" t="s">
        <v>44</v>
      </c>
      <c r="K2062" s="55" t="s">
        <v>240</v>
      </c>
      <c r="L2062" s="55" t="s">
        <v>241</v>
      </c>
      <c r="M2062" s="54" t="s">
        <v>1373</v>
      </c>
      <c r="N2062" s="55" t="str">
        <f t="shared" si="177"/>
        <v>NON</v>
      </c>
      <c r="O2062" s="55" t="str">
        <f t="shared" si="178"/>
        <v>NON</v>
      </c>
      <c r="P2062" s="55" t="str">
        <f t="shared" si="179"/>
        <v>OUI</v>
      </c>
      <c r="Q2062" s="55" t="str">
        <f t="shared" si="180"/>
        <v>NON</v>
      </c>
    </row>
    <row r="2063" spans="1:17" ht="15.75" customHeight="1">
      <c r="A2063" s="3">
        <v>130784234</v>
      </c>
      <c r="B2063" s="55" t="s">
        <v>1152</v>
      </c>
      <c r="C2063" s="3">
        <v>43001047</v>
      </c>
      <c r="D2063" s="55" t="s">
        <v>1183</v>
      </c>
      <c r="E2063" s="53" t="s">
        <v>1184</v>
      </c>
      <c r="F2063" s="84">
        <v>44136</v>
      </c>
      <c r="G2063" s="84">
        <v>45778</v>
      </c>
      <c r="H2063" s="82">
        <f t="shared" si="176"/>
        <v>5</v>
      </c>
      <c r="I2063" s="55" t="s">
        <v>83</v>
      </c>
      <c r="J2063" s="55" t="s">
        <v>1429</v>
      </c>
      <c r="K2063" s="55" t="s">
        <v>103</v>
      </c>
      <c r="L2063" s="55"/>
      <c r="M2063" s="79"/>
      <c r="N2063" s="55" t="str">
        <f t="shared" si="177"/>
        <v>OUI</v>
      </c>
      <c r="O2063" s="55" t="str">
        <f t="shared" si="178"/>
        <v>NON</v>
      </c>
      <c r="P2063" s="55" t="str">
        <f t="shared" si="179"/>
        <v>NON</v>
      </c>
      <c r="Q2063" s="55" t="str">
        <f t="shared" si="180"/>
        <v>NON</v>
      </c>
    </row>
    <row r="2064" spans="1:17" ht="15" customHeight="1">
      <c r="A2064" s="3">
        <v>130784234</v>
      </c>
      <c r="B2064" s="55" t="s">
        <v>1152</v>
      </c>
      <c r="C2064" s="3">
        <v>43001047</v>
      </c>
      <c r="D2064" s="55" t="s">
        <v>1183</v>
      </c>
      <c r="E2064" s="116" t="s">
        <v>1184</v>
      </c>
      <c r="F2064" s="84">
        <v>44136</v>
      </c>
      <c r="G2064" s="84">
        <v>45778</v>
      </c>
      <c r="H2064" s="82">
        <f t="shared" si="176"/>
        <v>5</v>
      </c>
      <c r="I2064" s="55" t="s">
        <v>83</v>
      </c>
      <c r="J2064" s="55" t="s">
        <v>1429</v>
      </c>
      <c r="K2064" s="55" t="s">
        <v>241</v>
      </c>
      <c r="L2064" s="55" t="s">
        <v>240</v>
      </c>
      <c r="M2064" s="79"/>
      <c r="N2064" s="55" t="str">
        <f t="shared" si="177"/>
        <v>OUI</v>
      </c>
      <c r="O2064" s="55" t="str">
        <f t="shared" si="178"/>
        <v>NON</v>
      </c>
      <c r="P2064" s="55" t="str">
        <f t="shared" si="179"/>
        <v>NON</v>
      </c>
      <c r="Q2064" s="55" t="str">
        <f t="shared" si="180"/>
        <v>NON</v>
      </c>
    </row>
    <row r="2065" spans="1:17" ht="15" customHeight="1">
      <c r="A2065" s="2">
        <v>130000409</v>
      </c>
      <c r="B2065" s="55" t="s">
        <v>759</v>
      </c>
      <c r="C2065" s="3">
        <v>43000629</v>
      </c>
      <c r="D2065" s="55" t="s">
        <v>794</v>
      </c>
      <c r="E2065" s="22" t="s">
        <v>2271</v>
      </c>
      <c r="F2065" s="84">
        <v>44501</v>
      </c>
      <c r="G2065" s="84">
        <v>46143</v>
      </c>
      <c r="H2065" s="82">
        <f t="shared" si="176"/>
        <v>5</v>
      </c>
      <c r="I2065" s="55" t="s">
        <v>83</v>
      </c>
      <c r="J2065" s="55" t="s">
        <v>44</v>
      </c>
      <c r="K2065" s="55" t="s">
        <v>236</v>
      </c>
      <c r="L2065" s="55" t="s">
        <v>237</v>
      </c>
      <c r="M2065" s="55" t="s">
        <v>830</v>
      </c>
      <c r="N2065" s="55" t="str">
        <f t="shared" si="177"/>
        <v>NON</v>
      </c>
      <c r="O2065" s="55" t="str">
        <f t="shared" si="178"/>
        <v>OUI</v>
      </c>
      <c r="P2065" s="55" t="str">
        <f t="shared" si="179"/>
        <v>OUI</v>
      </c>
      <c r="Q2065" s="55" t="str">
        <f t="shared" si="180"/>
        <v>OUI</v>
      </c>
    </row>
    <row r="2066" spans="1:17" ht="15" customHeight="1">
      <c r="A2066" s="2">
        <v>130000409</v>
      </c>
      <c r="B2066" s="55" t="s">
        <v>759</v>
      </c>
      <c r="C2066" s="3">
        <v>43000629</v>
      </c>
      <c r="D2066" s="55" t="s">
        <v>794</v>
      </c>
      <c r="E2066" s="22" t="s">
        <v>2271</v>
      </c>
      <c r="F2066" s="84">
        <v>43770</v>
      </c>
      <c r="G2066" s="84">
        <v>45413</v>
      </c>
      <c r="H2066" s="82">
        <f t="shared" si="176"/>
        <v>5</v>
      </c>
      <c r="I2066" s="55" t="s">
        <v>83</v>
      </c>
      <c r="J2066" s="55" t="s">
        <v>44</v>
      </c>
      <c r="K2066" s="55" t="s">
        <v>236</v>
      </c>
      <c r="L2066" s="55" t="s">
        <v>237</v>
      </c>
      <c r="M2066" s="92" t="s">
        <v>832</v>
      </c>
      <c r="N2066" s="55" t="str">
        <f t="shared" si="177"/>
        <v>NON</v>
      </c>
      <c r="O2066" s="55" t="str">
        <f t="shared" si="178"/>
        <v>NON</v>
      </c>
      <c r="P2066" s="55" t="str">
        <f t="shared" si="179"/>
        <v>OUI</v>
      </c>
      <c r="Q2066" s="55" t="str">
        <f t="shared" si="180"/>
        <v>NON</v>
      </c>
    </row>
    <row r="2067" spans="1:17" ht="15" customHeight="1">
      <c r="A2067" s="2">
        <v>130000409</v>
      </c>
      <c r="B2067" s="55" t="s">
        <v>759</v>
      </c>
      <c r="C2067" s="3">
        <v>43000629</v>
      </c>
      <c r="D2067" s="55" t="s">
        <v>794</v>
      </c>
      <c r="E2067" s="22" t="s">
        <v>2271</v>
      </c>
      <c r="F2067" s="84">
        <v>44501</v>
      </c>
      <c r="G2067" s="84">
        <v>46143</v>
      </c>
      <c r="H2067" s="82">
        <f t="shared" si="176"/>
        <v>5</v>
      </c>
      <c r="I2067" s="55" t="s">
        <v>83</v>
      </c>
      <c r="J2067" s="55" t="s">
        <v>1429</v>
      </c>
      <c r="K2067" s="55" t="s">
        <v>197</v>
      </c>
      <c r="L2067" s="55" t="s">
        <v>198</v>
      </c>
      <c r="M2067" s="79"/>
      <c r="N2067" s="55" t="str">
        <f t="shared" si="177"/>
        <v>OUI</v>
      </c>
      <c r="O2067" s="55" t="str">
        <f t="shared" si="178"/>
        <v>NON</v>
      </c>
      <c r="P2067" s="55" t="str">
        <f t="shared" si="179"/>
        <v>NON</v>
      </c>
      <c r="Q2067" s="55" t="str">
        <f t="shared" si="180"/>
        <v>NON</v>
      </c>
    </row>
    <row r="2068" spans="1:17" ht="15" customHeight="1">
      <c r="A2068" s="2">
        <v>130784291</v>
      </c>
      <c r="B2068" s="55" t="s">
        <v>1441</v>
      </c>
      <c r="C2068" s="3">
        <v>93000046</v>
      </c>
      <c r="D2068" s="55" t="s">
        <v>1442</v>
      </c>
      <c r="E2068" s="116" t="s">
        <v>1443</v>
      </c>
      <c r="F2068" s="84">
        <v>43770</v>
      </c>
      <c r="G2068" s="84">
        <v>45413</v>
      </c>
      <c r="H2068" s="82">
        <f t="shared" si="176"/>
        <v>5</v>
      </c>
      <c r="I2068" s="55" t="s">
        <v>83</v>
      </c>
      <c r="J2068" s="55" t="s">
        <v>44</v>
      </c>
      <c r="K2068" s="55" t="s">
        <v>15</v>
      </c>
      <c r="L2068" s="55" t="s">
        <v>17</v>
      </c>
      <c r="M2068" s="55" t="s">
        <v>244</v>
      </c>
      <c r="N2068" s="55" t="str">
        <f t="shared" si="177"/>
        <v>NON</v>
      </c>
      <c r="O2068" s="55" t="str">
        <f t="shared" si="178"/>
        <v>NON</v>
      </c>
      <c r="P2068" s="55" t="str">
        <f t="shared" si="179"/>
        <v>OUI</v>
      </c>
      <c r="Q2068" s="55" t="str">
        <f t="shared" si="180"/>
        <v>OUI</v>
      </c>
    </row>
    <row r="2069" spans="1:17" ht="15" customHeight="1">
      <c r="A2069" s="2">
        <v>130784291</v>
      </c>
      <c r="B2069" s="55" t="s">
        <v>1441</v>
      </c>
      <c r="C2069" s="3">
        <v>93000046</v>
      </c>
      <c r="D2069" s="55" t="s">
        <v>1442</v>
      </c>
      <c r="E2069" s="116" t="s">
        <v>1443</v>
      </c>
      <c r="F2069" s="84">
        <v>44501</v>
      </c>
      <c r="G2069" s="84">
        <v>46143</v>
      </c>
      <c r="H2069" s="82">
        <f t="shared" si="176"/>
        <v>5</v>
      </c>
      <c r="I2069" s="116" t="s">
        <v>16</v>
      </c>
      <c r="J2069" s="55" t="s">
        <v>44</v>
      </c>
      <c r="K2069" s="55" t="s">
        <v>300</v>
      </c>
      <c r="L2069" s="116"/>
      <c r="M2069" s="55" t="s">
        <v>313</v>
      </c>
      <c r="N2069" s="55" t="str">
        <f t="shared" si="177"/>
        <v>NON</v>
      </c>
      <c r="O2069" s="55" t="str">
        <f t="shared" si="178"/>
        <v>NON</v>
      </c>
      <c r="P2069" s="55" t="str">
        <f t="shared" si="179"/>
        <v>NON</v>
      </c>
      <c r="Q2069" s="55" t="str">
        <f t="shared" si="180"/>
        <v>OUI</v>
      </c>
    </row>
    <row r="2070" spans="1:17" ht="15" customHeight="1">
      <c r="A2070" s="2">
        <v>130784291</v>
      </c>
      <c r="B2070" s="55" t="s">
        <v>1441</v>
      </c>
      <c r="C2070" s="3">
        <v>93000046</v>
      </c>
      <c r="D2070" s="55" t="s">
        <v>1442</v>
      </c>
      <c r="E2070" s="116" t="s">
        <v>1443</v>
      </c>
      <c r="F2070" s="84">
        <v>44136</v>
      </c>
      <c r="G2070" s="84">
        <v>45778</v>
      </c>
      <c r="H2070" s="82">
        <f t="shared" si="176"/>
        <v>5</v>
      </c>
      <c r="I2070" s="55" t="s">
        <v>83</v>
      </c>
      <c r="J2070" s="55" t="s">
        <v>1429</v>
      </c>
      <c r="K2070" s="55" t="s">
        <v>300</v>
      </c>
      <c r="L2070" s="55"/>
      <c r="M2070" s="79"/>
      <c r="N2070" s="55" t="str">
        <f t="shared" si="177"/>
        <v>OUI</v>
      </c>
      <c r="O2070" s="55" t="str">
        <f t="shared" si="178"/>
        <v>NON</v>
      </c>
      <c r="P2070" s="55" t="str">
        <f t="shared" si="179"/>
        <v>NON</v>
      </c>
      <c r="Q2070" s="55" t="str">
        <f t="shared" si="180"/>
        <v>NON</v>
      </c>
    </row>
    <row r="2071" spans="1:17" ht="15" customHeight="1">
      <c r="A2071" s="3">
        <v>50000231</v>
      </c>
      <c r="B2071" s="55" t="s">
        <v>115</v>
      </c>
      <c r="C2071" s="3">
        <v>43001574</v>
      </c>
      <c r="D2071" s="55" t="s">
        <v>134</v>
      </c>
      <c r="E2071" s="116" t="s">
        <v>135</v>
      </c>
      <c r="F2071" s="84">
        <v>43770</v>
      </c>
      <c r="G2071" s="84">
        <v>45413</v>
      </c>
      <c r="H2071" s="82">
        <f t="shared" si="176"/>
        <v>5</v>
      </c>
      <c r="I2071" s="55" t="s">
        <v>83</v>
      </c>
      <c r="J2071" s="55" t="s">
        <v>44</v>
      </c>
      <c r="K2071" s="55" t="s">
        <v>15</v>
      </c>
      <c r="L2071" s="55" t="s">
        <v>17</v>
      </c>
      <c r="M2071" s="55" t="s">
        <v>77</v>
      </c>
      <c r="N2071" s="55" t="str">
        <f t="shared" si="177"/>
        <v>NON</v>
      </c>
      <c r="O2071" s="55" t="str">
        <f t="shared" si="178"/>
        <v>OUI</v>
      </c>
      <c r="P2071" s="55" t="str">
        <f t="shared" si="179"/>
        <v>OUI</v>
      </c>
      <c r="Q2071" s="55" t="str">
        <f t="shared" si="180"/>
        <v>NON</v>
      </c>
    </row>
    <row r="2072" spans="1:17" ht="15" customHeight="1">
      <c r="A2072" s="2">
        <v>130000235</v>
      </c>
      <c r="B2072" s="55" t="s">
        <v>478</v>
      </c>
      <c r="C2072" s="3">
        <v>93000558</v>
      </c>
      <c r="D2072" s="55" t="s">
        <v>508</v>
      </c>
      <c r="E2072" s="116" t="s">
        <v>509</v>
      </c>
      <c r="F2072" s="84">
        <v>44501</v>
      </c>
      <c r="G2072" s="84">
        <v>46143</v>
      </c>
      <c r="H2072" s="82">
        <f t="shared" si="176"/>
        <v>5</v>
      </c>
      <c r="I2072" s="55" t="s">
        <v>83</v>
      </c>
      <c r="J2072" s="55" t="s">
        <v>44</v>
      </c>
      <c r="K2072" s="55" t="s">
        <v>129</v>
      </c>
      <c r="L2072" s="55" t="s">
        <v>128</v>
      </c>
      <c r="M2072" s="55" t="s">
        <v>313</v>
      </c>
      <c r="N2072" s="55" t="str">
        <f t="shared" si="177"/>
        <v>NON</v>
      </c>
      <c r="O2072" s="55" t="str">
        <f t="shared" si="178"/>
        <v>NON</v>
      </c>
      <c r="P2072" s="55" t="str">
        <f t="shared" si="179"/>
        <v>NON</v>
      </c>
      <c r="Q2072" s="55" t="str">
        <f t="shared" si="180"/>
        <v>OUI</v>
      </c>
    </row>
    <row r="2073" spans="1:17" ht="15" customHeight="1">
      <c r="A2073" s="2">
        <v>130000235</v>
      </c>
      <c r="B2073" s="55" t="s">
        <v>478</v>
      </c>
      <c r="C2073" s="3">
        <v>93000558</v>
      </c>
      <c r="D2073" s="55" t="s">
        <v>508</v>
      </c>
      <c r="E2073" s="116" t="s">
        <v>509</v>
      </c>
      <c r="F2073" s="84">
        <v>44136</v>
      </c>
      <c r="G2073" s="84">
        <v>45778</v>
      </c>
      <c r="H2073" s="82">
        <f t="shared" si="176"/>
        <v>5</v>
      </c>
      <c r="I2073" s="55" t="s">
        <v>83</v>
      </c>
      <c r="J2073" s="55" t="s">
        <v>1429</v>
      </c>
      <c r="K2073" s="55" t="s">
        <v>128</v>
      </c>
      <c r="L2073" s="55" t="s">
        <v>129</v>
      </c>
      <c r="M2073" s="79"/>
      <c r="N2073" s="55" t="str">
        <f t="shared" si="177"/>
        <v>OUI</v>
      </c>
      <c r="O2073" s="55" t="str">
        <f t="shared" si="178"/>
        <v>NON</v>
      </c>
      <c r="P2073" s="55" t="str">
        <f t="shared" si="179"/>
        <v>NON</v>
      </c>
      <c r="Q2073" s="55" t="str">
        <f t="shared" si="180"/>
        <v>NON</v>
      </c>
    </row>
    <row r="2074" spans="1:17" ht="15" customHeight="1">
      <c r="A2074" s="2">
        <v>840013312</v>
      </c>
      <c r="B2074" s="55" t="s">
        <v>1410</v>
      </c>
      <c r="C2074" s="3">
        <v>93000161</v>
      </c>
      <c r="D2074" s="55" t="s">
        <v>1411</v>
      </c>
      <c r="E2074" s="116" t="s">
        <v>1412</v>
      </c>
      <c r="F2074" s="84">
        <v>43770</v>
      </c>
      <c r="G2074" s="84">
        <v>45413</v>
      </c>
      <c r="H2074" s="82">
        <f t="shared" si="176"/>
        <v>5</v>
      </c>
      <c r="I2074" s="55" t="s">
        <v>83</v>
      </c>
      <c r="J2074" s="55" t="s">
        <v>44</v>
      </c>
      <c r="K2074" s="55" t="s">
        <v>85</v>
      </c>
      <c r="L2074" s="55" t="s">
        <v>86</v>
      </c>
      <c r="M2074" s="55" t="s">
        <v>2093</v>
      </c>
      <c r="N2074" s="55" t="str">
        <f t="shared" si="177"/>
        <v>NON</v>
      </c>
      <c r="O2074" s="55" t="str">
        <f t="shared" si="178"/>
        <v>NON</v>
      </c>
      <c r="P2074" s="55" t="str">
        <f t="shared" si="179"/>
        <v>OUI</v>
      </c>
      <c r="Q2074" s="55" t="str">
        <f t="shared" si="180"/>
        <v>NON</v>
      </c>
    </row>
    <row r="2075" spans="1:17" ht="15" customHeight="1">
      <c r="A2075" s="2">
        <v>840013312</v>
      </c>
      <c r="B2075" s="55" t="s">
        <v>1410</v>
      </c>
      <c r="C2075" s="3">
        <v>93000161</v>
      </c>
      <c r="D2075" s="55" t="s">
        <v>1411</v>
      </c>
      <c r="E2075" s="116" t="s">
        <v>1412</v>
      </c>
      <c r="F2075" s="84">
        <v>43770</v>
      </c>
      <c r="G2075" s="84">
        <v>45413</v>
      </c>
      <c r="H2075" s="82">
        <f t="shared" si="176"/>
        <v>5</v>
      </c>
      <c r="I2075" s="55" t="s">
        <v>83</v>
      </c>
      <c r="J2075" s="55" t="s">
        <v>44</v>
      </c>
      <c r="K2075" s="55" t="s">
        <v>85</v>
      </c>
      <c r="L2075" s="55" t="s">
        <v>86</v>
      </c>
      <c r="M2075" s="55" t="s">
        <v>587</v>
      </c>
      <c r="N2075" s="55" t="str">
        <f t="shared" si="177"/>
        <v>NON</v>
      </c>
      <c r="O2075" s="55" t="str">
        <f t="shared" si="178"/>
        <v>NON</v>
      </c>
      <c r="P2075" s="55" t="str">
        <f t="shared" si="179"/>
        <v>OUI</v>
      </c>
      <c r="Q2075" s="55" t="str">
        <f t="shared" si="180"/>
        <v>NON</v>
      </c>
    </row>
    <row r="2076" spans="1:17" ht="15" customHeight="1">
      <c r="A2076" s="2">
        <v>840013312</v>
      </c>
      <c r="B2076" s="55" t="s">
        <v>1410</v>
      </c>
      <c r="C2076" s="3">
        <v>93000161</v>
      </c>
      <c r="D2076" s="55" t="s">
        <v>1411</v>
      </c>
      <c r="E2076" s="116" t="s">
        <v>1412</v>
      </c>
      <c r="F2076" s="84">
        <v>43040</v>
      </c>
      <c r="G2076" s="84">
        <v>44682</v>
      </c>
      <c r="H2076" s="82">
        <f t="shared" si="176"/>
        <v>5</v>
      </c>
      <c r="I2076" s="55" t="s">
        <v>83</v>
      </c>
      <c r="J2076" s="55" t="s">
        <v>1429</v>
      </c>
      <c r="K2076" s="55" t="s">
        <v>202</v>
      </c>
      <c r="L2076" s="55" t="s">
        <v>203</v>
      </c>
      <c r="M2076" s="79"/>
      <c r="N2076" s="55" t="str">
        <f t="shared" si="177"/>
        <v>OUI</v>
      </c>
      <c r="O2076" s="55" t="str">
        <f t="shared" si="178"/>
        <v>NON</v>
      </c>
      <c r="P2076" s="55" t="str">
        <f t="shared" si="179"/>
        <v>NON</v>
      </c>
      <c r="Q2076" s="55" t="str">
        <f t="shared" si="180"/>
        <v>NON</v>
      </c>
    </row>
    <row r="2077" spans="1:17" ht="15" customHeight="1">
      <c r="A2077" s="3">
        <v>130002827</v>
      </c>
      <c r="B2077" s="55" t="s">
        <v>283</v>
      </c>
      <c r="C2077" s="3">
        <v>43000896</v>
      </c>
      <c r="D2077" s="55" t="s">
        <v>308</v>
      </c>
      <c r="E2077" s="116" t="s">
        <v>309</v>
      </c>
      <c r="F2077" s="84">
        <v>44501</v>
      </c>
      <c r="G2077" s="84">
        <v>46143</v>
      </c>
      <c r="H2077" s="82">
        <f t="shared" si="176"/>
        <v>5</v>
      </c>
      <c r="I2077" s="55" t="s">
        <v>83</v>
      </c>
      <c r="J2077" s="55" t="s">
        <v>44</v>
      </c>
      <c r="K2077" s="55" t="s">
        <v>85</v>
      </c>
      <c r="L2077" s="55"/>
      <c r="M2077" s="55" t="s">
        <v>2179</v>
      </c>
      <c r="N2077" s="55" t="str">
        <f t="shared" si="177"/>
        <v>NON</v>
      </c>
      <c r="O2077" s="55" t="str">
        <f t="shared" si="178"/>
        <v>NON</v>
      </c>
      <c r="P2077" s="55" t="str">
        <f t="shared" si="179"/>
        <v>OUI</v>
      </c>
      <c r="Q2077" s="55" t="str">
        <f t="shared" si="180"/>
        <v>OUI</v>
      </c>
    </row>
    <row r="2078" spans="1:17" ht="15" customHeight="1">
      <c r="A2078" s="3">
        <v>130002827</v>
      </c>
      <c r="B2078" s="55" t="s">
        <v>283</v>
      </c>
      <c r="C2078" s="3">
        <v>43000896</v>
      </c>
      <c r="D2078" s="55" t="s">
        <v>308</v>
      </c>
      <c r="E2078" s="53" t="s">
        <v>309</v>
      </c>
      <c r="F2078" s="84">
        <v>44501</v>
      </c>
      <c r="G2078" s="84">
        <v>46143</v>
      </c>
      <c r="H2078" s="82">
        <f t="shared" si="176"/>
        <v>5</v>
      </c>
      <c r="I2078" s="55" t="s">
        <v>83</v>
      </c>
      <c r="J2078" s="55" t="s">
        <v>44</v>
      </c>
      <c r="K2078" s="55" t="s">
        <v>85</v>
      </c>
      <c r="L2078" s="55"/>
      <c r="M2078" s="55" t="s">
        <v>2005</v>
      </c>
      <c r="N2078" s="55" t="str">
        <f t="shared" si="177"/>
        <v>NON</v>
      </c>
      <c r="O2078" s="55" t="str">
        <f t="shared" si="178"/>
        <v>NON</v>
      </c>
      <c r="P2078" s="55" t="str">
        <f t="shared" si="179"/>
        <v>OUI</v>
      </c>
      <c r="Q2078" s="55" t="str">
        <f t="shared" si="180"/>
        <v>NON</v>
      </c>
    </row>
    <row r="2079" spans="1:17" ht="15" customHeight="1">
      <c r="A2079" s="3">
        <v>130002827</v>
      </c>
      <c r="B2079" s="55" t="s">
        <v>283</v>
      </c>
      <c r="C2079" s="3">
        <v>43000896</v>
      </c>
      <c r="D2079" s="55" t="s">
        <v>308</v>
      </c>
      <c r="E2079" s="53" t="s">
        <v>309</v>
      </c>
      <c r="F2079" s="84">
        <v>44501</v>
      </c>
      <c r="G2079" s="84">
        <v>46143</v>
      </c>
      <c r="H2079" s="82">
        <f t="shared" si="176"/>
        <v>5</v>
      </c>
      <c r="I2079" s="55" t="s">
        <v>83</v>
      </c>
      <c r="J2079" s="55" t="s">
        <v>44</v>
      </c>
      <c r="K2079" s="55" t="s">
        <v>85</v>
      </c>
      <c r="L2079" s="55"/>
      <c r="M2079" s="55" t="s">
        <v>734</v>
      </c>
      <c r="N2079" s="55" t="str">
        <f t="shared" si="177"/>
        <v>NON</v>
      </c>
      <c r="O2079" s="55" t="str">
        <f t="shared" si="178"/>
        <v>NON</v>
      </c>
      <c r="P2079" s="55" t="str">
        <f t="shared" si="179"/>
        <v>OUI</v>
      </c>
      <c r="Q2079" s="55" t="str">
        <f t="shared" si="180"/>
        <v>NON</v>
      </c>
    </row>
    <row r="2080" spans="1:17" ht="15" customHeight="1">
      <c r="A2080" s="3">
        <v>130002827</v>
      </c>
      <c r="B2080" s="55" t="s">
        <v>283</v>
      </c>
      <c r="C2080" s="3">
        <v>43000896</v>
      </c>
      <c r="D2080" s="55" t="s">
        <v>308</v>
      </c>
      <c r="E2080" s="53" t="s">
        <v>309</v>
      </c>
      <c r="F2080" s="84">
        <v>44501</v>
      </c>
      <c r="G2080" s="84">
        <v>46143</v>
      </c>
      <c r="H2080" s="82">
        <f t="shared" si="176"/>
        <v>5</v>
      </c>
      <c r="I2080" s="55" t="s">
        <v>83</v>
      </c>
      <c r="J2080" s="55" t="s">
        <v>44</v>
      </c>
      <c r="K2080" s="55" t="s">
        <v>85</v>
      </c>
      <c r="L2080" s="55"/>
      <c r="M2080" s="55" t="s">
        <v>587</v>
      </c>
      <c r="N2080" s="55" t="str">
        <f t="shared" si="177"/>
        <v>NON</v>
      </c>
      <c r="O2080" s="55" t="str">
        <f t="shared" si="178"/>
        <v>NON</v>
      </c>
      <c r="P2080" s="55" t="str">
        <f t="shared" si="179"/>
        <v>OUI</v>
      </c>
      <c r="Q2080" s="55" t="str">
        <f t="shared" si="180"/>
        <v>NON</v>
      </c>
    </row>
    <row r="2081" spans="1:17" ht="15" customHeight="1">
      <c r="A2081" s="3">
        <v>130002827</v>
      </c>
      <c r="B2081" s="55" t="s">
        <v>283</v>
      </c>
      <c r="C2081" s="3">
        <v>43000896</v>
      </c>
      <c r="D2081" s="55" t="s">
        <v>308</v>
      </c>
      <c r="E2081" s="53" t="s">
        <v>309</v>
      </c>
      <c r="F2081" s="84">
        <v>44136</v>
      </c>
      <c r="G2081" s="84">
        <v>45778</v>
      </c>
      <c r="H2081" s="82">
        <f t="shared" si="176"/>
        <v>5</v>
      </c>
      <c r="I2081" s="55" t="s">
        <v>83</v>
      </c>
      <c r="J2081" s="55" t="s">
        <v>1429</v>
      </c>
      <c r="K2081" s="55" t="s">
        <v>202</v>
      </c>
      <c r="L2081" s="55"/>
      <c r="M2081" s="79"/>
      <c r="N2081" s="55" t="str">
        <f t="shared" si="177"/>
        <v>OUI</v>
      </c>
      <c r="O2081" s="55" t="str">
        <f t="shared" si="178"/>
        <v>NON</v>
      </c>
      <c r="P2081" s="55" t="str">
        <f t="shared" si="179"/>
        <v>NON</v>
      </c>
      <c r="Q2081" s="55" t="str">
        <f t="shared" si="180"/>
        <v>NON</v>
      </c>
    </row>
    <row r="2082" spans="1:17" ht="15" customHeight="1">
      <c r="A2082" s="3">
        <v>130783293</v>
      </c>
      <c r="B2082" s="55" t="s">
        <v>1205</v>
      </c>
      <c r="C2082" s="3">
        <v>93000755</v>
      </c>
      <c r="D2082" s="55" t="s">
        <v>1310</v>
      </c>
      <c r="E2082" s="53" t="s">
        <v>1311</v>
      </c>
      <c r="F2082" s="84">
        <v>44501</v>
      </c>
      <c r="G2082" s="84">
        <v>46143</v>
      </c>
      <c r="H2082" s="82">
        <f t="shared" si="176"/>
        <v>5</v>
      </c>
      <c r="I2082" s="55" t="s">
        <v>83</v>
      </c>
      <c r="J2082" s="55" t="s">
        <v>44</v>
      </c>
      <c r="K2082" s="55" t="s">
        <v>95</v>
      </c>
      <c r="L2082" s="55" t="s">
        <v>96</v>
      </c>
      <c r="M2082" s="54" t="s">
        <v>87</v>
      </c>
      <c r="N2082" s="55" t="str">
        <f t="shared" si="177"/>
        <v>NON</v>
      </c>
      <c r="O2082" s="55" t="str">
        <f t="shared" si="178"/>
        <v>NON</v>
      </c>
      <c r="P2082" s="55" t="str">
        <f t="shared" si="179"/>
        <v>OUI</v>
      </c>
      <c r="Q2082" s="55" t="str">
        <f t="shared" si="180"/>
        <v>NON</v>
      </c>
    </row>
    <row r="2083" spans="1:17" ht="15" customHeight="1">
      <c r="A2083" s="64">
        <v>130000565</v>
      </c>
      <c r="B2083" s="20" t="s">
        <v>338</v>
      </c>
      <c r="C2083" s="4">
        <v>43001131</v>
      </c>
      <c r="D2083" s="20" t="s">
        <v>341</v>
      </c>
      <c r="E2083" s="21" t="s">
        <v>342</v>
      </c>
      <c r="F2083" s="85">
        <v>43770</v>
      </c>
      <c r="G2083" s="85">
        <v>45413</v>
      </c>
      <c r="H2083" s="83">
        <f t="shared" si="176"/>
        <v>5</v>
      </c>
      <c r="I2083" s="20" t="s">
        <v>83</v>
      </c>
      <c r="J2083" s="55" t="s">
        <v>44</v>
      </c>
      <c r="K2083" s="20" t="s">
        <v>140</v>
      </c>
      <c r="L2083" s="20" t="s">
        <v>141</v>
      </c>
      <c r="M2083" s="20" t="s">
        <v>142</v>
      </c>
      <c r="N2083" s="55" t="str">
        <f t="shared" si="177"/>
        <v>NON</v>
      </c>
      <c r="O2083" s="55" t="str">
        <f t="shared" si="178"/>
        <v>NON</v>
      </c>
      <c r="P2083" s="55" t="str">
        <f t="shared" si="179"/>
        <v>OUI</v>
      </c>
      <c r="Q2083" s="55" t="str">
        <f t="shared" si="180"/>
        <v>NON</v>
      </c>
    </row>
    <row r="2084" spans="1:17" ht="15" customHeight="1">
      <c r="A2084" s="64">
        <v>130000565</v>
      </c>
      <c r="B2084" s="20" t="s">
        <v>338</v>
      </c>
      <c r="C2084" s="4">
        <v>43001131</v>
      </c>
      <c r="D2084" s="20" t="s">
        <v>341</v>
      </c>
      <c r="E2084" s="21" t="s">
        <v>342</v>
      </c>
      <c r="F2084" s="85">
        <v>44501</v>
      </c>
      <c r="G2084" s="85">
        <v>46143</v>
      </c>
      <c r="H2084" s="83">
        <f t="shared" si="176"/>
        <v>5</v>
      </c>
      <c r="I2084" s="20" t="s">
        <v>83</v>
      </c>
      <c r="J2084" s="55" t="s">
        <v>1429</v>
      </c>
      <c r="K2084" s="20" t="s">
        <v>232</v>
      </c>
      <c r="L2084" s="20" t="s">
        <v>123</v>
      </c>
      <c r="M2084" s="80"/>
      <c r="N2084" s="55" t="str">
        <f t="shared" si="177"/>
        <v>OUI</v>
      </c>
      <c r="O2084" s="55" t="str">
        <f t="shared" si="178"/>
        <v>NON</v>
      </c>
      <c r="P2084" s="55" t="str">
        <f t="shared" si="179"/>
        <v>NON</v>
      </c>
      <c r="Q2084" s="55" t="str">
        <f t="shared" si="180"/>
        <v>NON</v>
      </c>
    </row>
    <row r="2085" spans="1:17" ht="15" customHeight="1">
      <c r="A2085" s="2">
        <v>130786932</v>
      </c>
      <c r="B2085" s="55" t="s">
        <v>1468</v>
      </c>
      <c r="C2085" s="3">
        <v>43002082</v>
      </c>
      <c r="D2085" s="55" t="s">
        <v>1469</v>
      </c>
      <c r="E2085" s="53" t="s">
        <v>1470</v>
      </c>
      <c r="F2085" s="84">
        <v>44501</v>
      </c>
      <c r="G2085" s="84">
        <v>46143</v>
      </c>
      <c r="H2085" s="82">
        <f t="shared" si="176"/>
        <v>5</v>
      </c>
      <c r="I2085" s="55" t="s">
        <v>83</v>
      </c>
      <c r="J2085" s="55" t="s">
        <v>1429</v>
      </c>
      <c r="K2085" s="55" t="s">
        <v>217</v>
      </c>
      <c r="L2085" s="55" t="s">
        <v>219</v>
      </c>
      <c r="M2085" s="79"/>
      <c r="N2085" s="55" t="str">
        <f t="shared" si="177"/>
        <v>OUI</v>
      </c>
      <c r="O2085" s="55" t="str">
        <f t="shared" si="178"/>
        <v>NON</v>
      </c>
      <c r="P2085" s="55" t="str">
        <f t="shared" si="179"/>
        <v>NON</v>
      </c>
      <c r="Q2085" s="55" t="str">
        <f t="shared" si="180"/>
        <v>NON</v>
      </c>
    </row>
    <row r="2086" spans="1:17" ht="15" customHeight="1">
      <c r="A2086" s="3">
        <v>130783236</v>
      </c>
      <c r="B2086" s="55" t="s">
        <v>975</v>
      </c>
      <c r="C2086" s="3">
        <v>43002001</v>
      </c>
      <c r="D2086" s="55" t="s">
        <v>988</v>
      </c>
      <c r="E2086" s="53" t="s">
        <v>989</v>
      </c>
      <c r="F2086" s="84">
        <v>43770</v>
      </c>
      <c r="G2086" s="84">
        <v>45413</v>
      </c>
      <c r="H2086" s="82">
        <f t="shared" si="176"/>
        <v>5</v>
      </c>
      <c r="I2086" s="55" t="s">
        <v>83</v>
      </c>
      <c r="J2086" s="55" t="s">
        <v>44</v>
      </c>
      <c r="K2086" s="55" t="s">
        <v>50</v>
      </c>
      <c r="L2086" s="55" t="s">
        <v>246</v>
      </c>
      <c r="M2086" s="54" t="s">
        <v>872</v>
      </c>
      <c r="N2086" s="55" t="str">
        <f t="shared" si="177"/>
        <v>NON</v>
      </c>
      <c r="O2086" s="55" t="str">
        <f t="shared" si="178"/>
        <v>OUI</v>
      </c>
      <c r="P2086" s="55" t="str">
        <f t="shared" si="179"/>
        <v>OUI</v>
      </c>
      <c r="Q2086" s="55" t="str">
        <f t="shared" si="180"/>
        <v>NON</v>
      </c>
    </row>
    <row r="2087" spans="1:17" ht="15" customHeight="1">
      <c r="A2087" s="3">
        <v>130783236</v>
      </c>
      <c r="B2087" s="55" t="s">
        <v>975</v>
      </c>
      <c r="C2087" s="3">
        <v>43002001</v>
      </c>
      <c r="D2087" s="55" t="s">
        <v>988</v>
      </c>
      <c r="E2087" s="53" t="s">
        <v>989</v>
      </c>
      <c r="F2087" s="84">
        <v>43040</v>
      </c>
      <c r="G2087" s="84">
        <v>44682</v>
      </c>
      <c r="H2087" s="82">
        <f t="shared" si="176"/>
        <v>5</v>
      </c>
      <c r="I2087" s="55" t="s">
        <v>83</v>
      </c>
      <c r="J2087" s="55" t="s">
        <v>1429</v>
      </c>
      <c r="K2087" s="55" t="s">
        <v>20</v>
      </c>
      <c r="L2087" s="55" t="s">
        <v>745</v>
      </c>
      <c r="M2087" s="79"/>
      <c r="N2087" s="55" t="str">
        <f t="shared" si="177"/>
        <v>OUI</v>
      </c>
      <c r="O2087" s="55" t="str">
        <f t="shared" si="178"/>
        <v>NON</v>
      </c>
      <c r="P2087" s="55" t="str">
        <f t="shared" si="179"/>
        <v>NON</v>
      </c>
      <c r="Q2087" s="55" t="str">
        <f t="shared" si="180"/>
        <v>NON</v>
      </c>
    </row>
    <row r="2088" spans="1:17" ht="15" customHeight="1">
      <c r="A2088" s="2">
        <v>130000042</v>
      </c>
      <c r="B2088" s="55" t="s">
        <v>1448</v>
      </c>
      <c r="C2088" s="3">
        <v>43001610</v>
      </c>
      <c r="D2088" s="55" t="s">
        <v>1449</v>
      </c>
      <c r="E2088" s="53" t="s">
        <v>1450</v>
      </c>
      <c r="F2088" s="84">
        <v>43770</v>
      </c>
      <c r="G2088" s="84">
        <v>45413</v>
      </c>
      <c r="H2088" s="82">
        <f t="shared" si="176"/>
        <v>5</v>
      </c>
      <c r="I2088" s="55" t="s">
        <v>16</v>
      </c>
      <c r="J2088" s="55" t="s">
        <v>44</v>
      </c>
      <c r="K2088" s="55" t="s">
        <v>50</v>
      </c>
      <c r="L2088" s="55" t="s">
        <v>246</v>
      </c>
      <c r="M2088" s="55" t="s">
        <v>872</v>
      </c>
      <c r="N2088" s="55" t="str">
        <f t="shared" si="177"/>
        <v>NON</v>
      </c>
      <c r="O2088" s="55" t="str">
        <f t="shared" si="178"/>
        <v>OUI</v>
      </c>
      <c r="P2088" s="55" t="str">
        <f t="shared" si="179"/>
        <v>OUI</v>
      </c>
      <c r="Q2088" s="55" t="str">
        <f t="shared" si="180"/>
        <v>NON</v>
      </c>
    </row>
    <row r="2089" spans="1:17" ht="15" customHeight="1">
      <c r="A2089" s="2">
        <v>130000042</v>
      </c>
      <c r="B2089" s="55" t="s">
        <v>1448</v>
      </c>
      <c r="C2089" s="3">
        <v>43001610</v>
      </c>
      <c r="D2089" s="55" t="s">
        <v>1449</v>
      </c>
      <c r="E2089" s="53" t="s">
        <v>1450</v>
      </c>
      <c r="F2089" s="84">
        <v>43770</v>
      </c>
      <c r="G2089" s="84">
        <v>45413</v>
      </c>
      <c r="H2089" s="82">
        <f t="shared" si="176"/>
        <v>5</v>
      </c>
      <c r="I2089" s="55" t="s">
        <v>16</v>
      </c>
      <c r="J2089" s="55" t="s">
        <v>1429</v>
      </c>
      <c r="K2089" s="55" t="s">
        <v>20</v>
      </c>
      <c r="L2089" s="55" t="s">
        <v>745</v>
      </c>
      <c r="M2089" s="79"/>
      <c r="N2089" s="55" t="str">
        <f t="shared" si="177"/>
        <v>OUI</v>
      </c>
      <c r="O2089" s="55" t="str">
        <f t="shared" si="178"/>
        <v>NON</v>
      </c>
      <c r="P2089" s="55" t="str">
        <f t="shared" si="179"/>
        <v>NON</v>
      </c>
      <c r="Q2089" s="55" t="str">
        <f t="shared" si="180"/>
        <v>NON</v>
      </c>
    </row>
    <row r="2090" spans="1:17" ht="15" customHeight="1">
      <c r="A2090" s="2">
        <v>830100574</v>
      </c>
      <c r="B2090" s="55" t="s">
        <v>1572</v>
      </c>
      <c r="C2090" s="3">
        <v>43000602</v>
      </c>
      <c r="D2090" s="55" t="s">
        <v>797</v>
      </c>
      <c r="E2090" s="53" t="s">
        <v>1590</v>
      </c>
      <c r="F2090" s="84">
        <v>44136</v>
      </c>
      <c r="G2090" s="84">
        <v>45778</v>
      </c>
      <c r="H2090" s="82">
        <f t="shared" si="176"/>
        <v>5</v>
      </c>
      <c r="I2090" s="55" t="s">
        <v>83</v>
      </c>
      <c r="J2090" s="55" t="s">
        <v>44</v>
      </c>
      <c r="K2090" s="55" t="s">
        <v>1137</v>
      </c>
      <c r="L2090" s="55" t="s">
        <v>260</v>
      </c>
      <c r="M2090" s="55" t="s">
        <v>2430</v>
      </c>
      <c r="N2090" s="55" t="str">
        <f t="shared" si="177"/>
        <v>NON</v>
      </c>
      <c r="O2090" s="55" t="str">
        <f t="shared" si="178"/>
        <v>NON</v>
      </c>
      <c r="P2090" s="55" t="str">
        <f t="shared" si="179"/>
        <v>OUI</v>
      </c>
      <c r="Q2090" s="55" t="str">
        <f t="shared" si="180"/>
        <v>OUI</v>
      </c>
    </row>
    <row r="2091" spans="1:17" ht="15" customHeight="1">
      <c r="A2091" s="2">
        <v>830100574</v>
      </c>
      <c r="B2091" s="55" t="s">
        <v>1572</v>
      </c>
      <c r="C2091" s="3">
        <v>43000602</v>
      </c>
      <c r="D2091" s="55" t="s">
        <v>797</v>
      </c>
      <c r="E2091" s="53" t="s">
        <v>1590</v>
      </c>
      <c r="F2091" s="84">
        <v>43770</v>
      </c>
      <c r="G2091" s="84">
        <v>45413</v>
      </c>
      <c r="H2091" s="82">
        <f t="shared" si="176"/>
        <v>5</v>
      </c>
      <c r="I2091" s="55" t="s">
        <v>83</v>
      </c>
      <c r="J2091" s="55" t="s">
        <v>44</v>
      </c>
      <c r="K2091" s="55" t="s">
        <v>818</v>
      </c>
      <c r="L2091" s="55" t="s">
        <v>797</v>
      </c>
      <c r="M2091" s="55" t="s">
        <v>1991</v>
      </c>
      <c r="N2091" s="55" t="str">
        <f t="shared" si="177"/>
        <v>NON</v>
      </c>
      <c r="O2091" s="55" t="str">
        <f t="shared" si="178"/>
        <v>NON</v>
      </c>
      <c r="P2091" s="55" t="str">
        <f t="shared" si="179"/>
        <v>OUI</v>
      </c>
      <c r="Q2091" s="55" t="str">
        <f t="shared" si="180"/>
        <v>NON</v>
      </c>
    </row>
    <row r="2092" spans="1:17" ht="15" customHeight="1">
      <c r="A2092" s="2">
        <v>830100574</v>
      </c>
      <c r="B2092" s="55" t="s">
        <v>1572</v>
      </c>
      <c r="C2092" s="3">
        <v>43000602</v>
      </c>
      <c r="D2092" s="55" t="s">
        <v>797</v>
      </c>
      <c r="E2092" s="53" t="s">
        <v>1590</v>
      </c>
      <c r="F2092" s="84">
        <v>43770</v>
      </c>
      <c r="G2092" s="84">
        <v>45413</v>
      </c>
      <c r="H2092" s="82">
        <f t="shared" si="176"/>
        <v>5</v>
      </c>
      <c r="I2092" s="55" t="s">
        <v>83</v>
      </c>
      <c r="J2092" s="55" t="s">
        <v>44</v>
      </c>
      <c r="K2092" s="55" t="s">
        <v>818</v>
      </c>
      <c r="L2092" s="55" t="s">
        <v>797</v>
      </c>
      <c r="M2092" s="55" t="s">
        <v>323</v>
      </c>
      <c r="N2092" s="55" t="str">
        <f t="shared" si="177"/>
        <v>NON</v>
      </c>
      <c r="O2092" s="55" t="str">
        <f t="shared" si="178"/>
        <v>NON</v>
      </c>
      <c r="P2092" s="55" t="str">
        <f t="shared" si="179"/>
        <v>OUI</v>
      </c>
      <c r="Q2092" s="55" t="str">
        <f t="shared" si="180"/>
        <v>NON</v>
      </c>
    </row>
    <row r="2093" spans="1:17" ht="15" customHeight="1">
      <c r="A2093" s="2">
        <v>830100574</v>
      </c>
      <c r="B2093" s="55" t="s">
        <v>1572</v>
      </c>
      <c r="C2093" s="3">
        <v>43000602</v>
      </c>
      <c r="D2093" s="55" t="s">
        <v>797</v>
      </c>
      <c r="E2093" s="53" t="s">
        <v>1590</v>
      </c>
      <c r="F2093" s="84">
        <v>43770</v>
      </c>
      <c r="G2093" s="84">
        <v>45413</v>
      </c>
      <c r="H2093" s="82">
        <f t="shared" si="176"/>
        <v>5</v>
      </c>
      <c r="I2093" s="55" t="s">
        <v>83</v>
      </c>
      <c r="J2093" s="55" t="s">
        <v>44</v>
      </c>
      <c r="K2093" s="55" t="s">
        <v>818</v>
      </c>
      <c r="L2093" s="55" t="s">
        <v>797</v>
      </c>
      <c r="M2093" s="55" t="s">
        <v>2091</v>
      </c>
      <c r="N2093" s="55" t="str">
        <f t="shared" si="177"/>
        <v>NON</v>
      </c>
      <c r="O2093" s="55" t="str">
        <f t="shared" si="178"/>
        <v>NON</v>
      </c>
      <c r="P2093" s="55" t="str">
        <f t="shared" si="179"/>
        <v>OUI</v>
      </c>
      <c r="Q2093" s="55" t="str">
        <f t="shared" si="180"/>
        <v>NON</v>
      </c>
    </row>
    <row r="2094" spans="1:17" ht="15" customHeight="1">
      <c r="A2094" s="2">
        <v>830100574</v>
      </c>
      <c r="B2094" s="55" t="s">
        <v>1572</v>
      </c>
      <c r="C2094" s="3">
        <v>43000602</v>
      </c>
      <c r="D2094" s="55" t="s">
        <v>797</v>
      </c>
      <c r="E2094" s="53" t="s">
        <v>1590</v>
      </c>
      <c r="F2094" s="84">
        <v>43770</v>
      </c>
      <c r="G2094" s="84">
        <v>45413</v>
      </c>
      <c r="H2094" s="82">
        <f t="shared" si="176"/>
        <v>5</v>
      </c>
      <c r="I2094" s="55" t="s">
        <v>83</v>
      </c>
      <c r="J2094" s="55" t="s">
        <v>44</v>
      </c>
      <c r="K2094" s="55" t="s">
        <v>818</v>
      </c>
      <c r="L2094" s="55" t="s">
        <v>797</v>
      </c>
      <c r="M2094" s="55" t="s">
        <v>1986</v>
      </c>
      <c r="N2094" s="55" t="str">
        <f t="shared" si="177"/>
        <v>NON</v>
      </c>
      <c r="O2094" s="55" t="str">
        <f t="shared" si="178"/>
        <v>NON</v>
      </c>
      <c r="P2094" s="55" t="str">
        <f t="shared" si="179"/>
        <v>OUI</v>
      </c>
      <c r="Q2094" s="55" t="str">
        <f t="shared" si="180"/>
        <v>NON</v>
      </c>
    </row>
    <row r="2095" spans="1:17" ht="15" customHeight="1">
      <c r="A2095" s="2">
        <v>830100574</v>
      </c>
      <c r="B2095" s="55" t="s">
        <v>1572</v>
      </c>
      <c r="C2095" s="3">
        <v>43000602</v>
      </c>
      <c r="D2095" s="55" t="s">
        <v>797</v>
      </c>
      <c r="E2095" s="53" t="s">
        <v>1590</v>
      </c>
      <c r="F2095" s="84">
        <v>43770</v>
      </c>
      <c r="G2095" s="84">
        <v>45413</v>
      </c>
      <c r="H2095" s="82">
        <f t="shared" ref="H2095:H2158" si="181">DATEDIF(F2095,G2095,"y")+1</f>
        <v>5</v>
      </c>
      <c r="I2095" s="55" t="s">
        <v>83</v>
      </c>
      <c r="J2095" s="55" t="s">
        <v>1429</v>
      </c>
      <c r="K2095" s="55" t="s">
        <v>232</v>
      </c>
      <c r="L2095" s="55" t="s">
        <v>123</v>
      </c>
      <c r="M2095" s="79"/>
      <c r="N2095" s="55" t="str">
        <f t="shared" si="177"/>
        <v>OUI</v>
      </c>
      <c r="O2095" s="55" t="str">
        <f t="shared" si="178"/>
        <v>NON</v>
      </c>
      <c r="P2095" s="55" t="str">
        <f t="shared" si="179"/>
        <v>NON</v>
      </c>
      <c r="Q2095" s="55" t="str">
        <f t="shared" si="180"/>
        <v>NON</v>
      </c>
    </row>
    <row r="2096" spans="1:17" ht="15" customHeight="1">
      <c r="A2096" s="2">
        <v>130789159</v>
      </c>
      <c r="B2096" s="55" t="s">
        <v>81</v>
      </c>
      <c r="C2096" s="3">
        <v>43002138</v>
      </c>
      <c r="D2096" s="55" t="s">
        <v>82</v>
      </c>
      <c r="E2096" s="22" t="s">
        <v>2353</v>
      </c>
      <c r="F2096" s="84">
        <v>44501</v>
      </c>
      <c r="G2096" s="84">
        <v>46143</v>
      </c>
      <c r="H2096" s="82">
        <f t="shared" si="181"/>
        <v>5</v>
      </c>
      <c r="I2096" s="55" t="s">
        <v>83</v>
      </c>
      <c r="J2096" s="55" t="s">
        <v>44</v>
      </c>
      <c r="K2096" s="55" t="s">
        <v>15</v>
      </c>
      <c r="L2096" s="55" t="s">
        <v>17</v>
      </c>
      <c r="M2096" s="55" t="s">
        <v>77</v>
      </c>
      <c r="N2096" s="55" t="str">
        <f t="shared" si="177"/>
        <v>NON</v>
      </c>
      <c r="O2096" s="55" t="str">
        <f t="shared" si="178"/>
        <v>OUI</v>
      </c>
      <c r="P2096" s="55" t="str">
        <f t="shared" si="179"/>
        <v>OUI</v>
      </c>
      <c r="Q2096" s="55" t="str">
        <f t="shared" si="180"/>
        <v>NON</v>
      </c>
    </row>
    <row r="2097" spans="1:17" ht="15" customHeight="1">
      <c r="A2097" s="2">
        <v>130789159</v>
      </c>
      <c r="B2097" s="55" t="s">
        <v>81</v>
      </c>
      <c r="C2097" s="3">
        <v>43002095</v>
      </c>
      <c r="D2097" s="55" t="s">
        <v>84</v>
      </c>
      <c r="E2097" s="22" t="s">
        <v>2353</v>
      </c>
      <c r="F2097" s="84">
        <v>44501</v>
      </c>
      <c r="G2097" s="84">
        <v>46143</v>
      </c>
      <c r="H2097" s="82">
        <f t="shared" si="181"/>
        <v>5</v>
      </c>
      <c r="I2097" s="20" t="s">
        <v>83</v>
      </c>
      <c r="J2097" s="55" t="s">
        <v>44</v>
      </c>
      <c r="K2097" s="55" t="s">
        <v>85</v>
      </c>
      <c r="L2097" s="20" t="s">
        <v>86</v>
      </c>
      <c r="M2097" s="20" t="s">
        <v>87</v>
      </c>
      <c r="N2097" s="55" t="str">
        <f t="shared" si="177"/>
        <v>NON</v>
      </c>
      <c r="O2097" s="55" t="str">
        <f t="shared" si="178"/>
        <v>NON</v>
      </c>
      <c r="P2097" s="55" t="str">
        <f t="shared" si="179"/>
        <v>OUI</v>
      </c>
      <c r="Q2097" s="55" t="str">
        <f t="shared" si="180"/>
        <v>NON</v>
      </c>
    </row>
    <row r="2098" spans="1:17" ht="15" customHeight="1">
      <c r="A2098" s="3">
        <v>130804297</v>
      </c>
      <c r="B2098" s="55" t="s">
        <v>1336</v>
      </c>
      <c r="C2098" s="3">
        <v>43001114</v>
      </c>
      <c r="D2098" s="55" t="s">
        <v>1349</v>
      </c>
      <c r="E2098" s="53" t="s">
        <v>1350</v>
      </c>
      <c r="F2098" s="84">
        <v>44501</v>
      </c>
      <c r="G2098" s="84">
        <v>46143</v>
      </c>
      <c r="H2098" s="82">
        <f t="shared" si="181"/>
        <v>5</v>
      </c>
      <c r="I2098" s="55" t="s">
        <v>83</v>
      </c>
      <c r="J2098" s="55" t="s">
        <v>44</v>
      </c>
      <c r="K2098" s="55" t="s">
        <v>1095</v>
      </c>
      <c r="L2098" s="55" t="s">
        <v>1093</v>
      </c>
      <c r="M2098" s="20" t="s">
        <v>2180</v>
      </c>
      <c r="N2098" s="55" t="str">
        <f t="shared" si="177"/>
        <v>NON</v>
      </c>
      <c r="O2098" s="55" t="str">
        <f t="shared" si="178"/>
        <v>OUI</v>
      </c>
      <c r="P2098" s="55" t="str">
        <f t="shared" si="179"/>
        <v>OUI</v>
      </c>
      <c r="Q2098" s="55" t="str">
        <f t="shared" si="180"/>
        <v>OUI</v>
      </c>
    </row>
    <row r="2099" spans="1:17" ht="15" customHeight="1">
      <c r="A2099" s="3">
        <v>130804297</v>
      </c>
      <c r="B2099" s="55" t="s">
        <v>1336</v>
      </c>
      <c r="C2099" s="3">
        <v>43001114</v>
      </c>
      <c r="D2099" s="55" t="s">
        <v>1349</v>
      </c>
      <c r="E2099" s="53" t="s">
        <v>1350</v>
      </c>
      <c r="F2099" s="84">
        <v>44501</v>
      </c>
      <c r="G2099" s="84">
        <v>46143</v>
      </c>
      <c r="H2099" s="82">
        <f t="shared" si="181"/>
        <v>5</v>
      </c>
      <c r="I2099" s="55" t="s">
        <v>83</v>
      </c>
      <c r="J2099" s="55" t="s">
        <v>44</v>
      </c>
      <c r="K2099" s="55" t="s">
        <v>1095</v>
      </c>
      <c r="L2099" s="55" t="s">
        <v>1093</v>
      </c>
      <c r="M2099" s="54" t="s">
        <v>2036</v>
      </c>
      <c r="N2099" s="55" t="str">
        <f t="shared" si="177"/>
        <v>NON</v>
      </c>
      <c r="O2099" s="55" t="str">
        <f t="shared" si="178"/>
        <v>NON</v>
      </c>
      <c r="P2099" s="55" t="str">
        <f t="shared" si="179"/>
        <v>OUI</v>
      </c>
      <c r="Q2099" s="55" t="str">
        <f t="shared" si="180"/>
        <v>NON</v>
      </c>
    </row>
    <row r="2100" spans="1:17" ht="15" customHeight="1">
      <c r="A2100" s="3">
        <v>130804297</v>
      </c>
      <c r="B2100" s="55" t="s">
        <v>1336</v>
      </c>
      <c r="C2100" s="3">
        <v>43001114</v>
      </c>
      <c r="D2100" s="55" t="s">
        <v>1349</v>
      </c>
      <c r="E2100" s="53" t="s">
        <v>1350</v>
      </c>
      <c r="F2100" s="84">
        <v>43770</v>
      </c>
      <c r="G2100" s="84">
        <v>45413</v>
      </c>
      <c r="H2100" s="82">
        <f t="shared" si="181"/>
        <v>5</v>
      </c>
      <c r="I2100" s="55" t="s">
        <v>83</v>
      </c>
      <c r="J2100" s="55" t="s">
        <v>1429</v>
      </c>
      <c r="K2100" s="55" t="s">
        <v>1093</v>
      </c>
      <c r="L2100" s="55" t="s">
        <v>1095</v>
      </c>
      <c r="M2100" s="79"/>
      <c r="N2100" s="55" t="str">
        <f t="shared" si="177"/>
        <v>OUI</v>
      </c>
      <c r="O2100" s="55" t="str">
        <f t="shared" si="178"/>
        <v>NON</v>
      </c>
      <c r="P2100" s="55" t="str">
        <f t="shared" si="179"/>
        <v>NON</v>
      </c>
      <c r="Q2100" s="55" t="str">
        <f t="shared" si="180"/>
        <v>NON</v>
      </c>
    </row>
    <row r="2101" spans="1:17" ht="15" customHeight="1">
      <c r="A2101" s="4">
        <v>130783293</v>
      </c>
      <c r="B2101" s="20" t="s">
        <v>1205</v>
      </c>
      <c r="C2101" s="4">
        <v>43001056</v>
      </c>
      <c r="D2101" s="20" t="s">
        <v>318</v>
      </c>
      <c r="E2101" s="12" t="s">
        <v>2309</v>
      </c>
      <c r="F2101" s="85">
        <v>43770</v>
      </c>
      <c r="G2101" s="85">
        <v>45413</v>
      </c>
      <c r="H2101" s="83">
        <f t="shared" si="181"/>
        <v>5</v>
      </c>
      <c r="I2101" s="20" t="s">
        <v>83</v>
      </c>
      <c r="J2101" s="20" t="s">
        <v>1800</v>
      </c>
      <c r="K2101" s="20"/>
      <c r="L2101" s="20"/>
      <c r="M2101" s="80"/>
      <c r="N2101" s="20" t="str">
        <f t="shared" si="177"/>
        <v>OUI</v>
      </c>
      <c r="O2101" s="20" t="str">
        <f t="shared" si="178"/>
        <v>NON</v>
      </c>
      <c r="P2101" s="20" t="str">
        <f t="shared" si="179"/>
        <v>NON</v>
      </c>
      <c r="Q2101" s="20" t="str">
        <f t="shared" si="180"/>
        <v>NON</v>
      </c>
    </row>
    <row r="2102" spans="1:17" ht="15" customHeight="1">
      <c r="A2102" s="4">
        <v>130783293</v>
      </c>
      <c r="B2102" s="20" t="s">
        <v>1205</v>
      </c>
      <c r="C2102" s="4">
        <v>43001056</v>
      </c>
      <c r="D2102" s="20" t="s">
        <v>318</v>
      </c>
      <c r="E2102" s="12" t="s">
        <v>2309</v>
      </c>
      <c r="F2102" s="85">
        <v>44501</v>
      </c>
      <c r="G2102" s="85">
        <v>46143</v>
      </c>
      <c r="H2102" s="83">
        <f t="shared" si="181"/>
        <v>5</v>
      </c>
      <c r="I2102" s="20" t="s">
        <v>83</v>
      </c>
      <c r="J2102" s="20" t="s">
        <v>1429</v>
      </c>
      <c r="K2102" s="20" t="s">
        <v>412</v>
      </c>
      <c r="L2102" s="20" t="s">
        <v>413</v>
      </c>
      <c r="M2102" s="80"/>
      <c r="N2102" s="20" t="str">
        <f t="shared" si="177"/>
        <v>OUI</v>
      </c>
      <c r="O2102" s="20" t="str">
        <f t="shared" si="178"/>
        <v>NON</v>
      </c>
      <c r="P2102" s="20" t="str">
        <f t="shared" si="179"/>
        <v>NON</v>
      </c>
      <c r="Q2102" s="20" t="str">
        <f t="shared" si="180"/>
        <v>NON</v>
      </c>
    </row>
    <row r="2103" spans="1:17" ht="15" customHeight="1">
      <c r="A2103" s="3">
        <v>130783293</v>
      </c>
      <c r="B2103" s="55" t="s">
        <v>1205</v>
      </c>
      <c r="C2103" s="3">
        <v>43001056</v>
      </c>
      <c r="D2103" s="55" t="s">
        <v>318</v>
      </c>
      <c r="E2103" s="12" t="s">
        <v>2309</v>
      </c>
      <c r="F2103" s="84">
        <v>44501</v>
      </c>
      <c r="G2103" s="84">
        <v>46143</v>
      </c>
      <c r="H2103" s="82">
        <f t="shared" si="181"/>
        <v>5</v>
      </c>
      <c r="I2103" s="55" t="s">
        <v>83</v>
      </c>
      <c r="J2103" s="55" t="s">
        <v>44</v>
      </c>
      <c r="K2103" s="55" t="s">
        <v>1051</v>
      </c>
      <c r="L2103" s="55" t="s">
        <v>260</v>
      </c>
      <c r="M2103" s="54" t="s">
        <v>2428</v>
      </c>
      <c r="N2103" s="55" t="str">
        <f t="shared" si="177"/>
        <v>NON</v>
      </c>
      <c r="O2103" s="55" t="str">
        <f t="shared" si="178"/>
        <v>NON</v>
      </c>
      <c r="P2103" s="55" t="str">
        <f t="shared" si="179"/>
        <v>OUI</v>
      </c>
      <c r="Q2103" s="55" t="str">
        <f t="shared" si="180"/>
        <v>OUI</v>
      </c>
    </row>
    <row r="2104" spans="1:17" ht="15" customHeight="1">
      <c r="A2104" s="3">
        <v>130783293</v>
      </c>
      <c r="B2104" s="55" t="s">
        <v>1205</v>
      </c>
      <c r="C2104" s="3">
        <v>43001056</v>
      </c>
      <c r="D2104" s="55" t="s">
        <v>318</v>
      </c>
      <c r="E2104" s="12" t="s">
        <v>2309</v>
      </c>
      <c r="F2104" s="84">
        <v>44501</v>
      </c>
      <c r="G2104" s="84">
        <v>46143</v>
      </c>
      <c r="H2104" s="82">
        <f t="shared" si="181"/>
        <v>5</v>
      </c>
      <c r="I2104" s="55" t="s">
        <v>83</v>
      </c>
      <c r="J2104" s="55" t="s">
        <v>44</v>
      </c>
      <c r="K2104" s="55" t="s">
        <v>1198</v>
      </c>
      <c r="L2104" s="55" t="s">
        <v>260</v>
      </c>
      <c r="M2104" s="54" t="s">
        <v>2439</v>
      </c>
      <c r="N2104" s="55" t="str">
        <f t="shared" si="177"/>
        <v>NON</v>
      </c>
      <c r="O2104" s="55" t="str">
        <f t="shared" si="178"/>
        <v>NON</v>
      </c>
      <c r="P2104" s="55" t="str">
        <f t="shared" si="179"/>
        <v>OUI</v>
      </c>
      <c r="Q2104" s="55" t="str">
        <f t="shared" si="180"/>
        <v>OUI</v>
      </c>
    </row>
    <row r="2105" spans="1:17" ht="15" customHeight="1">
      <c r="A2105" s="3">
        <v>130783293</v>
      </c>
      <c r="B2105" s="55" t="s">
        <v>1205</v>
      </c>
      <c r="C2105" s="3">
        <v>43001056</v>
      </c>
      <c r="D2105" s="55" t="s">
        <v>318</v>
      </c>
      <c r="E2105" s="12" t="s">
        <v>2309</v>
      </c>
      <c r="F2105" s="84">
        <v>44501</v>
      </c>
      <c r="G2105" s="84">
        <v>46143</v>
      </c>
      <c r="H2105" s="82">
        <f t="shared" si="181"/>
        <v>5</v>
      </c>
      <c r="I2105" s="55" t="s">
        <v>83</v>
      </c>
      <c r="J2105" s="55" t="s">
        <v>44</v>
      </c>
      <c r="K2105" s="55" t="s">
        <v>171</v>
      </c>
      <c r="L2105" s="55" t="s">
        <v>172</v>
      </c>
      <c r="M2105" s="54" t="s">
        <v>1956</v>
      </c>
      <c r="N2105" s="55" t="str">
        <f t="shared" si="177"/>
        <v>NON</v>
      </c>
      <c r="O2105" s="55" t="str">
        <f t="shared" si="178"/>
        <v>OUI</v>
      </c>
      <c r="P2105" s="55" t="str">
        <f t="shared" si="179"/>
        <v>OUI</v>
      </c>
      <c r="Q2105" s="55" t="str">
        <f t="shared" si="180"/>
        <v>NON</v>
      </c>
    </row>
    <row r="2106" spans="1:17" ht="15" customHeight="1">
      <c r="A2106" s="3">
        <v>130783293</v>
      </c>
      <c r="B2106" s="55" t="s">
        <v>1205</v>
      </c>
      <c r="C2106" s="3">
        <v>43001056</v>
      </c>
      <c r="D2106" s="55" t="s">
        <v>318</v>
      </c>
      <c r="E2106" s="12" t="s">
        <v>2309</v>
      </c>
      <c r="F2106" s="84">
        <v>44501</v>
      </c>
      <c r="G2106" s="84">
        <v>46143</v>
      </c>
      <c r="H2106" s="82">
        <f t="shared" si="181"/>
        <v>5</v>
      </c>
      <c r="I2106" s="55" t="s">
        <v>83</v>
      </c>
      <c r="J2106" s="55" t="s">
        <v>44</v>
      </c>
      <c r="K2106" s="55" t="s">
        <v>171</v>
      </c>
      <c r="L2106" s="55" t="s">
        <v>172</v>
      </c>
      <c r="M2106" s="54" t="s">
        <v>1957</v>
      </c>
      <c r="N2106" s="55" t="str">
        <f t="shared" si="177"/>
        <v>NON</v>
      </c>
      <c r="O2106" s="55" t="str">
        <f t="shared" si="178"/>
        <v>OUI</v>
      </c>
      <c r="P2106" s="55" t="str">
        <f t="shared" si="179"/>
        <v>OUI</v>
      </c>
      <c r="Q2106" s="55" t="str">
        <f t="shared" si="180"/>
        <v>NON</v>
      </c>
    </row>
    <row r="2107" spans="1:17" ht="15" customHeight="1">
      <c r="A2107" s="3">
        <v>130783293</v>
      </c>
      <c r="B2107" s="55" t="s">
        <v>1205</v>
      </c>
      <c r="C2107" s="3">
        <v>43001056</v>
      </c>
      <c r="D2107" s="55" t="s">
        <v>318</v>
      </c>
      <c r="E2107" s="12" t="s">
        <v>2309</v>
      </c>
      <c r="F2107" s="84">
        <v>44501</v>
      </c>
      <c r="G2107" s="84">
        <v>46143</v>
      </c>
      <c r="H2107" s="82">
        <f t="shared" si="181"/>
        <v>5</v>
      </c>
      <c r="I2107" s="55" t="s">
        <v>83</v>
      </c>
      <c r="J2107" s="55" t="s">
        <v>44</v>
      </c>
      <c r="K2107" s="55" t="s">
        <v>171</v>
      </c>
      <c r="L2107" s="55" t="s">
        <v>172</v>
      </c>
      <c r="M2107" s="54" t="s">
        <v>1958</v>
      </c>
      <c r="N2107" s="55" t="str">
        <f t="shared" si="177"/>
        <v>NON</v>
      </c>
      <c r="O2107" s="55" t="str">
        <f t="shared" si="178"/>
        <v>OUI</v>
      </c>
      <c r="P2107" s="55" t="str">
        <f t="shared" si="179"/>
        <v>NON</v>
      </c>
      <c r="Q2107" s="55" t="str">
        <f t="shared" si="180"/>
        <v>NON</v>
      </c>
    </row>
    <row r="2108" spans="1:17" ht="15" customHeight="1">
      <c r="A2108" s="3">
        <v>130783293</v>
      </c>
      <c r="B2108" s="55" t="s">
        <v>1205</v>
      </c>
      <c r="C2108" s="3">
        <v>43001056</v>
      </c>
      <c r="D2108" s="55" t="s">
        <v>318</v>
      </c>
      <c r="E2108" s="12" t="s">
        <v>2309</v>
      </c>
      <c r="F2108" s="84">
        <v>44501</v>
      </c>
      <c r="G2108" s="84">
        <v>46143</v>
      </c>
      <c r="H2108" s="82">
        <f t="shared" si="181"/>
        <v>5</v>
      </c>
      <c r="I2108" s="55" t="s">
        <v>83</v>
      </c>
      <c r="J2108" s="55" t="s">
        <v>44</v>
      </c>
      <c r="K2108" s="55" t="s">
        <v>171</v>
      </c>
      <c r="L2108" s="55" t="s">
        <v>172</v>
      </c>
      <c r="M2108" s="54" t="s">
        <v>1959</v>
      </c>
      <c r="N2108" s="55" t="str">
        <f t="shared" si="177"/>
        <v>NON</v>
      </c>
      <c r="O2108" s="55" t="str">
        <f t="shared" si="178"/>
        <v>OUI</v>
      </c>
      <c r="P2108" s="55" t="str">
        <f t="shared" si="179"/>
        <v>OUI</v>
      </c>
      <c r="Q2108" s="55" t="str">
        <f t="shared" si="180"/>
        <v>NON</v>
      </c>
    </row>
    <row r="2109" spans="1:17" ht="15" customHeight="1">
      <c r="A2109" s="3">
        <v>130783293</v>
      </c>
      <c r="B2109" s="55" t="s">
        <v>1205</v>
      </c>
      <c r="C2109" s="3">
        <v>43001056</v>
      </c>
      <c r="D2109" s="55" t="s">
        <v>318</v>
      </c>
      <c r="E2109" s="12" t="s">
        <v>2309</v>
      </c>
      <c r="F2109" s="84">
        <v>44501</v>
      </c>
      <c r="G2109" s="84">
        <v>46143</v>
      </c>
      <c r="H2109" s="82">
        <f t="shared" si="181"/>
        <v>5</v>
      </c>
      <c r="I2109" s="55" t="s">
        <v>83</v>
      </c>
      <c r="J2109" s="55" t="s">
        <v>44</v>
      </c>
      <c r="K2109" s="55" t="s">
        <v>171</v>
      </c>
      <c r="L2109" s="55" t="s">
        <v>172</v>
      </c>
      <c r="M2109" s="54" t="s">
        <v>1959</v>
      </c>
      <c r="N2109" s="55" t="str">
        <f t="shared" si="177"/>
        <v>NON</v>
      </c>
      <c r="O2109" s="55" t="str">
        <f t="shared" si="178"/>
        <v>OUI</v>
      </c>
      <c r="P2109" s="55" t="str">
        <f t="shared" si="179"/>
        <v>OUI</v>
      </c>
      <c r="Q2109" s="55" t="str">
        <f t="shared" si="180"/>
        <v>NON</v>
      </c>
    </row>
    <row r="2110" spans="1:17" ht="15" customHeight="1">
      <c r="A2110" s="3">
        <v>130783293</v>
      </c>
      <c r="B2110" s="55" t="s">
        <v>1205</v>
      </c>
      <c r="C2110" s="3">
        <v>43001056</v>
      </c>
      <c r="D2110" s="55" t="s">
        <v>318</v>
      </c>
      <c r="E2110" s="12" t="s">
        <v>2309</v>
      </c>
      <c r="F2110" s="84">
        <v>44501</v>
      </c>
      <c r="G2110" s="84">
        <v>46143</v>
      </c>
      <c r="H2110" s="82">
        <f t="shared" si="181"/>
        <v>5</v>
      </c>
      <c r="I2110" s="55" t="s">
        <v>83</v>
      </c>
      <c r="J2110" s="55" t="s">
        <v>44</v>
      </c>
      <c r="K2110" s="55" t="s">
        <v>171</v>
      </c>
      <c r="L2110" s="55" t="s">
        <v>172</v>
      </c>
      <c r="M2110" s="54" t="s">
        <v>1960</v>
      </c>
      <c r="N2110" s="55" t="str">
        <f t="shared" si="177"/>
        <v>NON</v>
      </c>
      <c r="O2110" s="55" t="str">
        <f t="shared" si="178"/>
        <v>OUI</v>
      </c>
      <c r="P2110" s="55" t="str">
        <f t="shared" si="179"/>
        <v>OUI</v>
      </c>
      <c r="Q2110" s="55" t="str">
        <f t="shared" si="180"/>
        <v>NON</v>
      </c>
    </row>
    <row r="2111" spans="1:17" ht="15" customHeight="1">
      <c r="A2111" s="3">
        <v>130783293</v>
      </c>
      <c r="B2111" s="55" t="s">
        <v>1205</v>
      </c>
      <c r="C2111" s="3">
        <v>43001056</v>
      </c>
      <c r="D2111" s="55" t="s">
        <v>318</v>
      </c>
      <c r="E2111" s="12" t="s">
        <v>2309</v>
      </c>
      <c r="F2111" s="84">
        <v>44501</v>
      </c>
      <c r="G2111" s="84">
        <v>46143</v>
      </c>
      <c r="H2111" s="82">
        <f t="shared" si="181"/>
        <v>5</v>
      </c>
      <c r="I2111" s="55" t="s">
        <v>83</v>
      </c>
      <c r="J2111" s="55" t="s">
        <v>44</v>
      </c>
      <c r="K2111" s="55" t="s">
        <v>171</v>
      </c>
      <c r="L2111" s="55" t="s">
        <v>172</v>
      </c>
      <c r="M2111" s="54" t="s">
        <v>1961</v>
      </c>
      <c r="N2111" s="55" t="str">
        <f t="shared" si="177"/>
        <v>NON</v>
      </c>
      <c r="O2111" s="55" t="str">
        <f t="shared" si="178"/>
        <v>OUI</v>
      </c>
      <c r="P2111" s="55" t="str">
        <f t="shared" si="179"/>
        <v>OUI</v>
      </c>
      <c r="Q2111" s="55" t="str">
        <f t="shared" si="180"/>
        <v>NON</v>
      </c>
    </row>
    <row r="2112" spans="1:17" ht="15" customHeight="1">
      <c r="A2112" s="3">
        <v>130783293</v>
      </c>
      <c r="B2112" s="55" t="s">
        <v>1205</v>
      </c>
      <c r="C2112" s="3">
        <v>43001056</v>
      </c>
      <c r="D2112" s="55" t="s">
        <v>318</v>
      </c>
      <c r="E2112" s="12" t="s">
        <v>2309</v>
      </c>
      <c r="F2112" s="84">
        <v>44501</v>
      </c>
      <c r="G2112" s="84">
        <v>46143</v>
      </c>
      <c r="H2112" s="82">
        <f t="shared" si="181"/>
        <v>5</v>
      </c>
      <c r="I2112" s="55" t="s">
        <v>83</v>
      </c>
      <c r="J2112" s="55" t="s">
        <v>44</v>
      </c>
      <c r="K2112" s="55" t="s">
        <v>171</v>
      </c>
      <c r="L2112" s="55" t="s">
        <v>172</v>
      </c>
      <c r="M2112" s="54" t="s">
        <v>1962</v>
      </c>
      <c r="N2112" s="55" t="str">
        <f t="shared" si="177"/>
        <v>NON</v>
      </c>
      <c r="O2112" s="55" t="str">
        <f t="shared" si="178"/>
        <v>NON</v>
      </c>
      <c r="P2112" s="55" t="str">
        <f t="shared" si="179"/>
        <v>OUI</v>
      </c>
      <c r="Q2112" s="55" t="str">
        <f t="shared" si="180"/>
        <v>NON</v>
      </c>
    </row>
    <row r="2113" spans="1:17" ht="15" customHeight="1">
      <c r="A2113" s="3">
        <v>130783293</v>
      </c>
      <c r="B2113" s="55" t="s">
        <v>1205</v>
      </c>
      <c r="C2113" s="3">
        <v>43001056</v>
      </c>
      <c r="D2113" s="55" t="s">
        <v>318</v>
      </c>
      <c r="E2113" s="12" t="s">
        <v>2309</v>
      </c>
      <c r="F2113" s="84">
        <v>44501</v>
      </c>
      <c r="G2113" s="84">
        <v>46143</v>
      </c>
      <c r="H2113" s="82">
        <f t="shared" si="181"/>
        <v>5</v>
      </c>
      <c r="I2113" s="55" t="s">
        <v>83</v>
      </c>
      <c r="J2113" s="55" t="s">
        <v>44</v>
      </c>
      <c r="K2113" s="55" t="s">
        <v>171</v>
      </c>
      <c r="L2113" s="55" t="s">
        <v>172</v>
      </c>
      <c r="M2113" s="54" t="s">
        <v>1963</v>
      </c>
      <c r="N2113" s="55" t="str">
        <f t="shared" si="177"/>
        <v>NON</v>
      </c>
      <c r="O2113" s="55" t="str">
        <f t="shared" si="178"/>
        <v>OUI</v>
      </c>
      <c r="P2113" s="55" t="str">
        <f t="shared" si="179"/>
        <v>OUI</v>
      </c>
      <c r="Q2113" s="55" t="str">
        <f t="shared" si="180"/>
        <v>NON</v>
      </c>
    </row>
    <row r="2114" spans="1:17" ht="15" customHeight="1">
      <c r="A2114" s="3">
        <v>130783293</v>
      </c>
      <c r="B2114" s="55" t="s">
        <v>1205</v>
      </c>
      <c r="C2114" s="3">
        <v>43001056</v>
      </c>
      <c r="D2114" s="55" t="s">
        <v>318</v>
      </c>
      <c r="E2114" s="12" t="s">
        <v>2309</v>
      </c>
      <c r="F2114" s="84">
        <v>44501</v>
      </c>
      <c r="G2114" s="84">
        <v>46143</v>
      </c>
      <c r="H2114" s="82">
        <f t="shared" si="181"/>
        <v>5</v>
      </c>
      <c r="I2114" s="55" t="s">
        <v>83</v>
      </c>
      <c r="J2114" s="55" t="s">
        <v>44</v>
      </c>
      <c r="K2114" s="55" t="s">
        <v>171</v>
      </c>
      <c r="L2114" s="55" t="s">
        <v>172</v>
      </c>
      <c r="M2114" s="54" t="s">
        <v>832</v>
      </c>
      <c r="N2114" s="55" t="str">
        <f t="shared" ref="N2114:N2177" si="182">IF(ISNUMBER(SEARCH("2G",J2114)),"OUI","NON")</f>
        <v>NON</v>
      </c>
      <c r="O2114" s="55" t="str">
        <f t="shared" ref="O2114:O2177" si="183">IF(ISNUMBER(SEARCH("P1",M2114)),"OUI","NON")</f>
        <v>NON</v>
      </c>
      <c r="P2114" s="55" t="str">
        <f t="shared" ref="P2114:P2177" si="184">IF(ISNUMBER(SEARCH("P2",M2114)),"OUI","NON")</f>
        <v>OUI</v>
      </c>
      <c r="Q2114" s="55" t="str">
        <f t="shared" ref="Q2114:Q2177" si="185">IF(ISNUMBER(SEARCH("P3",M2114)),"OUI","NON")</f>
        <v>NON</v>
      </c>
    </row>
    <row r="2115" spans="1:17" ht="15" customHeight="1">
      <c r="A2115" s="3">
        <v>130783293</v>
      </c>
      <c r="B2115" s="55" t="s">
        <v>1205</v>
      </c>
      <c r="C2115" s="3">
        <v>43001056</v>
      </c>
      <c r="D2115" s="55" t="s">
        <v>318</v>
      </c>
      <c r="E2115" s="12" t="s">
        <v>2309</v>
      </c>
      <c r="F2115" s="84">
        <v>44501</v>
      </c>
      <c r="G2115" s="84">
        <v>46143</v>
      </c>
      <c r="H2115" s="82">
        <f t="shared" si="181"/>
        <v>5</v>
      </c>
      <c r="I2115" s="55" t="s">
        <v>83</v>
      </c>
      <c r="J2115" s="55" t="s">
        <v>44</v>
      </c>
      <c r="K2115" s="55" t="s">
        <v>171</v>
      </c>
      <c r="L2115" s="55" t="s">
        <v>172</v>
      </c>
      <c r="M2115" s="54" t="s">
        <v>1964</v>
      </c>
      <c r="N2115" s="55" t="str">
        <f t="shared" si="182"/>
        <v>NON</v>
      </c>
      <c r="O2115" s="55" t="str">
        <f t="shared" si="183"/>
        <v>OUI</v>
      </c>
      <c r="P2115" s="55" t="str">
        <f t="shared" si="184"/>
        <v>OUI</v>
      </c>
      <c r="Q2115" s="55" t="str">
        <f t="shared" si="185"/>
        <v>OUI</v>
      </c>
    </row>
    <row r="2116" spans="1:17" ht="15" customHeight="1">
      <c r="A2116" s="3">
        <v>130783293</v>
      </c>
      <c r="B2116" s="55" t="s">
        <v>1205</v>
      </c>
      <c r="C2116" s="3">
        <v>43001056</v>
      </c>
      <c r="D2116" s="55" t="s">
        <v>318</v>
      </c>
      <c r="E2116" s="12" t="s">
        <v>2309</v>
      </c>
      <c r="F2116" s="84">
        <v>44501</v>
      </c>
      <c r="G2116" s="84">
        <v>46143</v>
      </c>
      <c r="H2116" s="82">
        <f t="shared" si="181"/>
        <v>5</v>
      </c>
      <c r="I2116" s="55" t="s">
        <v>83</v>
      </c>
      <c r="J2116" s="55" t="s">
        <v>44</v>
      </c>
      <c r="K2116" s="55" t="s">
        <v>171</v>
      </c>
      <c r="L2116" s="55" t="s">
        <v>172</v>
      </c>
      <c r="M2116" s="54" t="s">
        <v>1965</v>
      </c>
      <c r="N2116" s="55" t="str">
        <f t="shared" si="182"/>
        <v>NON</v>
      </c>
      <c r="O2116" s="55" t="str">
        <f t="shared" si="183"/>
        <v>NON</v>
      </c>
      <c r="P2116" s="55" t="str">
        <f t="shared" si="184"/>
        <v>OUI</v>
      </c>
      <c r="Q2116" s="55" t="str">
        <f t="shared" si="185"/>
        <v>NON</v>
      </c>
    </row>
    <row r="2117" spans="1:17" ht="15" customHeight="1">
      <c r="A2117" s="3">
        <v>130783293</v>
      </c>
      <c r="B2117" s="55" t="s">
        <v>1205</v>
      </c>
      <c r="C2117" s="3">
        <v>43001056</v>
      </c>
      <c r="D2117" s="55" t="s">
        <v>318</v>
      </c>
      <c r="E2117" s="12" t="s">
        <v>2309</v>
      </c>
      <c r="F2117" s="84">
        <v>44501</v>
      </c>
      <c r="G2117" s="84">
        <v>46143</v>
      </c>
      <c r="H2117" s="82">
        <f t="shared" si="181"/>
        <v>5</v>
      </c>
      <c r="I2117" s="55" t="s">
        <v>83</v>
      </c>
      <c r="J2117" s="55" t="s">
        <v>44</v>
      </c>
      <c r="K2117" s="55" t="s">
        <v>171</v>
      </c>
      <c r="L2117" s="55" t="s">
        <v>172</v>
      </c>
      <c r="M2117" s="54" t="s">
        <v>1966</v>
      </c>
      <c r="N2117" s="55" t="str">
        <f t="shared" si="182"/>
        <v>NON</v>
      </c>
      <c r="O2117" s="55" t="str">
        <f t="shared" si="183"/>
        <v>NON</v>
      </c>
      <c r="P2117" s="55" t="str">
        <f t="shared" si="184"/>
        <v>OUI</v>
      </c>
      <c r="Q2117" s="55" t="str">
        <f t="shared" si="185"/>
        <v>NON</v>
      </c>
    </row>
    <row r="2118" spans="1:17" ht="15" customHeight="1">
      <c r="A2118" s="3">
        <v>130783293</v>
      </c>
      <c r="B2118" s="55" t="s">
        <v>1205</v>
      </c>
      <c r="C2118" s="3">
        <v>43001056</v>
      </c>
      <c r="D2118" s="55" t="s">
        <v>318</v>
      </c>
      <c r="E2118" s="12" t="s">
        <v>2309</v>
      </c>
      <c r="F2118" s="84">
        <v>44501</v>
      </c>
      <c r="G2118" s="84">
        <v>46143</v>
      </c>
      <c r="H2118" s="82">
        <f t="shared" si="181"/>
        <v>5</v>
      </c>
      <c r="I2118" s="55" t="s">
        <v>83</v>
      </c>
      <c r="J2118" s="55" t="s">
        <v>44</v>
      </c>
      <c r="K2118" s="55" t="s">
        <v>171</v>
      </c>
      <c r="L2118" s="55" t="s">
        <v>172</v>
      </c>
      <c r="M2118" s="54" t="s">
        <v>1967</v>
      </c>
      <c r="N2118" s="55" t="str">
        <f t="shared" si="182"/>
        <v>NON</v>
      </c>
      <c r="O2118" s="55" t="str">
        <f t="shared" si="183"/>
        <v>OUI</v>
      </c>
      <c r="P2118" s="55" t="str">
        <f t="shared" si="184"/>
        <v>OUI</v>
      </c>
      <c r="Q2118" s="55" t="str">
        <f t="shared" si="185"/>
        <v>NON</v>
      </c>
    </row>
    <row r="2119" spans="1:17" ht="15" customHeight="1">
      <c r="A2119" s="3">
        <v>130783293</v>
      </c>
      <c r="B2119" s="55" t="s">
        <v>1205</v>
      </c>
      <c r="C2119" s="3">
        <v>43001056</v>
      </c>
      <c r="D2119" s="55" t="s">
        <v>318</v>
      </c>
      <c r="E2119" s="12" t="s">
        <v>2309</v>
      </c>
      <c r="F2119" s="84">
        <v>44501</v>
      </c>
      <c r="G2119" s="84">
        <v>46143</v>
      </c>
      <c r="H2119" s="82">
        <f t="shared" si="181"/>
        <v>5</v>
      </c>
      <c r="I2119" s="55" t="s">
        <v>83</v>
      </c>
      <c r="J2119" s="55" t="s">
        <v>1429</v>
      </c>
      <c r="K2119" s="55" t="s">
        <v>318</v>
      </c>
      <c r="L2119" s="55" t="s">
        <v>391</v>
      </c>
      <c r="M2119" s="79"/>
      <c r="N2119" s="55" t="str">
        <f t="shared" si="182"/>
        <v>OUI</v>
      </c>
      <c r="O2119" s="55" t="str">
        <f t="shared" si="183"/>
        <v>NON</v>
      </c>
      <c r="P2119" s="55" t="str">
        <f t="shared" si="184"/>
        <v>NON</v>
      </c>
      <c r="Q2119" s="55" t="str">
        <f t="shared" si="185"/>
        <v>NON</v>
      </c>
    </row>
    <row r="2120" spans="1:17" ht="15" customHeight="1">
      <c r="A2120" s="3">
        <v>130783236</v>
      </c>
      <c r="B2120" s="55" t="s">
        <v>975</v>
      </c>
      <c r="C2120" s="3">
        <v>43001367</v>
      </c>
      <c r="D2120" s="55" t="s">
        <v>1005</v>
      </c>
      <c r="E2120" s="53" t="s">
        <v>1006</v>
      </c>
      <c r="F2120" s="84">
        <v>44501</v>
      </c>
      <c r="G2120" s="84">
        <v>46143</v>
      </c>
      <c r="H2120" s="82">
        <f t="shared" si="181"/>
        <v>5</v>
      </c>
      <c r="I2120" s="55" t="s">
        <v>83</v>
      </c>
      <c r="J2120" s="55" t="s">
        <v>44</v>
      </c>
      <c r="K2120" s="55" t="s">
        <v>140</v>
      </c>
      <c r="L2120" s="55" t="s">
        <v>141</v>
      </c>
      <c r="M2120" s="55" t="s">
        <v>2002</v>
      </c>
      <c r="N2120" s="55" t="str">
        <f t="shared" si="182"/>
        <v>NON</v>
      </c>
      <c r="O2120" s="55" t="str">
        <f t="shared" si="183"/>
        <v>NON</v>
      </c>
      <c r="P2120" s="55" t="str">
        <f t="shared" si="184"/>
        <v>OUI</v>
      </c>
      <c r="Q2120" s="55" t="str">
        <f t="shared" si="185"/>
        <v>NON</v>
      </c>
    </row>
    <row r="2121" spans="1:17" ht="15" customHeight="1">
      <c r="A2121" s="3">
        <v>130783236</v>
      </c>
      <c r="B2121" s="55" t="s">
        <v>975</v>
      </c>
      <c r="C2121" s="3">
        <v>43001367</v>
      </c>
      <c r="D2121" s="55" t="s">
        <v>1005</v>
      </c>
      <c r="E2121" s="53" t="s">
        <v>1006</v>
      </c>
      <c r="F2121" s="84">
        <v>44501</v>
      </c>
      <c r="G2121" s="84">
        <v>46143</v>
      </c>
      <c r="H2121" s="82">
        <f t="shared" si="181"/>
        <v>5</v>
      </c>
      <c r="I2121" s="55" t="s">
        <v>83</v>
      </c>
      <c r="J2121" s="55" t="s">
        <v>44</v>
      </c>
      <c r="K2121" s="55" t="s">
        <v>140</v>
      </c>
      <c r="L2121" s="55" t="s">
        <v>141</v>
      </c>
      <c r="M2121" s="55" t="s">
        <v>323</v>
      </c>
      <c r="N2121" s="55" t="str">
        <f t="shared" si="182"/>
        <v>NON</v>
      </c>
      <c r="O2121" s="55" t="str">
        <f t="shared" si="183"/>
        <v>NON</v>
      </c>
      <c r="P2121" s="55" t="str">
        <f t="shared" si="184"/>
        <v>OUI</v>
      </c>
      <c r="Q2121" s="55" t="str">
        <f t="shared" si="185"/>
        <v>NON</v>
      </c>
    </row>
    <row r="2122" spans="1:17" ht="15" customHeight="1">
      <c r="A2122" s="3">
        <v>130783236</v>
      </c>
      <c r="B2122" s="55" t="s">
        <v>975</v>
      </c>
      <c r="C2122" s="3">
        <v>43001367</v>
      </c>
      <c r="D2122" s="55" t="s">
        <v>1005</v>
      </c>
      <c r="E2122" s="53" t="s">
        <v>1006</v>
      </c>
      <c r="F2122" s="84">
        <v>44501</v>
      </c>
      <c r="G2122" s="84">
        <v>46143</v>
      </c>
      <c r="H2122" s="82">
        <f t="shared" si="181"/>
        <v>5</v>
      </c>
      <c r="I2122" s="55" t="s">
        <v>83</v>
      </c>
      <c r="J2122" s="55" t="s">
        <v>44</v>
      </c>
      <c r="K2122" s="55" t="s">
        <v>140</v>
      </c>
      <c r="L2122" s="55" t="s">
        <v>141</v>
      </c>
      <c r="M2122" s="55" t="s">
        <v>1367</v>
      </c>
      <c r="N2122" s="55" t="str">
        <f t="shared" si="182"/>
        <v>NON</v>
      </c>
      <c r="O2122" s="55" t="str">
        <f t="shared" si="183"/>
        <v>OUI</v>
      </c>
      <c r="P2122" s="55" t="str">
        <f t="shared" si="184"/>
        <v>OUI</v>
      </c>
      <c r="Q2122" s="55" t="str">
        <f t="shared" si="185"/>
        <v>OUI</v>
      </c>
    </row>
    <row r="2123" spans="1:17" ht="15" customHeight="1">
      <c r="A2123" s="3">
        <v>130783236</v>
      </c>
      <c r="B2123" s="55" t="s">
        <v>975</v>
      </c>
      <c r="C2123" s="3">
        <v>43001367</v>
      </c>
      <c r="D2123" s="55" t="s">
        <v>1005</v>
      </c>
      <c r="E2123" s="116" t="s">
        <v>1006</v>
      </c>
      <c r="F2123" s="84">
        <v>44501</v>
      </c>
      <c r="G2123" s="84">
        <v>46143</v>
      </c>
      <c r="H2123" s="82">
        <f t="shared" si="181"/>
        <v>5</v>
      </c>
      <c r="I2123" s="55" t="s">
        <v>83</v>
      </c>
      <c r="J2123" s="55" t="s">
        <v>44</v>
      </c>
      <c r="K2123" s="55" t="s">
        <v>140</v>
      </c>
      <c r="L2123" s="55" t="s">
        <v>141</v>
      </c>
      <c r="M2123" s="55" t="s">
        <v>1976</v>
      </c>
      <c r="N2123" s="55" t="str">
        <f t="shared" si="182"/>
        <v>NON</v>
      </c>
      <c r="O2123" s="55" t="str">
        <f t="shared" si="183"/>
        <v>NON</v>
      </c>
      <c r="P2123" s="55" t="str">
        <f t="shared" si="184"/>
        <v>OUI</v>
      </c>
      <c r="Q2123" s="55" t="str">
        <f t="shared" si="185"/>
        <v>NON</v>
      </c>
    </row>
    <row r="2124" spans="1:17" ht="15" customHeight="1">
      <c r="A2124" s="3">
        <v>130783236</v>
      </c>
      <c r="B2124" s="55" t="s">
        <v>975</v>
      </c>
      <c r="C2124" s="3">
        <v>43001367</v>
      </c>
      <c r="D2124" s="55" t="s">
        <v>1005</v>
      </c>
      <c r="E2124" s="53" t="s">
        <v>1006</v>
      </c>
      <c r="F2124" s="84">
        <v>44501</v>
      </c>
      <c r="G2124" s="84">
        <v>46143</v>
      </c>
      <c r="H2124" s="82">
        <f t="shared" si="181"/>
        <v>5</v>
      </c>
      <c r="I2124" s="55" t="s">
        <v>83</v>
      </c>
      <c r="J2124" s="55" t="s">
        <v>44</v>
      </c>
      <c r="K2124" s="55" t="s">
        <v>140</v>
      </c>
      <c r="L2124" s="55" t="s">
        <v>141</v>
      </c>
      <c r="M2124" s="55" t="s">
        <v>1941</v>
      </c>
      <c r="N2124" s="55" t="str">
        <f t="shared" si="182"/>
        <v>NON</v>
      </c>
      <c r="O2124" s="55" t="str">
        <f t="shared" si="183"/>
        <v>NON</v>
      </c>
      <c r="P2124" s="55" t="str">
        <f t="shared" si="184"/>
        <v>OUI</v>
      </c>
      <c r="Q2124" s="55" t="str">
        <f t="shared" si="185"/>
        <v>NON</v>
      </c>
    </row>
    <row r="2125" spans="1:17" ht="15" customHeight="1">
      <c r="A2125" s="3">
        <v>130783236</v>
      </c>
      <c r="B2125" s="55" t="s">
        <v>975</v>
      </c>
      <c r="C2125" s="3">
        <v>43001367</v>
      </c>
      <c r="D2125" s="55" t="s">
        <v>1005</v>
      </c>
      <c r="E2125" s="53" t="s">
        <v>1006</v>
      </c>
      <c r="F2125" s="84">
        <v>44501</v>
      </c>
      <c r="G2125" s="84">
        <v>46143</v>
      </c>
      <c r="H2125" s="82">
        <f t="shared" si="181"/>
        <v>5</v>
      </c>
      <c r="I2125" s="55" t="s">
        <v>83</v>
      </c>
      <c r="J2125" s="55" t="s">
        <v>44</v>
      </c>
      <c r="K2125" s="55" t="s">
        <v>140</v>
      </c>
      <c r="L2125" s="55" t="s">
        <v>141</v>
      </c>
      <c r="M2125" s="54" t="s">
        <v>2181</v>
      </c>
      <c r="N2125" s="55" t="str">
        <f t="shared" si="182"/>
        <v>NON</v>
      </c>
      <c r="O2125" s="55" t="str">
        <f t="shared" si="183"/>
        <v>OUI</v>
      </c>
      <c r="P2125" s="55" t="str">
        <f t="shared" si="184"/>
        <v>OUI</v>
      </c>
      <c r="Q2125" s="55" t="str">
        <f t="shared" si="185"/>
        <v>OUI</v>
      </c>
    </row>
    <row r="2126" spans="1:17" ht="15" customHeight="1">
      <c r="A2126" s="3">
        <v>130783236</v>
      </c>
      <c r="B2126" s="55" t="s">
        <v>975</v>
      </c>
      <c r="C2126" s="3">
        <v>43001367</v>
      </c>
      <c r="D2126" s="55" t="s">
        <v>1005</v>
      </c>
      <c r="E2126" s="53" t="s">
        <v>1006</v>
      </c>
      <c r="F2126" s="84">
        <v>43770</v>
      </c>
      <c r="G2126" s="84">
        <v>45413</v>
      </c>
      <c r="H2126" s="82">
        <f t="shared" si="181"/>
        <v>5</v>
      </c>
      <c r="I2126" s="55" t="s">
        <v>83</v>
      </c>
      <c r="J2126" s="55" t="s">
        <v>1429</v>
      </c>
      <c r="K2126" s="55" t="s">
        <v>232</v>
      </c>
      <c r="L2126" s="55" t="s">
        <v>123</v>
      </c>
      <c r="M2126" s="79"/>
      <c r="N2126" s="55" t="str">
        <f t="shared" si="182"/>
        <v>OUI</v>
      </c>
      <c r="O2126" s="55" t="str">
        <f t="shared" si="183"/>
        <v>NON</v>
      </c>
      <c r="P2126" s="55" t="str">
        <f t="shared" si="184"/>
        <v>NON</v>
      </c>
      <c r="Q2126" s="55" t="str">
        <f t="shared" si="185"/>
        <v>NON</v>
      </c>
    </row>
    <row r="2127" spans="1:17" ht="15" customHeight="1">
      <c r="A2127" s="3">
        <v>130783236</v>
      </c>
      <c r="B2127" s="55" t="s">
        <v>975</v>
      </c>
      <c r="C2127" s="3">
        <v>43001367</v>
      </c>
      <c r="D2127" s="55" t="s">
        <v>1005</v>
      </c>
      <c r="E2127" s="53" t="s">
        <v>1006</v>
      </c>
      <c r="F2127" s="84">
        <v>43770</v>
      </c>
      <c r="G2127" s="84">
        <v>45413</v>
      </c>
      <c r="H2127" s="82">
        <f t="shared" si="181"/>
        <v>5</v>
      </c>
      <c r="I2127" s="55" t="s">
        <v>83</v>
      </c>
      <c r="J2127" s="55" t="s">
        <v>1429</v>
      </c>
      <c r="K2127" s="55" t="s">
        <v>297</v>
      </c>
      <c r="L2127" s="55"/>
      <c r="M2127" s="79"/>
      <c r="N2127" s="55" t="str">
        <f t="shared" si="182"/>
        <v>OUI</v>
      </c>
      <c r="O2127" s="55" t="str">
        <f t="shared" si="183"/>
        <v>NON</v>
      </c>
      <c r="P2127" s="55" t="str">
        <f t="shared" si="184"/>
        <v>NON</v>
      </c>
      <c r="Q2127" s="55" t="str">
        <f t="shared" si="185"/>
        <v>NON</v>
      </c>
    </row>
    <row r="2128" spans="1:17" ht="15" customHeight="1">
      <c r="A2128" s="3">
        <v>130783236</v>
      </c>
      <c r="B2128" s="55" t="s">
        <v>975</v>
      </c>
      <c r="C2128" s="3">
        <v>43001367</v>
      </c>
      <c r="D2128" s="55" t="s">
        <v>1005</v>
      </c>
      <c r="E2128" s="53" t="s">
        <v>1006</v>
      </c>
      <c r="F2128" s="84">
        <v>44501</v>
      </c>
      <c r="G2128" s="84">
        <v>46143</v>
      </c>
      <c r="H2128" s="82">
        <f t="shared" si="181"/>
        <v>5</v>
      </c>
      <c r="I2128" s="55" t="s">
        <v>83</v>
      </c>
      <c r="J2128" s="55" t="s">
        <v>1429</v>
      </c>
      <c r="K2128" s="55" t="s">
        <v>215</v>
      </c>
      <c r="L2128" s="55"/>
      <c r="M2128" s="79"/>
      <c r="N2128" s="55" t="str">
        <f t="shared" si="182"/>
        <v>OUI</v>
      </c>
      <c r="O2128" s="55" t="str">
        <f t="shared" si="183"/>
        <v>NON</v>
      </c>
      <c r="P2128" s="55" t="str">
        <f t="shared" si="184"/>
        <v>NON</v>
      </c>
      <c r="Q2128" s="55" t="str">
        <f t="shared" si="185"/>
        <v>NON</v>
      </c>
    </row>
    <row r="2129" spans="1:17" ht="15" customHeight="1">
      <c r="A2129" s="3">
        <v>50000231</v>
      </c>
      <c r="B2129" s="55" t="s">
        <v>115</v>
      </c>
      <c r="C2129" s="3">
        <v>43002039</v>
      </c>
      <c r="D2129" s="55" t="s">
        <v>124</v>
      </c>
      <c r="E2129" s="53" t="s">
        <v>125</v>
      </c>
      <c r="F2129" s="84">
        <v>43770</v>
      </c>
      <c r="G2129" s="84">
        <v>45413</v>
      </c>
      <c r="H2129" s="82">
        <f t="shared" si="181"/>
        <v>5</v>
      </c>
      <c r="I2129" s="55" t="s">
        <v>83</v>
      </c>
      <c r="J2129" s="55" t="s">
        <v>44</v>
      </c>
      <c r="K2129" s="55" t="s">
        <v>145</v>
      </c>
      <c r="L2129" s="55" t="s">
        <v>146</v>
      </c>
      <c r="M2129" s="55" t="s">
        <v>87</v>
      </c>
      <c r="N2129" s="55" t="str">
        <f t="shared" si="182"/>
        <v>NON</v>
      </c>
      <c r="O2129" s="55" t="str">
        <f t="shared" si="183"/>
        <v>NON</v>
      </c>
      <c r="P2129" s="55" t="str">
        <f t="shared" si="184"/>
        <v>OUI</v>
      </c>
      <c r="Q2129" s="55" t="str">
        <f t="shared" si="185"/>
        <v>NON</v>
      </c>
    </row>
    <row r="2130" spans="1:17" ht="15" customHeight="1">
      <c r="A2130" s="2" t="s">
        <v>179</v>
      </c>
      <c r="B2130" s="55" t="s">
        <v>180</v>
      </c>
      <c r="C2130" s="3">
        <v>43001739</v>
      </c>
      <c r="D2130" s="55" t="s">
        <v>195</v>
      </c>
      <c r="E2130" s="53" t="s">
        <v>196</v>
      </c>
      <c r="F2130" s="84">
        <v>44501</v>
      </c>
      <c r="G2130" s="84">
        <v>46143</v>
      </c>
      <c r="H2130" s="82">
        <f t="shared" si="181"/>
        <v>5</v>
      </c>
      <c r="I2130" s="55" t="s">
        <v>83</v>
      </c>
      <c r="J2130" s="55" t="s">
        <v>44</v>
      </c>
      <c r="K2130" s="55" t="s">
        <v>236</v>
      </c>
      <c r="L2130" s="55" t="s">
        <v>237</v>
      </c>
      <c r="M2130" s="55" t="s">
        <v>2251</v>
      </c>
      <c r="N2130" s="55" t="str">
        <f t="shared" si="182"/>
        <v>NON</v>
      </c>
      <c r="O2130" s="55" t="str">
        <f t="shared" si="183"/>
        <v>OUI</v>
      </c>
      <c r="P2130" s="55" t="str">
        <f t="shared" si="184"/>
        <v>OUI</v>
      </c>
      <c r="Q2130" s="55" t="str">
        <f t="shared" si="185"/>
        <v>NON</v>
      </c>
    </row>
    <row r="2131" spans="1:17" ht="15" customHeight="1">
      <c r="A2131" s="2" t="s">
        <v>179</v>
      </c>
      <c r="B2131" s="55" t="s">
        <v>180</v>
      </c>
      <c r="C2131" s="3">
        <v>43001739</v>
      </c>
      <c r="D2131" s="55" t="s">
        <v>195</v>
      </c>
      <c r="E2131" s="53" t="s">
        <v>196</v>
      </c>
      <c r="F2131" s="84">
        <v>44501</v>
      </c>
      <c r="G2131" s="84">
        <v>46143</v>
      </c>
      <c r="H2131" s="82">
        <f t="shared" si="181"/>
        <v>5</v>
      </c>
      <c r="I2131" s="55" t="s">
        <v>83</v>
      </c>
      <c r="J2131" s="55" t="s">
        <v>44</v>
      </c>
      <c r="K2131" s="55" t="s">
        <v>250</v>
      </c>
      <c r="L2131" s="55" t="s">
        <v>251</v>
      </c>
      <c r="M2131" s="55" t="s">
        <v>252</v>
      </c>
      <c r="N2131" s="55" t="str">
        <f t="shared" si="182"/>
        <v>NON</v>
      </c>
      <c r="O2131" s="55" t="str">
        <f t="shared" si="183"/>
        <v>NON</v>
      </c>
      <c r="P2131" s="55" t="str">
        <f t="shared" si="184"/>
        <v>OUI</v>
      </c>
      <c r="Q2131" s="55" t="str">
        <f t="shared" si="185"/>
        <v>NON</v>
      </c>
    </row>
    <row r="2132" spans="1:17" ht="15" customHeight="1">
      <c r="A2132" s="2" t="s">
        <v>179</v>
      </c>
      <c r="B2132" s="55" t="s">
        <v>180</v>
      </c>
      <c r="C2132" s="3">
        <v>43001739</v>
      </c>
      <c r="D2132" s="55" t="s">
        <v>195</v>
      </c>
      <c r="E2132" s="53" t="s">
        <v>196</v>
      </c>
      <c r="F2132" s="84">
        <v>43770</v>
      </c>
      <c r="G2132" s="84">
        <v>45413</v>
      </c>
      <c r="H2132" s="82">
        <f t="shared" si="181"/>
        <v>5</v>
      </c>
      <c r="I2132" s="55" t="s">
        <v>83</v>
      </c>
      <c r="J2132" s="55" t="s">
        <v>1429</v>
      </c>
      <c r="K2132" s="55" t="s">
        <v>197</v>
      </c>
      <c r="L2132" s="55" t="s">
        <v>198</v>
      </c>
      <c r="M2132" s="79"/>
      <c r="N2132" s="55" t="str">
        <f t="shared" si="182"/>
        <v>OUI</v>
      </c>
      <c r="O2132" s="55" t="str">
        <f t="shared" si="183"/>
        <v>NON</v>
      </c>
      <c r="P2132" s="55" t="str">
        <f t="shared" si="184"/>
        <v>NON</v>
      </c>
      <c r="Q2132" s="55" t="str">
        <f t="shared" si="185"/>
        <v>NON</v>
      </c>
    </row>
    <row r="2133" spans="1:17" ht="15" customHeight="1">
      <c r="A2133" s="2" t="s">
        <v>179</v>
      </c>
      <c r="B2133" s="55" t="s">
        <v>180</v>
      </c>
      <c r="C2133" s="3">
        <v>43001739</v>
      </c>
      <c r="D2133" s="55" t="s">
        <v>195</v>
      </c>
      <c r="E2133" s="53" t="s">
        <v>196</v>
      </c>
      <c r="F2133" s="84">
        <v>43770</v>
      </c>
      <c r="G2133" s="84">
        <v>45413</v>
      </c>
      <c r="H2133" s="82">
        <f t="shared" si="181"/>
        <v>5</v>
      </c>
      <c r="I2133" s="55" t="s">
        <v>83</v>
      </c>
      <c r="J2133" s="55" t="s">
        <v>1429</v>
      </c>
      <c r="K2133" s="55" t="s">
        <v>199</v>
      </c>
      <c r="L2133" s="55"/>
      <c r="M2133" s="79"/>
      <c r="N2133" s="55" t="str">
        <f t="shared" si="182"/>
        <v>OUI</v>
      </c>
      <c r="O2133" s="55" t="str">
        <f t="shared" si="183"/>
        <v>NON</v>
      </c>
      <c r="P2133" s="55" t="str">
        <f t="shared" si="184"/>
        <v>NON</v>
      </c>
      <c r="Q2133" s="55" t="str">
        <f t="shared" si="185"/>
        <v>NON</v>
      </c>
    </row>
    <row r="2134" spans="1:17" ht="15" customHeight="1">
      <c r="A2134" s="2" t="s">
        <v>179</v>
      </c>
      <c r="B2134" s="55" t="s">
        <v>180</v>
      </c>
      <c r="C2134" s="3">
        <v>43001739</v>
      </c>
      <c r="D2134" s="55" t="s">
        <v>195</v>
      </c>
      <c r="E2134" s="53" t="s">
        <v>196</v>
      </c>
      <c r="F2134" s="84">
        <v>43770</v>
      </c>
      <c r="G2134" s="84">
        <v>45413</v>
      </c>
      <c r="H2134" s="82">
        <f t="shared" si="181"/>
        <v>5</v>
      </c>
      <c r="I2134" s="55" t="s">
        <v>83</v>
      </c>
      <c r="J2134" s="55" t="s">
        <v>1429</v>
      </c>
      <c r="K2134" s="55" t="s">
        <v>76</v>
      </c>
      <c r="L2134" s="55"/>
      <c r="M2134" s="79"/>
      <c r="N2134" s="55" t="str">
        <f t="shared" si="182"/>
        <v>OUI</v>
      </c>
      <c r="O2134" s="55" t="str">
        <f t="shared" si="183"/>
        <v>NON</v>
      </c>
      <c r="P2134" s="55" t="str">
        <f t="shared" si="184"/>
        <v>NON</v>
      </c>
      <c r="Q2134" s="55" t="str">
        <f t="shared" si="185"/>
        <v>NON</v>
      </c>
    </row>
    <row r="2135" spans="1:17" ht="15" customHeight="1">
      <c r="A2135" s="2">
        <v>130002835</v>
      </c>
      <c r="B2135" s="55" t="s">
        <v>555</v>
      </c>
      <c r="C2135" s="89">
        <v>93000830</v>
      </c>
      <c r="D2135" s="55" t="s">
        <v>593</v>
      </c>
      <c r="E2135" s="53" t="s">
        <v>594</v>
      </c>
      <c r="F2135" s="84">
        <v>44501</v>
      </c>
      <c r="G2135" s="84">
        <v>46143</v>
      </c>
      <c r="H2135" s="82">
        <f t="shared" si="181"/>
        <v>5</v>
      </c>
      <c r="I2135" s="55" t="s">
        <v>83</v>
      </c>
      <c r="J2135" s="55" t="s">
        <v>44</v>
      </c>
      <c r="K2135" s="55" t="s">
        <v>128</v>
      </c>
      <c r="L2135" s="55"/>
      <c r="M2135" s="54" t="s">
        <v>467</v>
      </c>
      <c r="N2135" s="55" t="str">
        <f t="shared" si="182"/>
        <v>NON</v>
      </c>
      <c r="O2135" s="55" t="str">
        <f t="shared" si="183"/>
        <v>OUI</v>
      </c>
      <c r="P2135" s="55" t="str">
        <f t="shared" si="184"/>
        <v>OUI</v>
      </c>
      <c r="Q2135" s="55" t="str">
        <f t="shared" si="185"/>
        <v>OUI</v>
      </c>
    </row>
    <row r="2136" spans="1:17" ht="15" customHeight="1">
      <c r="A2136" s="3">
        <v>130783293</v>
      </c>
      <c r="B2136" s="55" t="s">
        <v>1205</v>
      </c>
      <c r="C2136" s="3">
        <v>43000989</v>
      </c>
      <c r="D2136" s="55" t="s">
        <v>414</v>
      </c>
      <c r="E2136" s="53" t="s">
        <v>1214</v>
      </c>
      <c r="F2136" s="84">
        <v>43770</v>
      </c>
      <c r="G2136" s="84">
        <v>45413</v>
      </c>
      <c r="H2136" s="82">
        <f t="shared" si="181"/>
        <v>5</v>
      </c>
      <c r="I2136" s="55" t="s">
        <v>83</v>
      </c>
      <c r="J2136" s="55" t="s">
        <v>44</v>
      </c>
      <c r="K2136" s="55" t="s">
        <v>140</v>
      </c>
      <c r="L2136" s="55" t="s">
        <v>141</v>
      </c>
      <c r="M2136" s="54" t="s">
        <v>1991</v>
      </c>
      <c r="N2136" s="55" t="str">
        <f t="shared" si="182"/>
        <v>NON</v>
      </c>
      <c r="O2136" s="55" t="str">
        <f t="shared" si="183"/>
        <v>NON</v>
      </c>
      <c r="P2136" s="55" t="str">
        <f t="shared" si="184"/>
        <v>OUI</v>
      </c>
      <c r="Q2136" s="55" t="str">
        <f t="shared" si="185"/>
        <v>NON</v>
      </c>
    </row>
    <row r="2137" spans="1:17" ht="15" customHeight="1">
      <c r="A2137" s="3">
        <v>130783293</v>
      </c>
      <c r="B2137" s="55" t="s">
        <v>1205</v>
      </c>
      <c r="C2137" s="3">
        <v>43000989</v>
      </c>
      <c r="D2137" s="55" t="s">
        <v>414</v>
      </c>
      <c r="E2137" s="53" t="s">
        <v>1214</v>
      </c>
      <c r="F2137" s="84">
        <v>43770</v>
      </c>
      <c r="G2137" s="84">
        <v>45413</v>
      </c>
      <c r="H2137" s="82">
        <f t="shared" si="181"/>
        <v>5</v>
      </c>
      <c r="I2137" s="55" t="s">
        <v>83</v>
      </c>
      <c r="J2137" s="55" t="s">
        <v>44</v>
      </c>
      <c r="K2137" s="55" t="s">
        <v>140</v>
      </c>
      <c r="L2137" s="55" t="s">
        <v>141</v>
      </c>
      <c r="M2137" s="54" t="s">
        <v>2016</v>
      </c>
      <c r="N2137" s="55" t="str">
        <f t="shared" si="182"/>
        <v>NON</v>
      </c>
      <c r="O2137" s="55" t="str">
        <f t="shared" si="183"/>
        <v>NON</v>
      </c>
      <c r="P2137" s="55" t="str">
        <f t="shared" si="184"/>
        <v>OUI</v>
      </c>
      <c r="Q2137" s="55" t="str">
        <f t="shared" si="185"/>
        <v>NON</v>
      </c>
    </row>
    <row r="2138" spans="1:17" ht="15" customHeight="1">
      <c r="A2138" s="3">
        <v>130783293</v>
      </c>
      <c r="B2138" s="55" t="s">
        <v>1205</v>
      </c>
      <c r="C2138" s="3">
        <v>43000989</v>
      </c>
      <c r="D2138" s="55" t="s">
        <v>414</v>
      </c>
      <c r="E2138" s="53" t="s">
        <v>1214</v>
      </c>
      <c r="F2138" s="84">
        <v>43770</v>
      </c>
      <c r="G2138" s="84">
        <v>45413</v>
      </c>
      <c r="H2138" s="82">
        <f t="shared" si="181"/>
        <v>5</v>
      </c>
      <c r="I2138" s="55" t="s">
        <v>83</v>
      </c>
      <c r="J2138" s="55" t="s">
        <v>44</v>
      </c>
      <c r="K2138" s="55" t="s">
        <v>140</v>
      </c>
      <c r="L2138" s="55" t="s">
        <v>141</v>
      </c>
      <c r="M2138" s="54" t="s">
        <v>2094</v>
      </c>
      <c r="N2138" s="55" t="str">
        <f t="shared" si="182"/>
        <v>NON</v>
      </c>
      <c r="O2138" s="55" t="str">
        <f t="shared" si="183"/>
        <v>NON</v>
      </c>
      <c r="P2138" s="55" t="str">
        <f t="shared" si="184"/>
        <v>OUI</v>
      </c>
      <c r="Q2138" s="55" t="str">
        <f t="shared" si="185"/>
        <v>NON</v>
      </c>
    </row>
    <row r="2139" spans="1:17" ht="15" customHeight="1">
      <c r="A2139" s="3">
        <v>130783293</v>
      </c>
      <c r="B2139" s="55" t="s">
        <v>1205</v>
      </c>
      <c r="C2139" s="3">
        <v>43000989</v>
      </c>
      <c r="D2139" s="55" t="s">
        <v>414</v>
      </c>
      <c r="E2139" s="53" t="s">
        <v>1214</v>
      </c>
      <c r="F2139" s="84">
        <v>43770</v>
      </c>
      <c r="G2139" s="84">
        <v>45413</v>
      </c>
      <c r="H2139" s="82">
        <f t="shared" si="181"/>
        <v>5</v>
      </c>
      <c r="I2139" s="55" t="s">
        <v>83</v>
      </c>
      <c r="J2139" s="55" t="s">
        <v>44</v>
      </c>
      <c r="K2139" s="55" t="s">
        <v>140</v>
      </c>
      <c r="L2139" s="55" t="s">
        <v>141</v>
      </c>
      <c r="M2139" s="54" t="s">
        <v>253</v>
      </c>
      <c r="N2139" s="55" t="str">
        <f t="shared" si="182"/>
        <v>NON</v>
      </c>
      <c r="O2139" s="55" t="str">
        <f t="shared" si="183"/>
        <v>OUI</v>
      </c>
      <c r="P2139" s="55" t="str">
        <f t="shared" si="184"/>
        <v>OUI</v>
      </c>
      <c r="Q2139" s="55" t="str">
        <f t="shared" si="185"/>
        <v>NON</v>
      </c>
    </row>
    <row r="2140" spans="1:17" ht="15" customHeight="1">
      <c r="A2140" s="3">
        <v>130783293</v>
      </c>
      <c r="B2140" s="55" t="s">
        <v>1205</v>
      </c>
      <c r="C2140" s="3">
        <v>43000989</v>
      </c>
      <c r="D2140" s="55" t="s">
        <v>414</v>
      </c>
      <c r="E2140" s="53" t="s">
        <v>1214</v>
      </c>
      <c r="F2140" s="84">
        <v>44501</v>
      </c>
      <c r="G2140" s="84">
        <v>46143</v>
      </c>
      <c r="H2140" s="82">
        <f t="shared" si="181"/>
        <v>5</v>
      </c>
      <c r="I2140" s="55" t="s">
        <v>83</v>
      </c>
      <c r="J2140" s="55" t="s">
        <v>1429</v>
      </c>
      <c r="K2140" s="55" t="s">
        <v>232</v>
      </c>
      <c r="L2140" s="55" t="s">
        <v>123</v>
      </c>
      <c r="M2140" s="79"/>
      <c r="N2140" s="55" t="str">
        <f t="shared" si="182"/>
        <v>OUI</v>
      </c>
      <c r="O2140" s="55" t="str">
        <f t="shared" si="183"/>
        <v>NON</v>
      </c>
      <c r="P2140" s="55" t="str">
        <f t="shared" si="184"/>
        <v>NON</v>
      </c>
      <c r="Q2140" s="55" t="str">
        <f t="shared" si="185"/>
        <v>NON</v>
      </c>
    </row>
    <row r="2141" spans="1:17" ht="15" customHeight="1">
      <c r="A2141" s="3">
        <v>130783293</v>
      </c>
      <c r="B2141" s="55" t="s">
        <v>1205</v>
      </c>
      <c r="C2141" s="3">
        <v>43000989</v>
      </c>
      <c r="D2141" s="55" t="s">
        <v>414</v>
      </c>
      <c r="E2141" s="53" t="s">
        <v>1214</v>
      </c>
      <c r="F2141" s="84">
        <v>44501</v>
      </c>
      <c r="G2141" s="84">
        <v>46143</v>
      </c>
      <c r="H2141" s="82">
        <f t="shared" si="181"/>
        <v>5</v>
      </c>
      <c r="I2141" s="55" t="s">
        <v>83</v>
      </c>
      <c r="J2141" s="55" t="s">
        <v>1429</v>
      </c>
      <c r="K2141" s="55" t="s">
        <v>297</v>
      </c>
      <c r="L2141" s="55"/>
      <c r="M2141" s="79"/>
      <c r="N2141" s="55" t="str">
        <f t="shared" si="182"/>
        <v>OUI</v>
      </c>
      <c r="O2141" s="55" t="str">
        <f t="shared" si="183"/>
        <v>NON</v>
      </c>
      <c r="P2141" s="55" t="str">
        <f t="shared" si="184"/>
        <v>NON</v>
      </c>
      <c r="Q2141" s="55" t="str">
        <f t="shared" si="185"/>
        <v>NON</v>
      </c>
    </row>
    <row r="2142" spans="1:17" ht="15" customHeight="1">
      <c r="A2142" s="2">
        <v>840000541</v>
      </c>
      <c r="B2142" s="55" t="s">
        <v>595</v>
      </c>
      <c r="C2142" s="3">
        <v>93000554</v>
      </c>
      <c r="D2142" s="55" t="s">
        <v>619</v>
      </c>
      <c r="E2142" s="53" t="s">
        <v>620</v>
      </c>
      <c r="F2142" s="84">
        <v>44501</v>
      </c>
      <c r="G2142" s="84">
        <v>46143</v>
      </c>
      <c r="H2142" s="82">
        <f t="shared" si="181"/>
        <v>5</v>
      </c>
      <c r="I2142" s="55" t="s">
        <v>83</v>
      </c>
      <c r="J2142" s="55" t="s">
        <v>1429</v>
      </c>
      <c r="K2142" s="55" t="s">
        <v>128</v>
      </c>
      <c r="L2142" s="55" t="s">
        <v>129</v>
      </c>
      <c r="M2142" s="79"/>
      <c r="N2142" s="55" t="str">
        <f t="shared" si="182"/>
        <v>OUI</v>
      </c>
      <c r="O2142" s="55" t="str">
        <f t="shared" si="183"/>
        <v>NON</v>
      </c>
      <c r="P2142" s="55" t="str">
        <f t="shared" si="184"/>
        <v>NON</v>
      </c>
      <c r="Q2142" s="55" t="str">
        <f t="shared" si="185"/>
        <v>NON</v>
      </c>
    </row>
    <row r="2143" spans="1:17" ht="15" customHeight="1">
      <c r="A2143" s="3">
        <v>130784234</v>
      </c>
      <c r="B2143" s="55" t="s">
        <v>1152</v>
      </c>
      <c r="C2143" s="3">
        <v>93000751</v>
      </c>
      <c r="D2143" s="55" t="s">
        <v>1197</v>
      </c>
      <c r="E2143" s="53" t="s">
        <v>1166</v>
      </c>
      <c r="F2143" s="84">
        <v>44501</v>
      </c>
      <c r="G2143" s="84">
        <v>46143</v>
      </c>
      <c r="H2143" s="82">
        <f t="shared" si="181"/>
        <v>5</v>
      </c>
      <c r="I2143" s="55" t="s">
        <v>83</v>
      </c>
      <c r="J2143" s="55" t="s">
        <v>44</v>
      </c>
      <c r="K2143" s="55" t="s">
        <v>15</v>
      </c>
      <c r="L2143" s="55" t="s">
        <v>17</v>
      </c>
      <c r="M2143" s="54" t="s">
        <v>92</v>
      </c>
      <c r="N2143" s="55" t="str">
        <f t="shared" si="182"/>
        <v>NON</v>
      </c>
      <c r="O2143" s="55" t="str">
        <f t="shared" si="183"/>
        <v>NON</v>
      </c>
      <c r="P2143" s="55" t="str">
        <f t="shared" si="184"/>
        <v>OUI</v>
      </c>
      <c r="Q2143" s="55" t="str">
        <f t="shared" si="185"/>
        <v>NON</v>
      </c>
    </row>
    <row r="2144" spans="1:17" ht="15" customHeight="1">
      <c r="A2144" s="3">
        <v>130784234</v>
      </c>
      <c r="B2144" s="55" t="s">
        <v>1152</v>
      </c>
      <c r="C2144" s="3">
        <v>43001011</v>
      </c>
      <c r="D2144" s="55" t="s">
        <v>1165</v>
      </c>
      <c r="E2144" s="53" t="s">
        <v>1166</v>
      </c>
      <c r="F2144" s="84">
        <v>44136</v>
      </c>
      <c r="G2144" s="84">
        <v>45778</v>
      </c>
      <c r="H2144" s="82">
        <f t="shared" si="181"/>
        <v>5</v>
      </c>
      <c r="I2144" s="55" t="s">
        <v>83</v>
      </c>
      <c r="J2144" s="55" t="s">
        <v>44</v>
      </c>
      <c r="K2144" s="55" t="s">
        <v>15</v>
      </c>
      <c r="L2144" s="55" t="s">
        <v>17</v>
      </c>
      <c r="M2144" s="54" t="s">
        <v>87</v>
      </c>
      <c r="N2144" s="55" t="str">
        <f t="shared" si="182"/>
        <v>NON</v>
      </c>
      <c r="O2144" s="55" t="str">
        <f t="shared" si="183"/>
        <v>NON</v>
      </c>
      <c r="P2144" s="55" t="str">
        <f t="shared" si="184"/>
        <v>OUI</v>
      </c>
      <c r="Q2144" s="55" t="str">
        <f t="shared" si="185"/>
        <v>NON</v>
      </c>
    </row>
    <row r="2145" spans="1:17" ht="15" customHeight="1">
      <c r="A2145" s="3">
        <v>130784234</v>
      </c>
      <c r="B2145" s="55" t="s">
        <v>1152</v>
      </c>
      <c r="C2145" s="3">
        <v>43001011</v>
      </c>
      <c r="D2145" s="55" t="s">
        <v>1165</v>
      </c>
      <c r="E2145" s="53" t="s">
        <v>1166</v>
      </c>
      <c r="F2145" s="84">
        <v>43770</v>
      </c>
      <c r="G2145" s="84">
        <v>45413</v>
      </c>
      <c r="H2145" s="82">
        <f t="shared" si="181"/>
        <v>5</v>
      </c>
      <c r="I2145" s="55" t="s">
        <v>83</v>
      </c>
      <c r="J2145" s="55" t="s">
        <v>44</v>
      </c>
      <c r="K2145" s="55" t="s">
        <v>50</v>
      </c>
      <c r="L2145" s="55" t="s">
        <v>246</v>
      </c>
      <c r="M2145" s="54" t="s">
        <v>1202</v>
      </c>
      <c r="N2145" s="55" t="str">
        <f t="shared" si="182"/>
        <v>NON</v>
      </c>
      <c r="O2145" s="55" t="str">
        <f t="shared" si="183"/>
        <v>NON</v>
      </c>
      <c r="P2145" s="55" t="str">
        <f t="shared" si="184"/>
        <v>OUI</v>
      </c>
      <c r="Q2145" s="55" t="str">
        <f t="shared" si="185"/>
        <v>OUI</v>
      </c>
    </row>
    <row r="2146" spans="1:17" ht="15" customHeight="1">
      <c r="A2146" s="3">
        <v>130784234</v>
      </c>
      <c r="B2146" s="55" t="s">
        <v>1152</v>
      </c>
      <c r="C2146" s="3">
        <v>43001011</v>
      </c>
      <c r="D2146" s="55" t="s">
        <v>1165</v>
      </c>
      <c r="E2146" s="53" t="s">
        <v>1166</v>
      </c>
      <c r="F2146" s="84">
        <v>43770</v>
      </c>
      <c r="G2146" s="84">
        <v>45413</v>
      </c>
      <c r="H2146" s="82">
        <f t="shared" si="181"/>
        <v>5</v>
      </c>
      <c r="I2146" s="55" t="s">
        <v>83</v>
      </c>
      <c r="J2146" s="55" t="s">
        <v>44</v>
      </c>
      <c r="K2146" s="55" t="s">
        <v>50</v>
      </c>
      <c r="L2146" s="55" t="s">
        <v>246</v>
      </c>
      <c r="M2146" s="54" t="s">
        <v>92</v>
      </c>
      <c r="N2146" s="55" t="str">
        <f t="shared" si="182"/>
        <v>NON</v>
      </c>
      <c r="O2146" s="55" t="str">
        <f t="shared" si="183"/>
        <v>NON</v>
      </c>
      <c r="P2146" s="55" t="str">
        <f t="shared" si="184"/>
        <v>OUI</v>
      </c>
      <c r="Q2146" s="55" t="str">
        <f t="shared" si="185"/>
        <v>NON</v>
      </c>
    </row>
    <row r="2147" spans="1:17" ht="15" customHeight="1">
      <c r="A2147" s="3">
        <v>130784234</v>
      </c>
      <c r="B2147" s="55" t="s">
        <v>1152</v>
      </c>
      <c r="C2147" s="3">
        <v>43001011</v>
      </c>
      <c r="D2147" s="55" t="s">
        <v>1165</v>
      </c>
      <c r="E2147" s="53" t="s">
        <v>1166</v>
      </c>
      <c r="F2147" s="84">
        <v>43770</v>
      </c>
      <c r="G2147" s="84">
        <v>45413</v>
      </c>
      <c r="H2147" s="82">
        <f t="shared" si="181"/>
        <v>5</v>
      </c>
      <c r="I2147" s="55" t="s">
        <v>83</v>
      </c>
      <c r="J2147" s="55" t="s">
        <v>1429</v>
      </c>
      <c r="K2147" s="55" t="s">
        <v>24</v>
      </c>
      <c r="L2147" s="55" t="s">
        <v>90</v>
      </c>
      <c r="M2147" s="79"/>
      <c r="N2147" s="55" t="str">
        <f t="shared" si="182"/>
        <v>OUI</v>
      </c>
      <c r="O2147" s="55" t="str">
        <f t="shared" si="183"/>
        <v>NON</v>
      </c>
      <c r="P2147" s="55" t="str">
        <f t="shared" si="184"/>
        <v>NON</v>
      </c>
      <c r="Q2147" s="55" t="str">
        <f t="shared" si="185"/>
        <v>NON</v>
      </c>
    </row>
    <row r="2148" spans="1:17" ht="15" customHeight="1">
      <c r="A2148" s="3">
        <v>130784234</v>
      </c>
      <c r="B2148" s="55" t="s">
        <v>1152</v>
      </c>
      <c r="C2148" s="3">
        <v>43001011</v>
      </c>
      <c r="D2148" s="55" t="s">
        <v>1165</v>
      </c>
      <c r="E2148" s="53" t="s">
        <v>1166</v>
      </c>
      <c r="F2148" s="84">
        <v>43770</v>
      </c>
      <c r="G2148" s="84">
        <v>45413</v>
      </c>
      <c r="H2148" s="82">
        <f t="shared" si="181"/>
        <v>5</v>
      </c>
      <c r="I2148" s="55" t="s">
        <v>83</v>
      </c>
      <c r="J2148" s="55" t="s">
        <v>1429</v>
      </c>
      <c r="K2148" s="55" t="s">
        <v>20</v>
      </c>
      <c r="L2148" s="55" t="s">
        <v>745</v>
      </c>
      <c r="M2148" s="79"/>
      <c r="N2148" s="55" t="str">
        <f t="shared" si="182"/>
        <v>OUI</v>
      </c>
      <c r="O2148" s="55" t="str">
        <f t="shared" si="183"/>
        <v>NON</v>
      </c>
      <c r="P2148" s="55" t="str">
        <f t="shared" si="184"/>
        <v>NON</v>
      </c>
      <c r="Q2148" s="55" t="str">
        <f t="shared" si="185"/>
        <v>NON</v>
      </c>
    </row>
    <row r="2149" spans="1:17" ht="15" customHeight="1">
      <c r="A2149" s="3">
        <v>130784234</v>
      </c>
      <c r="B2149" s="55" t="s">
        <v>1152</v>
      </c>
      <c r="C2149" s="3">
        <v>43001011</v>
      </c>
      <c r="D2149" s="55" t="s">
        <v>1165</v>
      </c>
      <c r="E2149" s="53" t="s">
        <v>1166</v>
      </c>
      <c r="F2149" s="84">
        <v>43770</v>
      </c>
      <c r="G2149" s="84">
        <v>45413</v>
      </c>
      <c r="H2149" s="82">
        <f t="shared" si="181"/>
        <v>5</v>
      </c>
      <c r="I2149" s="55" t="s">
        <v>83</v>
      </c>
      <c r="J2149" s="55" t="s">
        <v>1429</v>
      </c>
      <c r="K2149" s="55" t="s">
        <v>1017</v>
      </c>
      <c r="L2149" s="55"/>
      <c r="M2149" s="79"/>
      <c r="N2149" s="55" t="str">
        <f t="shared" si="182"/>
        <v>OUI</v>
      </c>
      <c r="O2149" s="55" t="str">
        <f t="shared" si="183"/>
        <v>NON</v>
      </c>
      <c r="P2149" s="55" t="str">
        <f t="shared" si="184"/>
        <v>NON</v>
      </c>
      <c r="Q2149" s="55" t="str">
        <f t="shared" si="185"/>
        <v>NON</v>
      </c>
    </row>
    <row r="2150" spans="1:17" ht="15" customHeight="1">
      <c r="A2150" s="3">
        <v>130784234</v>
      </c>
      <c r="B2150" s="55" t="s">
        <v>1152</v>
      </c>
      <c r="C2150" s="3">
        <v>43001011</v>
      </c>
      <c r="D2150" s="55" t="s">
        <v>1165</v>
      </c>
      <c r="E2150" s="53" t="s">
        <v>1166</v>
      </c>
      <c r="F2150" s="84">
        <v>44136</v>
      </c>
      <c r="G2150" s="84">
        <v>45778</v>
      </c>
      <c r="H2150" s="82">
        <f t="shared" si="181"/>
        <v>5</v>
      </c>
      <c r="I2150" s="55" t="s">
        <v>83</v>
      </c>
      <c r="J2150" s="55" t="s">
        <v>44</v>
      </c>
      <c r="K2150" s="55" t="s">
        <v>1198</v>
      </c>
      <c r="L2150" s="55" t="s">
        <v>260</v>
      </c>
      <c r="M2150" s="54" t="s">
        <v>2405</v>
      </c>
      <c r="N2150" s="55" t="str">
        <f t="shared" si="182"/>
        <v>NON</v>
      </c>
      <c r="O2150" s="55" t="str">
        <f t="shared" si="183"/>
        <v>NON</v>
      </c>
      <c r="P2150" s="55" t="str">
        <f t="shared" si="184"/>
        <v>OUI</v>
      </c>
      <c r="Q2150" s="55" t="str">
        <f t="shared" si="185"/>
        <v>OUI</v>
      </c>
    </row>
    <row r="2151" spans="1:17" ht="15" customHeight="1">
      <c r="A2151" s="2">
        <v>830000345</v>
      </c>
      <c r="B2151" s="55" t="s">
        <v>881</v>
      </c>
      <c r="C2151" s="3">
        <v>43001495</v>
      </c>
      <c r="D2151" s="55" t="s">
        <v>899</v>
      </c>
      <c r="E2151" s="53" t="s">
        <v>900</v>
      </c>
      <c r="F2151" s="84">
        <v>43770</v>
      </c>
      <c r="G2151" s="84">
        <v>45413</v>
      </c>
      <c r="H2151" s="82">
        <f t="shared" si="181"/>
        <v>5</v>
      </c>
      <c r="I2151" s="55" t="s">
        <v>83</v>
      </c>
      <c r="J2151" s="55" t="s">
        <v>44</v>
      </c>
      <c r="K2151" s="55" t="s">
        <v>427</v>
      </c>
      <c r="L2151" s="55" t="s">
        <v>428</v>
      </c>
      <c r="M2151" s="55" t="s">
        <v>2156</v>
      </c>
      <c r="N2151" s="55" t="str">
        <f t="shared" si="182"/>
        <v>NON</v>
      </c>
      <c r="O2151" s="55" t="str">
        <f t="shared" si="183"/>
        <v>NON</v>
      </c>
      <c r="P2151" s="55" t="str">
        <f t="shared" si="184"/>
        <v>OUI</v>
      </c>
      <c r="Q2151" s="55" t="str">
        <f t="shared" si="185"/>
        <v>NON</v>
      </c>
    </row>
    <row r="2152" spans="1:17" ht="15" customHeight="1">
      <c r="A2152" s="2">
        <v>830000345</v>
      </c>
      <c r="B2152" s="55" t="s">
        <v>881</v>
      </c>
      <c r="C2152" s="3">
        <v>43001495</v>
      </c>
      <c r="D2152" s="55" t="s">
        <v>899</v>
      </c>
      <c r="E2152" s="53" t="s">
        <v>900</v>
      </c>
      <c r="F2152" s="84">
        <v>43770</v>
      </c>
      <c r="G2152" s="84">
        <v>45413</v>
      </c>
      <c r="H2152" s="82">
        <f t="shared" si="181"/>
        <v>5</v>
      </c>
      <c r="I2152" s="55" t="s">
        <v>83</v>
      </c>
      <c r="J2152" s="55" t="s">
        <v>44</v>
      </c>
      <c r="K2152" s="55" t="s">
        <v>427</v>
      </c>
      <c r="L2152" s="55" t="s">
        <v>428</v>
      </c>
      <c r="M2152" s="55" t="s">
        <v>2089</v>
      </c>
      <c r="N2152" s="55" t="str">
        <f t="shared" si="182"/>
        <v>NON</v>
      </c>
      <c r="O2152" s="55" t="str">
        <f t="shared" si="183"/>
        <v>NON</v>
      </c>
      <c r="P2152" s="55" t="str">
        <f t="shared" si="184"/>
        <v>OUI</v>
      </c>
      <c r="Q2152" s="55" t="str">
        <f t="shared" si="185"/>
        <v>NON</v>
      </c>
    </row>
    <row r="2153" spans="1:17" ht="15" customHeight="1">
      <c r="A2153" s="2">
        <v>830000345</v>
      </c>
      <c r="B2153" s="55" t="s">
        <v>881</v>
      </c>
      <c r="C2153" s="3">
        <v>43001495</v>
      </c>
      <c r="D2153" s="55" t="s">
        <v>899</v>
      </c>
      <c r="E2153" s="53" t="s">
        <v>900</v>
      </c>
      <c r="F2153" s="84">
        <v>43770</v>
      </c>
      <c r="G2153" s="84">
        <v>45413</v>
      </c>
      <c r="H2153" s="82">
        <f t="shared" si="181"/>
        <v>5</v>
      </c>
      <c r="I2153" s="55" t="s">
        <v>83</v>
      </c>
      <c r="J2153" s="55" t="s">
        <v>44</v>
      </c>
      <c r="K2153" s="55" t="s">
        <v>427</v>
      </c>
      <c r="L2153" s="55" t="s">
        <v>428</v>
      </c>
      <c r="M2153" s="55" t="s">
        <v>1990</v>
      </c>
      <c r="N2153" s="55" t="str">
        <f t="shared" si="182"/>
        <v>NON</v>
      </c>
      <c r="O2153" s="55" t="str">
        <f t="shared" si="183"/>
        <v>NON</v>
      </c>
      <c r="P2153" s="55" t="str">
        <f t="shared" si="184"/>
        <v>OUI</v>
      </c>
      <c r="Q2153" s="55" t="str">
        <f t="shared" si="185"/>
        <v>NON</v>
      </c>
    </row>
    <row r="2154" spans="1:17" ht="15" customHeight="1">
      <c r="A2154" s="2">
        <v>830000345</v>
      </c>
      <c r="B2154" s="55" t="s">
        <v>881</v>
      </c>
      <c r="C2154" s="3">
        <v>43001495</v>
      </c>
      <c r="D2154" s="55" t="s">
        <v>899</v>
      </c>
      <c r="E2154" s="53" t="s">
        <v>900</v>
      </c>
      <c r="F2154" s="84">
        <v>43770</v>
      </c>
      <c r="G2154" s="84">
        <v>45413</v>
      </c>
      <c r="H2154" s="82">
        <f t="shared" si="181"/>
        <v>5</v>
      </c>
      <c r="I2154" s="55" t="s">
        <v>83</v>
      </c>
      <c r="J2154" s="55" t="s">
        <v>44</v>
      </c>
      <c r="K2154" s="55" t="s">
        <v>427</v>
      </c>
      <c r="L2154" s="55" t="s">
        <v>428</v>
      </c>
      <c r="M2154" s="55" t="s">
        <v>2182</v>
      </c>
      <c r="N2154" s="55" t="str">
        <f t="shared" si="182"/>
        <v>NON</v>
      </c>
      <c r="O2154" s="55" t="str">
        <f t="shared" si="183"/>
        <v>NON</v>
      </c>
      <c r="P2154" s="55" t="str">
        <f t="shared" si="184"/>
        <v>OUI</v>
      </c>
      <c r="Q2154" s="55" t="str">
        <f t="shared" si="185"/>
        <v>NON</v>
      </c>
    </row>
    <row r="2155" spans="1:17" ht="15" customHeight="1">
      <c r="A2155" s="2">
        <v>830000345</v>
      </c>
      <c r="B2155" s="55" t="s">
        <v>881</v>
      </c>
      <c r="C2155" s="3">
        <v>43001495</v>
      </c>
      <c r="D2155" s="55" t="s">
        <v>899</v>
      </c>
      <c r="E2155" s="53" t="s">
        <v>900</v>
      </c>
      <c r="F2155" s="84">
        <v>43040</v>
      </c>
      <c r="G2155" s="84">
        <v>44682</v>
      </c>
      <c r="H2155" s="82">
        <f t="shared" si="181"/>
        <v>5</v>
      </c>
      <c r="I2155" s="55" t="s">
        <v>83</v>
      </c>
      <c r="J2155" s="55" t="s">
        <v>1429</v>
      </c>
      <c r="K2155" s="55" t="s">
        <v>901</v>
      </c>
      <c r="L2155" s="55"/>
      <c r="M2155" s="79"/>
      <c r="N2155" s="55" t="str">
        <f t="shared" si="182"/>
        <v>OUI</v>
      </c>
      <c r="O2155" s="55" t="str">
        <f t="shared" si="183"/>
        <v>NON</v>
      </c>
      <c r="P2155" s="55" t="str">
        <f t="shared" si="184"/>
        <v>NON</v>
      </c>
      <c r="Q2155" s="55" t="str">
        <f t="shared" si="185"/>
        <v>NON</v>
      </c>
    </row>
    <row r="2156" spans="1:17" ht="15" customHeight="1">
      <c r="A2156" s="2">
        <v>830000345</v>
      </c>
      <c r="B2156" s="55" t="s">
        <v>881</v>
      </c>
      <c r="C2156" s="3">
        <v>43001495</v>
      </c>
      <c r="D2156" s="55" t="s">
        <v>899</v>
      </c>
      <c r="E2156" s="53" t="s">
        <v>900</v>
      </c>
      <c r="F2156" s="84">
        <v>43040</v>
      </c>
      <c r="G2156" s="84">
        <v>44682</v>
      </c>
      <c r="H2156" s="82">
        <f t="shared" si="181"/>
        <v>5</v>
      </c>
      <c r="I2156" s="55" t="s">
        <v>83</v>
      </c>
      <c r="J2156" s="55" t="s">
        <v>1429</v>
      </c>
      <c r="K2156" s="55" t="s">
        <v>232</v>
      </c>
      <c r="L2156" s="55" t="s">
        <v>123</v>
      </c>
      <c r="M2156" s="79"/>
      <c r="N2156" s="55" t="str">
        <f t="shared" si="182"/>
        <v>OUI</v>
      </c>
      <c r="O2156" s="55" t="str">
        <f t="shared" si="183"/>
        <v>NON</v>
      </c>
      <c r="P2156" s="55" t="str">
        <f t="shared" si="184"/>
        <v>NON</v>
      </c>
      <c r="Q2156" s="55" t="str">
        <f t="shared" si="185"/>
        <v>NON</v>
      </c>
    </row>
    <row r="2157" spans="1:17" ht="15" customHeight="1">
      <c r="A2157" s="2">
        <v>830000345</v>
      </c>
      <c r="B2157" s="55" t="s">
        <v>881</v>
      </c>
      <c r="C2157" s="3">
        <v>43001495</v>
      </c>
      <c r="D2157" s="55" t="s">
        <v>899</v>
      </c>
      <c r="E2157" s="53" t="s">
        <v>900</v>
      </c>
      <c r="F2157" s="84">
        <v>43040</v>
      </c>
      <c r="G2157" s="84">
        <v>44682</v>
      </c>
      <c r="H2157" s="82">
        <f t="shared" si="181"/>
        <v>5</v>
      </c>
      <c r="I2157" s="55" t="s">
        <v>83</v>
      </c>
      <c r="J2157" s="55" t="s">
        <v>1429</v>
      </c>
      <c r="K2157" s="55" t="s">
        <v>902</v>
      </c>
      <c r="L2157" s="55"/>
      <c r="M2157" s="79"/>
      <c r="N2157" s="55" t="str">
        <f t="shared" si="182"/>
        <v>OUI</v>
      </c>
      <c r="O2157" s="55" t="str">
        <f t="shared" si="183"/>
        <v>NON</v>
      </c>
      <c r="P2157" s="55" t="str">
        <f t="shared" si="184"/>
        <v>NON</v>
      </c>
      <c r="Q2157" s="55" t="str">
        <f t="shared" si="185"/>
        <v>NON</v>
      </c>
    </row>
    <row r="2158" spans="1:17" ht="15" customHeight="1">
      <c r="A2158" s="2">
        <v>830000345</v>
      </c>
      <c r="B2158" s="55" t="s">
        <v>881</v>
      </c>
      <c r="C2158" s="3">
        <v>43001495</v>
      </c>
      <c r="D2158" s="55" t="s">
        <v>899</v>
      </c>
      <c r="E2158" s="53" t="s">
        <v>900</v>
      </c>
      <c r="F2158" s="84">
        <v>44501</v>
      </c>
      <c r="G2158" s="84">
        <v>46143</v>
      </c>
      <c r="H2158" s="82">
        <f t="shared" si="181"/>
        <v>5</v>
      </c>
      <c r="I2158" s="55" t="s">
        <v>83</v>
      </c>
      <c r="J2158" s="55" t="s">
        <v>1429</v>
      </c>
      <c r="K2158" s="55" t="s">
        <v>382</v>
      </c>
      <c r="L2158" s="55"/>
      <c r="M2158" s="79"/>
      <c r="N2158" s="55" t="str">
        <f t="shared" si="182"/>
        <v>OUI</v>
      </c>
      <c r="O2158" s="55" t="str">
        <f t="shared" si="183"/>
        <v>NON</v>
      </c>
      <c r="P2158" s="55" t="str">
        <f t="shared" si="184"/>
        <v>NON</v>
      </c>
      <c r="Q2158" s="55" t="str">
        <f t="shared" si="185"/>
        <v>NON</v>
      </c>
    </row>
    <row r="2159" spans="1:17" ht="15" customHeight="1">
      <c r="A2159" s="4">
        <v>50000348</v>
      </c>
      <c r="B2159" s="20" t="s">
        <v>844</v>
      </c>
      <c r="C2159" s="4">
        <v>43001668</v>
      </c>
      <c r="D2159" s="20" t="s">
        <v>377</v>
      </c>
      <c r="E2159" s="21" t="s">
        <v>855</v>
      </c>
      <c r="F2159" s="85">
        <v>43770</v>
      </c>
      <c r="G2159" s="85">
        <v>45413</v>
      </c>
      <c r="H2159" s="82">
        <f t="shared" ref="H2159:H2172" si="186">DATEDIF(F2159,G2159,"y")+1</f>
        <v>5</v>
      </c>
      <c r="I2159" s="20" t="s">
        <v>83</v>
      </c>
      <c r="J2159" s="55" t="s">
        <v>44</v>
      </c>
      <c r="K2159" s="20" t="s">
        <v>236</v>
      </c>
      <c r="L2159" s="20" t="s">
        <v>237</v>
      </c>
      <c r="M2159" s="55" t="s">
        <v>2137</v>
      </c>
      <c r="N2159" s="55" t="str">
        <f t="shared" si="182"/>
        <v>NON</v>
      </c>
      <c r="O2159" s="55" t="str">
        <f t="shared" si="183"/>
        <v>OUI</v>
      </c>
      <c r="P2159" s="55" t="str">
        <f t="shared" si="184"/>
        <v>OUI</v>
      </c>
      <c r="Q2159" s="55" t="str">
        <f t="shared" si="185"/>
        <v>NON</v>
      </c>
    </row>
    <row r="2160" spans="1:17" ht="14.25" customHeight="1">
      <c r="A2160" s="4">
        <v>50000348</v>
      </c>
      <c r="B2160" s="20" t="s">
        <v>844</v>
      </c>
      <c r="C2160" s="4">
        <v>43001668</v>
      </c>
      <c r="D2160" s="20" t="s">
        <v>377</v>
      </c>
      <c r="E2160" s="21" t="s">
        <v>855</v>
      </c>
      <c r="F2160" s="85">
        <v>43770</v>
      </c>
      <c r="G2160" s="85">
        <v>45413</v>
      </c>
      <c r="H2160" s="82">
        <f t="shared" si="186"/>
        <v>5</v>
      </c>
      <c r="I2160" s="20" t="s">
        <v>83</v>
      </c>
      <c r="J2160" s="55" t="s">
        <v>44</v>
      </c>
      <c r="K2160" s="20" t="s">
        <v>236</v>
      </c>
      <c r="L2160" s="20" t="s">
        <v>237</v>
      </c>
      <c r="M2160" s="20" t="s">
        <v>1969</v>
      </c>
      <c r="N2160" s="55" t="str">
        <f t="shared" si="182"/>
        <v>NON</v>
      </c>
      <c r="O2160" s="55" t="str">
        <f t="shared" si="183"/>
        <v>NON</v>
      </c>
      <c r="P2160" s="55" t="str">
        <f t="shared" si="184"/>
        <v>OUI</v>
      </c>
      <c r="Q2160" s="55" t="str">
        <f t="shared" si="185"/>
        <v>NON</v>
      </c>
    </row>
    <row r="2161" spans="1:17" ht="15" customHeight="1">
      <c r="A2161" s="4">
        <v>50000348</v>
      </c>
      <c r="B2161" s="20" t="s">
        <v>844</v>
      </c>
      <c r="C2161" s="4">
        <v>43001668</v>
      </c>
      <c r="D2161" s="20" t="s">
        <v>377</v>
      </c>
      <c r="E2161" s="21" t="s">
        <v>855</v>
      </c>
      <c r="F2161" s="85">
        <v>43770</v>
      </c>
      <c r="G2161" s="85">
        <v>45413</v>
      </c>
      <c r="H2161" s="82">
        <f t="shared" si="186"/>
        <v>5</v>
      </c>
      <c r="I2161" s="20" t="s">
        <v>83</v>
      </c>
      <c r="J2161" s="55" t="s">
        <v>44</v>
      </c>
      <c r="K2161" s="20" t="s">
        <v>236</v>
      </c>
      <c r="L2161" s="20" t="s">
        <v>237</v>
      </c>
      <c r="M2161" s="20" t="s">
        <v>238</v>
      </c>
      <c r="N2161" s="55" t="str">
        <f t="shared" si="182"/>
        <v>NON</v>
      </c>
      <c r="O2161" s="55" t="str">
        <f t="shared" si="183"/>
        <v>OUI</v>
      </c>
      <c r="P2161" s="55" t="str">
        <f t="shared" si="184"/>
        <v>OUI</v>
      </c>
      <c r="Q2161" s="55" t="str">
        <f t="shared" si="185"/>
        <v>NON</v>
      </c>
    </row>
    <row r="2162" spans="1:17" ht="15" customHeight="1">
      <c r="A2162" s="3">
        <v>50000348</v>
      </c>
      <c r="B2162" s="55" t="s">
        <v>844</v>
      </c>
      <c r="C2162" s="3">
        <v>43001668</v>
      </c>
      <c r="D2162" s="55" t="s">
        <v>377</v>
      </c>
      <c r="E2162" s="53" t="s">
        <v>855</v>
      </c>
      <c r="F2162" s="84">
        <v>43770</v>
      </c>
      <c r="G2162" s="84">
        <v>45413</v>
      </c>
      <c r="H2162" s="82">
        <f t="shared" si="186"/>
        <v>5</v>
      </c>
      <c r="I2162" s="55" t="s">
        <v>83</v>
      </c>
      <c r="J2162" s="55" t="s">
        <v>1429</v>
      </c>
      <c r="K2162" s="55" t="s">
        <v>197</v>
      </c>
      <c r="L2162" s="55" t="s">
        <v>198</v>
      </c>
      <c r="M2162" s="79"/>
      <c r="N2162" s="55" t="str">
        <f t="shared" si="182"/>
        <v>OUI</v>
      </c>
      <c r="O2162" s="55" t="str">
        <f t="shared" si="183"/>
        <v>NON</v>
      </c>
      <c r="P2162" s="55" t="str">
        <f t="shared" si="184"/>
        <v>NON</v>
      </c>
      <c r="Q2162" s="55" t="str">
        <f t="shared" si="185"/>
        <v>NON</v>
      </c>
    </row>
    <row r="2163" spans="1:17" ht="15" customHeight="1">
      <c r="A2163" s="3">
        <v>50000348</v>
      </c>
      <c r="B2163" s="55" t="s">
        <v>844</v>
      </c>
      <c r="C2163" s="3">
        <v>43001668</v>
      </c>
      <c r="D2163" s="55" t="s">
        <v>377</v>
      </c>
      <c r="E2163" s="53" t="s">
        <v>855</v>
      </c>
      <c r="F2163" s="84">
        <v>43770</v>
      </c>
      <c r="G2163" s="84">
        <v>45413</v>
      </c>
      <c r="H2163" s="82">
        <f t="shared" si="186"/>
        <v>5</v>
      </c>
      <c r="I2163" s="55" t="s">
        <v>83</v>
      </c>
      <c r="J2163" s="55" t="s">
        <v>1429</v>
      </c>
      <c r="K2163" s="55" t="s">
        <v>76</v>
      </c>
      <c r="L2163" s="55"/>
      <c r="M2163" s="79"/>
      <c r="N2163" s="55" t="str">
        <f t="shared" si="182"/>
        <v>OUI</v>
      </c>
      <c r="O2163" s="55" t="str">
        <f t="shared" si="183"/>
        <v>NON</v>
      </c>
      <c r="P2163" s="55" t="str">
        <f t="shared" si="184"/>
        <v>NON</v>
      </c>
      <c r="Q2163" s="55" t="str">
        <f t="shared" si="185"/>
        <v>NON</v>
      </c>
    </row>
    <row r="2164" spans="1:17" ht="15" customHeight="1">
      <c r="A2164" s="3">
        <v>50000348</v>
      </c>
      <c r="B2164" s="55" t="s">
        <v>844</v>
      </c>
      <c r="C2164" s="3">
        <v>43001668</v>
      </c>
      <c r="D2164" s="55" t="s">
        <v>377</v>
      </c>
      <c r="E2164" s="53" t="s">
        <v>855</v>
      </c>
      <c r="F2164" s="84">
        <v>43770</v>
      </c>
      <c r="G2164" s="84">
        <v>45413</v>
      </c>
      <c r="H2164" s="82">
        <f t="shared" si="186"/>
        <v>5</v>
      </c>
      <c r="I2164" s="55" t="s">
        <v>83</v>
      </c>
      <c r="J2164" s="55" t="s">
        <v>1429</v>
      </c>
      <c r="K2164" s="55" t="s">
        <v>199</v>
      </c>
      <c r="L2164" s="55"/>
      <c r="M2164" s="79"/>
      <c r="N2164" s="55" t="str">
        <f t="shared" si="182"/>
        <v>OUI</v>
      </c>
      <c r="O2164" s="55" t="str">
        <f t="shared" si="183"/>
        <v>NON</v>
      </c>
      <c r="P2164" s="55" t="str">
        <f t="shared" si="184"/>
        <v>NON</v>
      </c>
      <c r="Q2164" s="55" t="str">
        <f t="shared" si="185"/>
        <v>NON</v>
      </c>
    </row>
    <row r="2165" spans="1:17" ht="15" customHeight="1">
      <c r="A2165" s="3">
        <v>840001861</v>
      </c>
      <c r="B2165" s="55" t="s">
        <v>359</v>
      </c>
      <c r="C2165" s="3">
        <v>43000718</v>
      </c>
      <c r="D2165" s="55" t="s">
        <v>364</v>
      </c>
      <c r="E2165" s="53" t="s">
        <v>365</v>
      </c>
      <c r="F2165" s="84">
        <v>43770</v>
      </c>
      <c r="G2165" s="84">
        <v>45413</v>
      </c>
      <c r="H2165" s="82">
        <f t="shared" si="186"/>
        <v>5</v>
      </c>
      <c r="I2165" s="55" t="s">
        <v>83</v>
      </c>
      <c r="J2165" s="55" t="s">
        <v>44</v>
      </c>
      <c r="K2165" s="55" t="s">
        <v>105</v>
      </c>
      <c r="L2165" s="55" t="s">
        <v>432</v>
      </c>
      <c r="M2165" s="55" t="s">
        <v>2022</v>
      </c>
      <c r="N2165" s="55" t="str">
        <f t="shared" si="182"/>
        <v>NON</v>
      </c>
      <c r="O2165" s="55" t="str">
        <f t="shared" si="183"/>
        <v>NON</v>
      </c>
      <c r="P2165" s="55" t="str">
        <f t="shared" si="184"/>
        <v>OUI</v>
      </c>
      <c r="Q2165" s="55" t="str">
        <f t="shared" si="185"/>
        <v>NON</v>
      </c>
    </row>
    <row r="2166" spans="1:17" s="73" customFormat="1" ht="15" customHeight="1">
      <c r="A2166" s="3">
        <v>840001861</v>
      </c>
      <c r="B2166" s="55" t="s">
        <v>359</v>
      </c>
      <c r="C2166" s="3">
        <v>43000718</v>
      </c>
      <c r="D2166" s="55" t="s">
        <v>364</v>
      </c>
      <c r="E2166" s="53" t="s">
        <v>365</v>
      </c>
      <c r="F2166" s="84">
        <v>43770</v>
      </c>
      <c r="G2166" s="84">
        <v>45413</v>
      </c>
      <c r="H2166" s="82">
        <f t="shared" si="186"/>
        <v>5</v>
      </c>
      <c r="I2166" s="55" t="s">
        <v>83</v>
      </c>
      <c r="J2166" s="55" t="s">
        <v>44</v>
      </c>
      <c r="K2166" s="55" t="s">
        <v>105</v>
      </c>
      <c r="L2166" s="55" t="s">
        <v>432</v>
      </c>
      <c r="M2166" s="55" t="s">
        <v>2073</v>
      </c>
      <c r="N2166" s="55" t="str">
        <f t="shared" si="182"/>
        <v>NON</v>
      </c>
      <c r="O2166" s="55" t="str">
        <f t="shared" si="183"/>
        <v>NON</v>
      </c>
      <c r="P2166" s="55" t="str">
        <f t="shared" si="184"/>
        <v>OUI</v>
      </c>
      <c r="Q2166" s="55" t="str">
        <f t="shared" si="185"/>
        <v>NON</v>
      </c>
    </row>
    <row r="2167" spans="1:17" s="73" customFormat="1" ht="15" customHeight="1">
      <c r="A2167" s="3">
        <v>840001861</v>
      </c>
      <c r="B2167" s="55" t="s">
        <v>359</v>
      </c>
      <c r="C2167" s="3">
        <v>43000718</v>
      </c>
      <c r="D2167" s="55" t="s">
        <v>364</v>
      </c>
      <c r="E2167" s="116" t="s">
        <v>365</v>
      </c>
      <c r="F2167" s="84">
        <v>43770</v>
      </c>
      <c r="G2167" s="84">
        <v>45413</v>
      </c>
      <c r="H2167" s="82">
        <f t="shared" si="186"/>
        <v>5</v>
      </c>
      <c r="I2167" s="55" t="s">
        <v>83</v>
      </c>
      <c r="J2167" s="55" t="s">
        <v>44</v>
      </c>
      <c r="K2167" s="55" t="s">
        <v>105</v>
      </c>
      <c r="L2167" s="55" t="s">
        <v>432</v>
      </c>
      <c r="M2167" s="55" t="s">
        <v>2038</v>
      </c>
      <c r="N2167" s="55" t="str">
        <f t="shared" si="182"/>
        <v>NON</v>
      </c>
      <c r="O2167" s="55" t="str">
        <f t="shared" si="183"/>
        <v>NON</v>
      </c>
      <c r="P2167" s="55" t="str">
        <f t="shared" si="184"/>
        <v>OUI</v>
      </c>
      <c r="Q2167" s="55" t="str">
        <f t="shared" si="185"/>
        <v>NON</v>
      </c>
    </row>
    <row r="2168" spans="1:17" ht="15" customHeight="1">
      <c r="A2168" s="3">
        <v>840001861</v>
      </c>
      <c r="B2168" s="55" t="s">
        <v>359</v>
      </c>
      <c r="C2168" s="3">
        <v>43000718</v>
      </c>
      <c r="D2168" s="55" t="s">
        <v>364</v>
      </c>
      <c r="E2168" s="116" t="s">
        <v>365</v>
      </c>
      <c r="F2168" s="84">
        <v>43770</v>
      </c>
      <c r="G2168" s="84">
        <v>45413</v>
      </c>
      <c r="H2168" s="82">
        <f t="shared" si="186"/>
        <v>5</v>
      </c>
      <c r="I2168" s="55" t="s">
        <v>83</v>
      </c>
      <c r="J2168" s="55" t="s">
        <v>44</v>
      </c>
      <c r="K2168" s="55" t="s">
        <v>105</v>
      </c>
      <c r="L2168" s="55" t="s">
        <v>432</v>
      </c>
      <c r="M2168" s="55" t="s">
        <v>77</v>
      </c>
      <c r="N2168" s="55" t="str">
        <f t="shared" si="182"/>
        <v>NON</v>
      </c>
      <c r="O2168" s="55" t="str">
        <f t="shared" si="183"/>
        <v>OUI</v>
      </c>
      <c r="P2168" s="55" t="str">
        <f t="shared" si="184"/>
        <v>OUI</v>
      </c>
      <c r="Q2168" s="55" t="str">
        <f t="shared" si="185"/>
        <v>NON</v>
      </c>
    </row>
    <row r="2169" spans="1:17" ht="15" customHeight="1">
      <c r="A2169" s="3">
        <v>840001861</v>
      </c>
      <c r="B2169" s="55" t="s">
        <v>359</v>
      </c>
      <c r="C2169" s="3">
        <v>43000718</v>
      </c>
      <c r="D2169" s="55" t="s">
        <v>364</v>
      </c>
      <c r="E2169" s="53" t="s">
        <v>365</v>
      </c>
      <c r="F2169" s="84">
        <v>44501</v>
      </c>
      <c r="G2169" s="84">
        <v>46143</v>
      </c>
      <c r="H2169" s="82">
        <f t="shared" si="186"/>
        <v>5</v>
      </c>
      <c r="I2169" s="55" t="s">
        <v>83</v>
      </c>
      <c r="J2169" s="55" t="s">
        <v>1429</v>
      </c>
      <c r="K2169" s="55" t="s">
        <v>366</v>
      </c>
      <c r="L2169" s="55" t="s">
        <v>105</v>
      </c>
      <c r="M2169" s="79"/>
      <c r="N2169" s="55" t="str">
        <f t="shared" si="182"/>
        <v>OUI</v>
      </c>
      <c r="O2169" s="55" t="str">
        <f t="shared" si="183"/>
        <v>NON</v>
      </c>
      <c r="P2169" s="55" t="str">
        <f t="shared" si="184"/>
        <v>NON</v>
      </c>
      <c r="Q2169" s="55" t="str">
        <f t="shared" si="185"/>
        <v>NON</v>
      </c>
    </row>
    <row r="2170" spans="1:17" ht="15" customHeight="1">
      <c r="A2170" s="3">
        <v>840001861</v>
      </c>
      <c r="B2170" s="55" t="s">
        <v>359</v>
      </c>
      <c r="C2170" s="3">
        <v>43000718</v>
      </c>
      <c r="D2170" s="55" t="s">
        <v>364</v>
      </c>
      <c r="E2170" s="53" t="s">
        <v>365</v>
      </c>
      <c r="F2170" s="84">
        <v>44136</v>
      </c>
      <c r="G2170" s="84">
        <v>45778</v>
      </c>
      <c r="H2170" s="82">
        <f t="shared" si="186"/>
        <v>5</v>
      </c>
      <c r="I2170" s="55" t="s">
        <v>83</v>
      </c>
      <c r="J2170" s="55" t="s">
        <v>1429</v>
      </c>
      <c r="K2170" s="55" t="s">
        <v>102</v>
      </c>
      <c r="L2170" s="55"/>
      <c r="M2170" s="79"/>
      <c r="N2170" s="55" t="str">
        <f t="shared" si="182"/>
        <v>OUI</v>
      </c>
      <c r="O2170" s="55" t="str">
        <f t="shared" si="183"/>
        <v>NON</v>
      </c>
      <c r="P2170" s="55" t="str">
        <f t="shared" si="184"/>
        <v>NON</v>
      </c>
      <c r="Q2170" s="55" t="str">
        <f t="shared" si="185"/>
        <v>NON</v>
      </c>
    </row>
    <row r="2171" spans="1:17" ht="15" customHeight="1">
      <c r="A2171" s="3">
        <v>840001861</v>
      </c>
      <c r="B2171" s="55" t="s">
        <v>359</v>
      </c>
      <c r="C2171" s="3">
        <v>43000718</v>
      </c>
      <c r="D2171" s="55" t="s">
        <v>364</v>
      </c>
      <c r="E2171" s="53" t="s">
        <v>365</v>
      </c>
      <c r="F2171" s="84">
        <v>44136</v>
      </c>
      <c r="G2171" s="84">
        <v>45778</v>
      </c>
      <c r="H2171" s="82">
        <f t="shared" si="186"/>
        <v>5</v>
      </c>
      <c r="I2171" s="55" t="s">
        <v>83</v>
      </c>
      <c r="J2171" s="55" t="s">
        <v>1429</v>
      </c>
      <c r="K2171" s="55" t="s">
        <v>292</v>
      </c>
      <c r="L2171" s="55" t="s">
        <v>95</v>
      </c>
      <c r="M2171" s="79"/>
      <c r="N2171" s="55" t="str">
        <f t="shared" si="182"/>
        <v>OUI</v>
      </c>
      <c r="O2171" s="55" t="str">
        <f t="shared" si="183"/>
        <v>NON</v>
      </c>
      <c r="P2171" s="55" t="str">
        <f t="shared" si="184"/>
        <v>NON</v>
      </c>
      <c r="Q2171" s="55" t="str">
        <f t="shared" si="185"/>
        <v>NON</v>
      </c>
    </row>
    <row r="2172" spans="1:17" ht="15" customHeight="1">
      <c r="A2172" s="3">
        <v>840001861</v>
      </c>
      <c r="B2172" s="55" t="s">
        <v>359</v>
      </c>
      <c r="C2172" s="3">
        <v>43000718</v>
      </c>
      <c r="D2172" s="55" t="s">
        <v>364</v>
      </c>
      <c r="E2172" s="53" t="s">
        <v>365</v>
      </c>
      <c r="F2172" s="84">
        <v>44136</v>
      </c>
      <c r="G2172" s="84">
        <v>45778</v>
      </c>
      <c r="H2172" s="82">
        <f t="shared" si="186"/>
        <v>5</v>
      </c>
      <c r="I2172" s="55" t="s">
        <v>83</v>
      </c>
      <c r="J2172" s="55" t="s">
        <v>1429</v>
      </c>
      <c r="K2172" s="55" t="s">
        <v>104</v>
      </c>
      <c r="L2172" s="55" t="s">
        <v>105</v>
      </c>
      <c r="M2172" s="79"/>
      <c r="N2172" s="55" t="str">
        <f t="shared" si="182"/>
        <v>OUI</v>
      </c>
      <c r="O2172" s="55" t="str">
        <f t="shared" si="183"/>
        <v>NON</v>
      </c>
      <c r="P2172" s="55" t="str">
        <f t="shared" si="184"/>
        <v>NON</v>
      </c>
      <c r="Q2172" s="55" t="str">
        <f t="shared" si="185"/>
        <v>NON</v>
      </c>
    </row>
    <row r="2173" spans="1:17" ht="15" customHeight="1">
      <c r="A2173" s="64">
        <v>40000093</v>
      </c>
      <c r="B2173" s="20" t="s">
        <v>539</v>
      </c>
      <c r="C2173" s="4">
        <v>43001888</v>
      </c>
      <c r="D2173" s="20" t="s">
        <v>542</v>
      </c>
      <c r="E2173" s="21" t="s">
        <v>543</v>
      </c>
      <c r="F2173" s="85">
        <v>44317</v>
      </c>
      <c r="G2173" s="85">
        <v>46327</v>
      </c>
      <c r="H2173" s="82">
        <f>DATEDIF(F2173,G2173,"y")</f>
        <v>5</v>
      </c>
      <c r="I2173" s="20" t="s">
        <v>83</v>
      </c>
      <c r="J2173" s="55" t="s">
        <v>44</v>
      </c>
      <c r="K2173" s="20" t="s">
        <v>140</v>
      </c>
      <c r="L2173" s="20" t="s">
        <v>141</v>
      </c>
      <c r="M2173" s="55" t="s">
        <v>253</v>
      </c>
      <c r="N2173" s="55" t="str">
        <f t="shared" si="182"/>
        <v>NON</v>
      </c>
      <c r="O2173" s="55" t="str">
        <f t="shared" si="183"/>
        <v>OUI</v>
      </c>
      <c r="P2173" s="55" t="str">
        <f t="shared" si="184"/>
        <v>OUI</v>
      </c>
      <c r="Q2173" s="55" t="str">
        <f t="shared" si="185"/>
        <v>NON</v>
      </c>
    </row>
    <row r="2174" spans="1:17" ht="15" customHeight="1">
      <c r="A2174" s="64">
        <v>40000093</v>
      </c>
      <c r="B2174" s="20" t="s">
        <v>539</v>
      </c>
      <c r="C2174" s="4">
        <v>43001888</v>
      </c>
      <c r="D2174" s="20" t="s">
        <v>542</v>
      </c>
      <c r="E2174" s="21" t="s">
        <v>543</v>
      </c>
      <c r="F2174" s="85">
        <v>44317</v>
      </c>
      <c r="G2174" s="85">
        <v>46327</v>
      </c>
      <c r="H2174" s="82">
        <f>DATEDIF(F2174,G2174,"y")</f>
        <v>5</v>
      </c>
      <c r="I2174" s="20" t="s">
        <v>83</v>
      </c>
      <c r="J2174" s="55" t="s">
        <v>44</v>
      </c>
      <c r="K2174" s="20" t="s">
        <v>140</v>
      </c>
      <c r="L2174" s="20" t="s">
        <v>141</v>
      </c>
      <c r="M2174" s="20" t="s">
        <v>1942</v>
      </c>
      <c r="N2174" s="55" t="str">
        <f t="shared" si="182"/>
        <v>NON</v>
      </c>
      <c r="O2174" s="55" t="str">
        <f t="shared" si="183"/>
        <v>NON</v>
      </c>
      <c r="P2174" s="55" t="str">
        <f t="shared" si="184"/>
        <v>OUI</v>
      </c>
      <c r="Q2174" s="55" t="str">
        <f t="shared" si="185"/>
        <v>NON</v>
      </c>
    </row>
    <row r="2175" spans="1:17" ht="15" customHeight="1">
      <c r="A2175" s="64">
        <v>40000093</v>
      </c>
      <c r="B2175" s="20" t="s">
        <v>539</v>
      </c>
      <c r="C2175" s="4">
        <v>43001888</v>
      </c>
      <c r="D2175" s="20" t="s">
        <v>542</v>
      </c>
      <c r="E2175" s="21" t="s">
        <v>543</v>
      </c>
      <c r="F2175" s="84">
        <v>43770</v>
      </c>
      <c r="G2175" s="84">
        <v>45413</v>
      </c>
      <c r="H2175" s="82">
        <f t="shared" ref="H2175:H2239" si="187">DATEDIF(F2175,G2175,"y")+1</f>
        <v>5</v>
      </c>
      <c r="I2175" s="20" t="s">
        <v>83</v>
      </c>
      <c r="J2175" s="55" t="s">
        <v>44</v>
      </c>
      <c r="K2175" s="20" t="s">
        <v>140</v>
      </c>
      <c r="L2175" s="20" t="s">
        <v>141</v>
      </c>
      <c r="M2175" s="92" t="s">
        <v>1955</v>
      </c>
      <c r="N2175" s="55" t="str">
        <f t="shared" si="182"/>
        <v>NON</v>
      </c>
      <c r="O2175" s="55" t="str">
        <f t="shared" si="183"/>
        <v>NON</v>
      </c>
      <c r="P2175" s="55" t="str">
        <f t="shared" si="184"/>
        <v>OUI</v>
      </c>
      <c r="Q2175" s="55" t="str">
        <f t="shared" si="185"/>
        <v>NON</v>
      </c>
    </row>
    <row r="2176" spans="1:17" ht="15" customHeight="1">
      <c r="A2176" s="2">
        <v>40000093</v>
      </c>
      <c r="B2176" s="55" t="s">
        <v>539</v>
      </c>
      <c r="C2176" s="3">
        <v>43001888</v>
      </c>
      <c r="D2176" s="55" t="s">
        <v>542</v>
      </c>
      <c r="E2176" s="53" t="s">
        <v>543</v>
      </c>
      <c r="F2176" s="84">
        <v>43770</v>
      </c>
      <c r="G2176" s="84">
        <v>45413</v>
      </c>
      <c r="H2176" s="82">
        <f t="shared" si="187"/>
        <v>5</v>
      </c>
      <c r="I2176" s="55" t="s">
        <v>83</v>
      </c>
      <c r="J2176" s="55" t="s">
        <v>1429</v>
      </c>
      <c r="K2176" s="55" t="s">
        <v>232</v>
      </c>
      <c r="L2176" s="55" t="s">
        <v>123</v>
      </c>
      <c r="M2176" s="79"/>
      <c r="N2176" s="55" t="str">
        <f t="shared" si="182"/>
        <v>OUI</v>
      </c>
      <c r="O2176" s="55" t="str">
        <f t="shared" si="183"/>
        <v>NON</v>
      </c>
      <c r="P2176" s="55" t="str">
        <f t="shared" si="184"/>
        <v>NON</v>
      </c>
      <c r="Q2176" s="55" t="str">
        <f t="shared" si="185"/>
        <v>NON</v>
      </c>
    </row>
    <row r="2177" spans="1:17" ht="15" customHeight="1">
      <c r="A2177" s="3">
        <v>130001647</v>
      </c>
      <c r="B2177" s="55" t="s">
        <v>1676</v>
      </c>
      <c r="C2177" s="3">
        <v>43001594</v>
      </c>
      <c r="D2177" s="55" t="s">
        <v>1691</v>
      </c>
      <c r="E2177" s="53" t="s">
        <v>1692</v>
      </c>
      <c r="F2177" s="84">
        <v>44136</v>
      </c>
      <c r="G2177" s="84">
        <v>45778</v>
      </c>
      <c r="H2177" s="82">
        <f t="shared" si="187"/>
        <v>5</v>
      </c>
      <c r="I2177" s="55" t="s">
        <v>83</v>
      </c>
      <c r="J2177" s="55" t="s">
        <v>44</v>
      </c>
      <c r="K2177" s="55" t="s">
        <v>1052</v>
      </c>
      <c r="L2177" s="55" t="s">
        <v>260</v>
      </c>
      <c r="M2177" s="55" t="s">
        <v>2425</v>
      </c>
      <c r="N2177" s="55" t="str">
        <f t="shared" si="182"/>
        <v>NON</v>
      </c>
      <c r="O2177" s="55" t="str">
        <f t="shared" si="183"/>
        <v>NON</v>
      </c>
      <c r="P2177" s="55" t="str">
        <f t="shared" si="184"/>
        <v>OUI</v>
      </c>
      <c r="Q2177" s="55" t="str">
        <f t="shared" si="185"/>
        <v>OUI</v>
      </c>
    </row>
    <row r="2178" spans="1:17" ht="15" customHeight="1">
      <c r="A2178" s="3">
        <v>130001647</v>
      </c>
      <c r="B2178" s="55" t="s">
        <v>1676</v>
      </c>
      <c r="C2178" s="3">
        <v>93000597</v>
      </c>
      <c r="D2178" s="55" t="s">
        <v>1720</v>
      </c>
      <c r="E2178" s="53" t="s">
        <v>1692</v>
      </c>
      <c r="F2178" s="84">
        <v>44136</v>
      </c>
      <c r="G2178" s="84">
        <v>45778</v>
      </c>
      <c r="H2178" s="82">
        <f t="shared" si="187"/>
        <v>5</v>
      </c>
      <c r="I2178" s="55" t="s">
        <v>83</v>
      </c>
      <c r="J2178" s="55" t="s">
        <v>44</v>
      </c>
      <c r="K2178" s="55" t="s">
        <v>972</v>
      </c>
      <c r="L2178" s="55" t="s">
        <v>260</v>
      </c>
      <c r="M2178" s="55" t="s">
        <v>2383</v>
      </c>
      <c r="N2178" s="55" t="str">
        <f t="shared" ref="N2178:N2242" si="188">IF(ISNUMBER(SEARCH("2G",J2178)),"OUI","NON")</f>
        <v>NON</v>
      </c>
      <c r="O2178" s="55" t="str">
        <f t="shared" ref="O2178:O2242" si="189">IF(ISNUMBER(SEARCH("P1",M2178)),"OUI","NON")</f>
        <v>NON</v>
      </c>
      <c r="P2178" s="55" t="str">
        <f t="shared" ref="P2178:P2242" si="190">IF(ISNUMBER(SEARCH("P2",M2178)),"OUI","NON")</f>
        <v>OUI</v>
      </c>
      <c r="Q2178" s="55" t="str">
        <f t="shared" ref="Q2178:Q2242" si="191">IF(ISNUMBER(SEARCH("P3",M2178)),"OUI","NON")</f>
        <v>OUI</v>
      </c>
    </row>
    <row r="2179" spans="1:17" ht="15" customHeight="1">
      <c r="A2179" s="3">
        <v>130001647</v>
      </c>
      <c r="B2179" s="55" t="s">
        <v>1676</v>
      </c>
      <c r="C2179" s="3">
        <v>43001594</v>
      </c>
      <c r="D2179" s="55" t="s">
        <v>1691</v>
      </c>
      <c r="E2179" s="53" t="s">
        <v>1692</v>
      </c>
      <c r="F2179" s="84">
        <v>44136</v>
      </c>
      <c r="G2179" s="84">
        <v>45778</v>
      </c>
      <c r="H2179" s="82">
        <f t="shared" si="187"/>
        <v>5</v>
      </c>
      <c r="I2179" s="55" t="s">
        <v>83</v>
      </c>
      <c r="J2179" s="55" t="s">
        <v>1795</v>
      </c>
      <c r="K2179" s="55" t="s">
        <v>2352</v>
      </c>
      <c r="L2179" s="55"/>
      <c r="M2179" s="55" t="s">
        <v>1799</v>
      </c>
      <c r="N2179" s="55" t="str">
        <f t="shared" si="188"/>
        <v>NON</v>
      </c>
      <c r="O2179" s="55" t="str">
        <f t="shared" si="189"/>
        <v>NON</v>
      </c>
      <c r="P2179" s="55" t="str">
        <f t="shared" si="190"/>
        <v>OUI</v>
      </c>
      <c r="Q2179" s="55" t="str">
        <f t="shared" si="191"/>
        <v>OUI</v>
      </c>
    </row>
    <row r="2180" spans="1:17" ht="15" customHeight="1">
      <c r="A2180" s="3">
        <v>130001647</v>
      </c>
      <c r="B2180" s="55" t="s">
        <v>1676</v>
      </c>
      <c r="C2180" s="3">
        <v>43001594</v>
      </c>
      <c r="D2180" s="55" t="s">
        <v>1691</v>
      </c>
      <c r="E2180" s="53" t="s">
        <v>1692</v>
      </c>
      <c r="F2180" s="84">
        <v>43770</v>
      </c>
      <c r="G2180" s="84">
        <v>45413</v>
      </c>
      <c r="H2180" s="82">
        <f t="shared" si="187"/>
        <v>5</v>
      </c>
      <c r="I2180" s="55" t="s">
        <v>83</v>
      </c>
      <c r="J2180" s="55" t="s">
        <v>44</v>
      </c>
      <c r="K2180" s="55" t="s">
        <v>969</v>
      </c>
      <c r="L2180" s="55" t="s">
        <v>970</v>
      </c>
      <c r="M2180" s="55" t="s">
        <v>1928</v>
      </c>
      <c r="N2180" s="55" t="str">
        <f t="shared" si="188"/>
        <v>NON</v>
      </c>
      <c r="O2180" s="55" t="str">
        <f t="shared" si="189"/>
        <v>OUI</v>
      </c>
      <c r="P2180" s="55" t="str">
        <f t="shared" si="190"/>
        <v>OUI</v>
      </c>
      <c r="Q2180" s="55" t="str">
        <f t="shared" si="191"/>
        <v>OUI</v>
      </c>
    </row>
    <row r="2181" spans="1:17" ht="15" customHeight="1">
      <c r="A2181" s="3">
        <v>130001647</v>
      </c>
      <c r="B2181" s="55" t="s">
        <v>1676</v>
      </c>
      <c r="C2181" s="3">
        <v>43001594</v>
      </c>
      <c r="D2181" s="55" t="s">
        <v>1691</v>
      </c>
      <c r="E2181" s="53" t="s">
        <v>1692</v>
      </c>
      <c r="F2181" s="84">
        <v>43770</v>
      </c>
      <c r="G2181" s="84">
        <v>45413</v>
      </c>
      <c r="H2181" s="82">
        <f t="shared" si="187"/>
        <v>5</v>
      </c>
      <c r="I2181" s="55" t="s">
        <v>83</v>
      </c>
      <c r="J2181" s="55" t="s">
        <v>1800</v>
      </c>
      <c r="K2181" s="55"/>
      <c r="L2181" s="55"/>
      <c r="M2181" s="79"/>
      <c r="N2181" s="55" t="str">
        <f t="shared" si="188"/>
        <v>OUI</v>
      </c>
      <c r="O2181" s="55" t="str">
        <f t="shared" si="189"/>
        <v>NON</v>
      </c>
      <c r="P2181" s="55" t="str">
        <f t="shared" si="190"/>
        <v>NON</v>
      </c>
      <c r="Q2181" s="55" t="str">
        <f t="shared" si="191"/>
        <v>NON</v>
      </c>
    </row>
    <row r="2182" spans="1:17" ht="15" customHeight="1">
      <c r="A2182" s="3">
        <v>130001647</v>
      </c>
      <c r="B2182" s="55" t="s">
        <v>1676</v>
      </c>
      <c r="C2182" s="3">
        <v>43001594</v>
      </c>
      <c r="D2182" s="55" t="s">
        <v>1691</v>
      </c>
      <c r="E2182" s="53" t="s">
        <v>1692</v>
      </c>
      <c r="F2182" s="84">
        <v>43770</v>
      </c>
      <c r="G2182" s="84">
        <v>45413</v>
      </c>
      <c r="H2182" s="82">
        <f t="shared" si="187"/>
        <v>5</v>
      </c>
      <c r="I2182" s="55" t="s">
        <v>83</v>
      </c>
      <c r="J2182" s="55" t="s">
        <v>1429</v>
      </c>
      <c r="K2182" s="55" t="s">
        <v>102</v>
      </c>
      <c r="L2182" s="55"/>
      <c r="M2182" s="79"/>
      <c r="N2182" s="55" t="str">
        <f t="shared" si="188"/>
        <v>OUI</v>
      </c>
      <c r="O2182" s="55" t="str">
        <f t="shared" si="189"/>
        <v>NON</v>
      </c>
      <c r="P2182" s="55" t="str">
        <f t="shared" si="190"/>
        <v>NON</v>
      </c>
      <c r="Q2182" s="55" t="str">
        <f t="shared" si="191"/>
        <v>NON</v>
      </c>
    </row>
    <row r="2183" spans="1:17" ht="15" customHeight="1">
      <c r="A2183" s="3">
        <v>130001647</v>
      </c>
      <c r="B2183" s="55" t="s">
        <v>1676</v>
      </c>
      <c r="C2183" s="3">
        <v>43001594</v>
      </c>
      <c r="D2183" s="55" t="s">
        <v>1691</v>
      </c>
      <c r="E2183" s="53" t="s">
        <v>1692</v>
      </c>
      <c r="F2183" s="84">
        <v>44136</v>
      </c>
      <c r="G2183" s="84">
        <v>45778</v>
      </c>
      <c r="H2183" s="82">
        <f t="shared" si="187"/>
        <v>5</v>
      </c>
      <c r="I2183" s="55" t="s">
        <v>83</v>
      </c>
      <c r="J2183" s="55" t="s">
        <v>1429</v>
      </c>
      <c r="K2183" s="55" t="s">
        <v>943</v>
      </c>
      <c r="L2183" s="55" t="s">
        <v>944</v>
      </c>
      <c r="M2183" s="79"/>
      <c r="N2183" s="55" t="str">
        <f t="shared" si="188"/>
        <v>OUI</v>
      </c>
      <c r="O2183" s="55" t="str">
        <f t="shared" si="189"/>
        <v>NON</v>
      </c>
      <c r="P2183" s="55" t="str">
        <f t="shared" si="190"/>
        <v>NON</v>
      </c>
      <c r="Q2183" s="55" t="str">
        <f t="shared" si="191"/>
        <v>NON</v>
      </c>
    </row>
    <row r="2184" spans="1:17" ht="15" customHeight="1">
      <c r="A2184" s="3">
        <v>50000348</v>
      </c>
      <c r="B2184" s="55" t="s">
        <v>844</v>
      </c>
      <c r="C2184" s="3">
        <v>43002041</v>
      </c>
      <c r="D2184" s="55" t="s">
        <v>866</v>
      </c>
      <c r="E2184" s="53" t="s">
        <v>867</v>
      </c>
      <c r="F2184" s="84">
        <v>44501</v>
      </c>
      <c r="G2184" s="84">
        <v>46143</v>
      </c>
      <c r="H2184" s="82">
        <f t="shared" si="187"/>
        <v>5</v>
      </c>
      <c r="I2184" s="55" t="s">
        <v>83</v>
      </c>
      <c r="J2184" s="55" t="s">
        <v>1429</v>
      </c>
      <c r="K2184" s="8" t="s">
        <v>799</v>
      </c>
      <c r="L2184" s="55"/>
      <c r="M2184" s="79"/>
      <c r="N2184" s="55" t="str">
        <f t="shared" si="188"/>
        <v>OUI</v>
      </c>
      <c r="O2184" s="55" t="str">
        <f t="shared" si="189"/>
        <v>NON</v>
      </c>
      <c r="P2184" s="55" t="str">
        <f t="shared" si="190"/>
        <v>NON</v>
      </c>
      <c r="Q2184" s="55" t="str">
        <f t="shared" si="191"/>
        <v>NON</v>
      </c>
    </row>
    <row r="2185" spans="1:17" ht="15" customHeight="1">
      <c r="A2185" s="3">
        <v>130783293</v>
      </c>
      <c r="B2185" s="55" t="s">
        <v>1205</v>
      </c>
      <c r="C2185" s="3">
        <v>43001121</v>
      </c>
      <c r="D2185" s="55" t="s">
        <v>1222</v>
      </c>
      <c r="E2185" s="53" t="s">
        <v>1223</v>
      </c>
      <c r="F2185" s="84">
        <v>44501</v>
      </c>
      <c r="G2185" s="84">
        <v>46143</v>
      </c>
      <c r="H2185" s="82">
        <f t="shared" si="187"/>
        <v>5</v>
      </c>
      <c r="I2185" s="55" t="s">
        <v>83</v>
      </c>
      <c r="J2185" s="55" t="s">
        <v>1429</v>
      </c>
      <c r="K2185" s="55" t="s">
        <v>20</v>
      </c>
      <c r="L2185" s="55" t="s">
        <v>745</v>
      </c>
      <c r="M2185" s="79"/>
      <c r="N2185" s="55" t="str">
        <f t="shared" si="188"/>
        <v>OUI</v>
      </c>
      <c r="O2185" s="55" t="str">
        <f t="shared" si="189"/>
        <v>NON</v>
      </c>
      <c r="P2185" s="55" t="str">
        <f t="shared" si="190"/>
        <v>NON</v>
      </c>
      <c r="Q2185" s="55" t="str">
        <f t="shared" si="191"/>
        <v>NON</v>
      </c>
    </row>
    <row r="2186" spans="1:17" ht="15" customHeight="1">
      <c r="A2186" s="3">
        <v>130783293</v>
      </c>
      <c r="B2186" s="55" t="s">
        <v>1205</v>
      </c>
      <c r="C2186" s="3">
        <v>43001121</v>
      </c>
      <c r="D2186" s="55" t="s">
        <v>1222</v>
      </c>
      <c r="E2186" s="53" t="s">
        <v>1223</v>
      </c>
      <c r="F2186" s="84">
        <v>44501</v>
      </c>
      <c r="G2186" s="84">
        <v>46143</v>
      </c>
      <c r="H2186" s="82">
        <f t="shared" si="187"/>
        <v>5</v>
      </c>
      <c r="I2186" s="55" t="s">
        <v>83</v>
      </c>
      <c r="J2186" s="55" t="s">
        <v>1429</v>
      </c>
      <c r="K2186" s="55" t="s">
        <v>1220</v>
      </c>
      <c r="L2186" s="55"/>
      <c r="M2186" s="79"/>
      <c r="N2186" s="55" t="str">
        <f t="shared" si="188"/>
        <v>OUI</v>
      </c>
      <c r="O2186" s="55" t="str">
        <f t="shared" si="189"/>
        <v>NON</v>
      </c>
      <c r="P2186" s="55" t="str">
        <f t="shared" si="190"/>
        <v>NON</v>
      </c>
      <c r="Q2186" s="55" t="str">
        <f t="shared" si="191"/>
        <v>NON</v>
      </c>
    </row>
    <row r="2187" spans="1:17" ht="15" customHeight="1">
      <c r="A2187" s="64">
        <v>840000285</v>
      </c>
      <c r="B2187" s="20" t="s">
        <v>1904</v>
      </c>
      <c r="C2187" s="4">
        <v>43002087</v>
      </c>
      <c r="D2187" s="20" t="s">
        <v>1900</v>
      </c>
      <c r="E2187" s="21" t="s">
        <v>1901</v>
      </c>
      <c r="F2187" s="84">
        <v>43770</v>
      </c>
      <c r="G2187" s="84">
        <v>45413</v>
      </c>
      <c r="H2187" s="82">
        <f t="shared" si="187"/>
        <v>5</v>
      </c>
      <c r="I2187" s="20" t="s">
        <v>16</v>
      </c>
      <c r="J2187" s="55" t="s">
        <v>1429</v>
      </c>
      <c r="K2187" s="20" t="s">
        <v>1102</v>
      </c>
      <c r="L2187" s="20"/>
      <c r="M2187" s="79"/>
      <c r="N2187" s="55" t="str">
        <f t="shared" si="188"/>
        <v>OUI</v>
      </c>
      <c r="O2187" s="55" t="str">
        <f t="shared" si="189"/>
        <v>NON</v>
      </c>
      <c r="P2187" s="55" t="str">
        <f t="shared" si="190"/>
        <v>NON</v>
      </c>
      <c r="Q2187" s="55" t="str">
        <f t="shared" si="191"/>
        <v>NON</v>
      </c>
    </row>
    <row r="2188" spans="1:17" ht="15" customHeight="1">
      <c r="A2188" s="64">
        <v>840000285</v>
      </c>
      <c r="B2188" s="20" t="s">
        <v>1904</v>
      </c>
      <c r="C2188" s="4">
        <v>43002087</v>
      </c>
      <c r="D2188" s="20" t="s">
        <v>1900</v>
      </c>
      <c r="E2188" s="6" t="s">
        <v>1902</v>
      </c>
      <c r="F2188" s="84">
        <v>43770</v>
      </c>
      <c r="G2188" s="84">
        <v>45413</v>
      </c>
      <c r="H2188" s="82">
        <f t="shared" si="187"/>
        <v>5</v>
      </c>
      <c r="I2188" s="20" t="s">
        <v>16</v>
      </c>
      <c r="J2188" s="55" t="s">
        <v>44</v>
      </c>
      <c r="K2188" s="20" t="s">
        <v>145</v>
      </c>
      <c r="L2188" s="20"/>
      <c r="M2188" s="20" t="s">
        <v>1903</v>
      </c>
      <c r="N2188" s="55" t="str">
        <f t="shared" si="188"/>
        <v>NON</v>
      </c>
      <c r="O2188" s="55" t="str">
        <f t="shared" si="189"/>
        <v>NON</v>
      </c>
      <c r="P2188" s="55" t="str">
        <f t="shared" si="190"/>
        <v>NON</v>
      </c>
      <c r="Q2188" s="55" t="str">
        <f t="shared" si="191"/>
        <v>NON</v>
      </c>
    </row>
    <row r="2189" spans="1:17" ht="15" customHeight="1">
      <c r="A2189" s="4">
        <v>130783293</v>
      </c>
      <c r="B2189" s="20" t="s">
        <v>1205</v>
      </c>
      <c r="C2189" s="4">
        <v>43000887</v>
      </c>
      <c r="D2189" s="20" t="s">
        <v>1262</v>
      </c>
      <c r="E2189" s="21" t="s">
        <v>1263</v>
      </c>
      <c r="F2189" s="85">
        <v>43770</v>
      </c>
      <c r="G2189" s="85">
        <v>45413</v>
      </c>
      <c r="H2189" s="82">
        <f t="shared" si="187"/>
        <v>5</v>
      </c>
      <c r="I2189" s="20" t="s">
        <v>83</v>
      </c>
      <c r="J2189" s="55" t="s">
        <v>44</v>
      </c>
      <c r="K2189" s="20" t="s">
        <v>212</v>
      </c>
      <c r="L2189" s="20" t="s">
        <v>211</v>
      </c>
      <c r="M2189" s="20" t="s">
        <v>252</v>
      </c>
      <c r="N2189" s="55" t="str">
        <f t="shared" si="188"/>
        <v>NON</v>
      </c>
      <c r="O2189" s="55" t="str">
        <f t="shared" si="189"/>
        <v>NON</v>
      </c>
      <c r="P2189" s="55" t="str">
        <f t="shared" si="190"/>
        <v>OUI</v>
      </c>
      <c r="Q2189" s="55" t="str">
        <f t="shared" si="191"/>
        <v>NON</v>
      </c>
    </row>
    <row r="2190" spans="1:17" ht="15" customHeight="1">
      <c r="A2190" s="4">
        <v>130783293</v>
      </c>
      <c r="B2190" s="20" t="s">
        <v>1205</v>
      </c>
      <c r="C2190" s="4">
        <v>43000887</v>
      </c>
      <c r="D2190" s="20" t="s">
        <v>1262</v>
      </c>
      <c r="E2190" s="21" t="s">
        <v>1263</v>
      </c>
      <c r="F2190" s="85">
        <v>43770</v>
      </c>
      <c r="G2190" s="85">
        <v>45413</v>
      </c>
      <c r="H2190" s="82">
        <f t="shared" si="187"/>
        <v>5</v>
      </c>
      <c r="I2190" s="20" t="s">
        <v>83</v>
      </c>
      <c r="J2190" s="55" t="s">
        <v>44</v>
      </c>
      <c r="K2190" s="20" t="s">
        <v>212</v>
      </c>
      <c r="L2190" s="20" t="s">
        <v>211</v>
      </c>
      <c r="M2190" s="20" t="s">
        <v>2183</v>
      </c>
      <c r="N2190" s="55" t="str">
        <f t="shared" si="188"/>
        <v>NON</v>
      </c>
      <c r="O2190" s="55" t="str">
        <f t="shared" si="189"/>
        <v>NON</v>
      </c>
      <c r="P2190" s="55" t="str">
        <f t="shared" si="190"/>
        <v>OUI</v>
      </c>
      <c r="Q2190" s="55" t="str">
        <f t="shared" si="191"/>
        <v>NON</v>
      </c>
    </row>
    <row r="2191" spans="1:17" ht="15" customHeight="1">
      <c r="A2191" s="4">
        <v>130783293</v>
      </c>
      <c r="B2191" s="20" t="s">
        <v>1205</v>
      </c>
      <c r="C2191" s="4">
        <v>43000887</v>
      </c>
      <c r="D2191" s="20" t="s">
        <v>1262</v>
      </c>
      <c r="E2191" s="21" t="s">
        <v>1263</v>
      </c>
      <c r="F2191" s="85">
        <v>43770</v>
      </c>
      <c r="G2191" s="85">
        <v>45413</v>
      </c>
      <c r="H2191" s="82">
        <f t="shared" si="187"/>
        <v>5</v>
      </c>
      <c r="I2191" s="20" t="s">
        <v>83</v>
      </c>
      <c r="J2191" s="55" t="s">
        <v>44</v>
      </c>
      <c r="K2191" s="20" t="s">
        <v>212</v>
      </c>
      <c r="L2191" s="20" t="s">
        <v>211</v>
      </c>
      <c r="M2191" s="20" t="s">
        <v>2119</v>
      </c>
      <c r="N2191" s="55" t="str">
        <f t="shared" si="188"/>
        <v>NON</v>
      </c>
      <c r="O2191" s="55" t="str">
        <f t="shared" si="189"/>
        <v>NON</v>
      </c>
      <c r="P2191" s="55" t="str">
        <f t="shared" si="190"/>
        <v>OUI</v>
      </c>
      <c r="Q2191" s="55" t="str">
        <f t="shared" si="191"/>
        <v>NON</v>
      </c>
    </row>
    <row r="2192" spans="1:17" ht="15" customHeight="1">
      <c r="A2192" s="4">
        <v>130783293</v>
      </c>
      <c r="B2192" s="20" t="s">
        <v>1205</v>
      </c>
      <c r="C2192" s="4">
        <v>43000887</v>
      </c>
      <c r="D2192" s="20" t="s">
        <v>1262</v>
      </c>
      <c r="E2192" s="21" t="s">
        <v>1263</v>
      </c>
      <c r="F2192" s="85">
        <v>43770</v>
      </c>
      <c r="G2192" s="85">
        <v>45413</v>
      </c>
      <c r="H2192" s="82">
        <f t="shared" si="187"/>
        <v>5</v>
      </c>
      <c r="I2192" s="20" t="s">
        <v>83</v>
      </c>
      <c r="J2192" s="55" t="s">
        <v>44</v>
      </c>
      <c r="K2192" s="20" t="s">
        <v>212</v>
      </c>
      <c r="L2192" s="20" t="s">
        <v>211</v>
      </c>
      <c r="M2192" s="20" t="s">
        <v>1994</v>
      </c>
      <c r="N2192" s="55" t="str">
        <f t="shared" si="188"/>
        <v>NON</v>
      </c>
      <c r="O2192" s="55" t="str">
        <f t="shared" si="189"/>
        <v>OUI</v>
      </c>
      <c r="P2192" s="55" t="str">
        <f t="shared" si="190"/>
        <v>OUI</v>
      </c>
      <c r="Q2192" s="55" t="str">
        <f t="shared" si="191"/>
        <v>OUI</v>
      </c>
    </row>
    <row r="2193" spans="1:17" ht="15" customHeight="1">
      <c r="A2193" s="4">
        <v>130783293</v>
      </c>
      <c r="B2193" s="20" t="s">
        <v>1205</v>
      </c>
      <c r="C2193" s="4">
        <v>43000887</v>
      </c>
      <c r="D2193" s="20" t="s">
        <v>1262</v>
      </c>
      <c r="E2193" s="21" t="s">
        <v>1263</v>
      </c>
      <c r="F2193" s="85">
        <v>43770</v>
      </c>
      <c r="G2193" s="85">
        <v>45413</v>
      </c>
      <c r="H2193" s="82">
        <f t="shared" si="187"/>
        <v>5</v>
      </c>
      <c r="I2193" s="20" t="s">
        <v>83</v>
      </c>
      <c r="J2193" s="55" t="s">
        <v>44</v>
      </c>
      <c r="K2193" s="20" t="s">
        <v>212</v>
      </c>
      <c r="L2193" s="20" t="s">
        <v>211</v>
      </c>
      <c r="M2193" s="20" t="s">
        <v>1315</v>
      </c>
      <c r="N2193" s="55" t="str">
        <f t="shared" si="188"/>
        <v>NON</v>
      </c>
      <c r="O2193" s="55" t="str">
        <f t="shared" si="189"/>
        <v>NON</v>
      </c>
      <c r="P2193" s="55" t="str">
        <f t="shared" si="190"/>
        <v>OUI</v>
      </c>
      <c r="Q2193" s="55" t="str">
        <f t="shared" si="191"/>
        <v>NON</v>
      </c>
    </row>
    <row r="2194" spans="1:17" ht="15" customHeight="1">
      <c r="A2194" s="4">
        <v>130783293</v>
      </c>
      <c r="B2194" s="20" t="s">
        <v>1205</v>
      </c>
      <c r="C2194" s="4">
        <v>43000887</v>
      </c>
      <c r="D2194" s="20" t="s">
        <v>1262</v>
      </c>
      <c r="E2194" s="21" t="s">
        <v>1263</v>
      </c>
      <c r="F2194" s="85">
        <v>43770</v>
      </c>
      <c r="G2194" s="85">
        <v>45413</v>
      </c>
      <c r="H2194" s="82">
        <f t="shared" si="187"/>
        <v>5</v>
      </c>
      <c r="I2194" s="20" t="s">
        <v>83</v>
      </c>
      <c r="J2194" s="55" t="s">
        <v>44</v>
      </c>
      <c r="K2194" s="20" t="s">
        <v>212</v>
      </c>
      <c r="L2194" s="20" t="s">
        <v>211</v>
      </c>
      <c r="M2194" s="20" t="s">
        <v>2038</v>
      </c>
      <c r="N2194" s="55" t="str">
        <f t="shared" si="188"/>
        <v>NON</v>
      </c>
      <c r="O2194" s="55" t="str">
        <f t="shared" si="189"/>
        <v>NON</v>
      </c>
      <c r="P2194" s="55" t="str">
        <f t="shared" si="190"/>
        <v>OUI</v>
      </c>
      <c r="Q2194" s="55" t="str">
        <f t="shared" si="191"/>
        <v>NON</v>
      </c>
    </row>
    <row r="2195" spans="1:17" ht="15" customHeight="1">
      <c r="A2195" s="4">
        <v>130783293</v>
      </c>
      <c r="B2195" s="20" t="s">
        <v>1205</v>
      </c>
      <c r="C2195" s="4">
        <v>43000887</v>
      </c>
      <c r="D2195" s="20" t="s">
        <v>1262</v>
      </c>
      <c r="E2195" s="21" t="s">
        <v>1263</v>
      </c>
      <c r="F2195" s="85">
        <v>43770</v>
      </c>
      <c r="G2195" s="85">
        <v>45413</v>
      </c>
      <c r="H2195" s="82">
        <f t="shared" si="187"/>
        <v>5</v>
      </c>
      <c r="I2195" s="20" t="s">
        <v>83</v>
      </c>
      <c r="J2195" s="55" t="s">
        <v>44</v>
      </c>
      <c r="K2195" s="20" t="s">
        <v>212</v>
      </c>
      <c r="L2195" s="20" t="s">
        <v>211</v>
      </c>
      <c r="M2195" s="12" t="s">
        <v>2156</v>
      </c>
      <c r="N2195" s="55" t="str">
        <f t="shared" si="188"/>
        <v>NON</v>
      </c>
      <c r="O2195" s="55" t="str">
        <f t="shared" si="189"/>
        <v>NON</v>
      </c>
      <c r="P2195" s="55" t="str">
        <f t="shared" si="190"/>
        <v>OUI</v>
      </c>
      <c r="Q2195" s="55" t="str">
        <f t="shared" si="191"/>
        <v>NON</v>
      </c>
    </row>
    <row r="2196" spans="1:17" ht="15" customHeight="1">
      <c r="A2196" s="4">
        <v>130783293</v>
      </c>
      <c r="B2196" s="20" t="s">
        <v>1205</v>
      </c>
      <c r="C2196" s="4">
        <v>43000887</v>
      </c>
      <c r="D2196" s="20" t="s">
        <v>1262</v>
      </c>
      <c r="E2196" s="21" t="s">
        <v>1263</v>
      </c>
      <c r="F2196" s="85">
        <v>43770</v>
      </c>
      <c r="G2196" s="85">
        <v>45413</v>
      </c>
      <c r="H2196" s="82">
        <f t="shared" si="187"/>
        <v>5</v>
      </c>
      <c r="I2196" s="20" t="s">
        <v>83</v>
      </c>
      <c r="J2196" s="55" t="s">
        <v>1429</v>
      </c>
      <c r="K2196" s="20" t="s">
        <v>211</v>
      </c>
      <c r="L2196" s="20" t="s">
        <v>212</v>
      </c>
      <c r="M2196" s="79"/>
      <c r="N2196" s="55" t="str">
        <f t="shared" si="188"/>
        <v>OUI</v>
      </c>
      <c r="O2196" s="55" t="str">
        <f t="shared" si="189"/>
        <v>NON</v>
      </c>
      <c r="P2196" s="55" t="str">
        <f t="shared" si="190"/>
        <v>NON</v>
      </c>
      <c r="Q2196" s="55" t="str">
        <f t="shared" si="191"/>
        <v>NON</v>
      </c>
    </row>
    <row r="2197" spans="1:17" ht="15" customHeight="1">
      <c r="A2197" s="3">
        <v>50000231</v>
      </c>
      <c r="B2197" s="55" t="s">
        <v>115</v>
      </c>
      <c r="C2197" s="3">
        <v>43001626</v>
      </c>
      <c r="D2197" s="55" t="s">
        <v>120</v>
      </c>
      <c r="E2197" s="53" t="s">
        <v>1923</v>
      </c>
      <c r="F2197" s="84">
        <v>44501</v>
      </c>
      <c r="G2197" s="84">
        <v>46143</v>
      </c>
      <c r="H2197" s="82">
        <f t="shared" si="187"/>
        <v>5</v>
      </c>
      <c r="I2197" s="55" t="s">
        <v>83</v>
      </c>
      <c r="J2197" s="55" t="s">
        <v>1429</v>
      </c>
      <c r="K2197" s="55" t="s">
        <v>122</v>
      </c>
      <c r="L2197" s="55" t="s">
        <v>123</v>
      </c>
      <c r="M2197" s="79"/>
      <c r="N2197" s="55" t="str">
        <f t="shared" si="188"/>
        <v>OUI</v>
      </c>
      <c r="O2197" s="55" t="str">
        <f t="shared" si="189"/>
        <v>NON</v>
      </c>
      <c r="P2197" s="55" t="str">
        <f t="shared" si="190"/>
        <v>NON</v>
      </c>
      <c r="Q2197" s="55" t="str">
        <f t="shared" si="191"/>
        <v>NON</v>
      </c>
    </row>
    <row r="2198" spans="1:17" ht="15" customHeight="1">
      <c r="A2198" s="2">
        <v>830000345</v>
      </c>
      <c r="B2198" s="55" t="s">
        <v>881</v>
      </c>
      <c r="C2198" s="3">
        <v>43001468</v>
      </c>
      <c r="D2198" s="55" t="s">
        <v>905</v>
      </c>
      <c r="E2198" s="53" t="s">
        <v>906</v>
      </c>
      <c r="F2198" s="84">
        <v>44501</v>
      </c>
      <c r="G2198" s="84">
        <v>46143</v>
      </c>
      <c r="H2198" s="82">
        <f t="shared" si="187"/>
        <v>5</v>
      </c>
      <c r="I2198" s="55" t="s">
        <v>83</v>
      </c>
      <c r="J2198" s="55" t="s">
        <v>44</v>
      </c>
      <c r="K2198" s="55" t="s">
        <v>95</v>
      </c>
      <c r="L2198" s="55" t="s">
        <v>96</v>
      </c>
      <c r="M2198" s="55" t="s">
        <v>2074</v>
      </c>
      <c r="N2198" s="55" t="str">
        <f t="shared" si="188"/>
        <v>NON</v>
      </c>
      <c r="O2198" s="55" t="str">
        <f t="shared" si="189"/>
        <v>NON</v>
      </c>
      <c r="P2198" s="55" t="str">
        <f t="shared" si="190"/>
        <v>OUI</v>
      </c>
      <c r="Q2198" s="55" t="str">
        <f t="shared" si="191"/>
        <v>NON</v>
      </c>
    </row>
    <row r="2199" spans="1:17" ht="15" customHeight="1">
      <c r="A2199" s="2">
        <v>830000345</v>
      </c>
      <c r="B2199" s="55" t="s">
        <v>881</v>
      </c>
      <c r="C2199" s="3">
        <v>43001468</v>
      </c>
      <c r="D2199" s="55" t="s">
        <v>905</v>
      </c>
      <c r="E2199" s="53" t="s">
        <v>906</v>
      </c>
      <c r="F2199" s="84">
        <v>44501</v>
      </c>
      <c r="G2199" s="84">
        <v>46143</v>
      </c>
      <c r="H2199" s="82">
        <f t="shared" si="187"/>
        <v>5</v>
      </c>
      <c r="I2199" s="55" t="s">
        <v>83</v>
      </c>
      <c r="J2199" s="55" t="s">
        <v>44</v>
      </c>
      <c r="K2199" s="55" t="s">
        <v>95</v>
      </c>
      <c r="L2199" s="55" t="s">
        <v>96</v>
      </c>
      <c r="M2199" s="55" t="s">
        <v>471</v>
      </c>
      <c r="N2199" s="55" t="str">
        <f t="shared" si="188"/>
        <v>NON</v>
      </c>
      <c r="O2199" s="55" t="str">
        <f t="shared" si="189"/>
        <v>OUI</v>
      </c>
      <c r="P2199" s="55" t="str">
        <f t="shared" si="190"/>
        <v>OUI</v>
      </c>
      <c r="Q2199" s="55" t="str">
        <f t="shared" si="191"/>
        <v>OUI</v>
      </c>
    </row>
    <row r="2200" spans="1:17" ht="15" customHeight="1">
      <c r="A2200" s="2">
        <v>830000345</v>
      </c>
      <c r="B2200" s="55" t="s">
        <v>881</v>
      </c>
      <c r="C2200" s="3">
        <v>43001468</v>
      </c>
      <c r="D2200" s="55" t="s">
        <v>905</v>
      </c>
      <c r="E2200" s="53" t="s">
        <v>906</v>
      </c>
      <c r="F2200" s="84">
        <v>44501</v>
      </c>
      <c r="G2200" s="84">
        <v>46143</v>
      </c>
      <c r="H2200" s="82">
        <f t="shared" si="187"/>
        <v>5</v>
      </c>
      <c r="I2200" s="55" t="s">
        <v>83</v>
      </c>
      <c r="J2200" s="55" t="s">
        <v>44</v>
      </c>
      <c r="K2200" s="55" t="s">
        <v>95</v>
      </c>
      <c r="L2200" s="55" t="s">
        <v>96</v>
      </c>
      <c r="M2200" s="55" t="s">
        <v>587</v>
      </c>
      <c r="N2200" s="55" t="str">
        <f t="shared" si="188"/>
        <v>NON</v>
      </c>
      <c r="O2200" s="55" t="str">
        <f t="shared" si="189"/>
        <v>NON</v>
      </c>
      <c r="P2200" s="55" t="str">
        <f t="shared" si="190"/>
        <v>OUI</v>
      </c>
      <c r="Q2200" s="55" t="str">
        <f t="shared" si="191"/>
        <v>NON</v>
      </c>
    </row>
    <row r="2201" spans="1:17" ht="15" customHeight="1">
      <c r="A2201" s="2">
        <v>830000345</v>
      </c>
      <c r="B2201" s="55" t="s">
        <v>881</v>
      </c>
      <c r="C2201" s="3">
        <v>43001468</v>
      </c>
      <c r="D2201" s="55" t="s">
        <v>905</v>
      </c>
      <c r="E2201" s="53" t="s">
        <v>906</v>
      </c>
      <c r="F2201" s="84">
        <v>44501</v>
      </c>
      <c r="G2201" s="84">
        <v>46143</v>
      </c>
      <c r="H2201" s="82">
        <f t="shared" si="187"/>
        <v>5</v>
      </c>
      <c r="I2201" s="55" t="s">
        <v>83</v>
      </c>
      <c r="J2201" s="55" t="s">
        <v>44</v>
      </c>
      <c r="K2201" s="55" t="s">
        <v>95</v>
      </c>
      <c r="L2201" s="55" t="s">
        <v>96</v>
      </c>
      <c r="M2201" s="55" t="s">
        <v>87</v>
      </c>
      <c r="N2201" s="55" t="str">
        <f t="shared" si="188"/>
        <v>NON</v>
      </c>
      <c r="O2201" s="55" t="str">
        <f t="shared" si="189"/>
        <v>NON</v>
      </c>
      <c r="P2201" s="55" t="str">
        <f t="shared" si="190"/>
        <v>OUI</v>
      </c>
      <c r="Q2201" s="55" t="str">
        <f t="shared" si="191"/>
        <v>NON</v>
      </c>
    </row>
    <row r="2202" spans="1:17" ht="15" customHeight="1">
      <c r="A2202" s="2">
        <v>830000345</v>
      </c>
      <c r="B2202" s="55" t="s">
        <v>881</v>
      </c>
      <c r="C2202" s="3">
        <v>43001468</v>
      </c>
      <c r="D2202" s="55" t="s">
        <v>905</v>
      </c>
      <c r="E2202" s="53" t="s">
        <v>906</v>
      </c>
      <c r="F2202" s="84">
        <v>44501</v>
      </c>
      <c r="G2202" s="84">
        <v>46143</v>
      </c>
      <c r="H2202" s="82">
        <f t="shared" si="187"/>
        <v>5</v>
      </c>
      <c r="I2202" s="55" t="s">
        <v>83</v>
      </c>
      <c r="J2202" s="55" t="s">
        <v>44</v>
      </c>
      <c r="K2202" s="55" t="s">
        <v>95</v>
      </c>
      <c r="L2202" s="55" t="s">
        <v>96</v>
      </c>
      <c r="M2202" s="88" t="s">
        <v>1320</v>
      </c>
      <c r="N2202" s="55" t="str">
        <f t="shared" si="188"/>
        <v>NON</v>
      </c>
      <c r="O2202" s="55" t="str">
        <f t="shared" si="189"/>
        <v>NON</v>
      </c>
      <c r="P2202" s="55" t="str">
        <f t="shared" si="190"/>
        <v>OUI</v>
      </c>
      <c r="Q2202" s="55" t="str">
        <f t="shared" si="191"/>
        <v>NON</v>
      </c>
    </row>
    <row r="2203" spans="1:17" ht="15" customHeight="1">
      <c r="A2203" s="2">
        <v>830000345</v>
      </c>
      <c r="B2203" s="55" t="s">
        <v>881</v>
      </c>
      <c r="C2203" s="3">
        <v>43001468</v>
      </c>
      <c r="D2203" s="55" t="s">
        <v>905</v>
      </c>
      <c r="E2203" s="53" t="s">
        <v>906</v>
      </c>
      <c r="F2203" s="84">
        <v>44501</v>
      </c>
      <c r="G2203" s="84">
        <v>46143</v>
      </c>
      <c r="H2203" s="82">
        <f t="shared" si="187"/>
        <v>5</v>
      </c>
      <c r="I2203" s="55" t="s">
        <v>83</v>
      </c>
      <c r="J2203" s="55" t="s">
        <v>44</v>
      </c>
      <c r="K2203" s="55" t="s">
        <v>314</v>
      </c>
      <c r="L2203" s="55" t="s">
        <v>96</v>
      </c>
      <c r="M2203" s="55" t="s">
        <v>471</v>
      </c>
      <c r="N2203" s="55" t="str">
        <f t="shared" si="188"/>
        <v>NON</v>
      </c>
      <c r="O2203" s="55" t="str">
        <f t="shared" si="189"/>
        <v>OUI</v>
      </c>
      <c r="P2203" s="55" t="str">
        <f t="shared" si="190"/>
        <v>OUI</v>
      </c>
      <c r="Q2203" s="55" t="str">
        <f t="shared" si="191"/>
        <v>OUI</v>
      </c>
    </row>
    <row r="2204" spans="1:17" ht="15" customHeight="1">
      <c r="A2204" s="2">
        <v>830000345</v>
      </c>
      <c r="B2204" s="55" t="s">
        <v>881</v>
      </c>
      <c r="C2204" s="3">
        <v>43001468</v>
      </c>
      <c r="D2204" s="55" t="s">
        <v>905</v>
      </c>
      <c r="E2204" s="53" t="s">
        <v>906</v>
      </c>
      <c r="F2204" s="84">
        <v>43040</v>
      </c>
      <c r="G2204" s="84">
        <v>44682</v>
      </c>
      <c r="H2204" s="82">
        <f t="shared" si="187"/>
        <v>5</v>
      </c>
      <c r="I2204" s="55" t="s">
        <v>83</v>
      </c>
      <c r="J2204" s="55" t="s">
        <v>1429</v>
      </c>
      <c r="K2204" s="55" t="s">
        <v>776</v>
      </c>
      <c r="L2204" s="55" t="s">
        <v>95</v>
      </c>
      <c r="M2204" s="79"/>
      <c r="N2204" s="55" t="str">
        <f t="shared" si="188"/>
        <v>OUI</v>
      </c>
      <c r="O2204" s="55" t="str">
        <f t="shared" si="189"/>
        <v>NON</v>
      </c>
      <c r="P2204" s="55" t="str">
        <f t="shared" si="190"/>
        <v>NON</v>
      </c>
      <c r="Q2204" s="55" t="str">
        <f t="shared" si="191"/>
        <v>NON</v>
      </c>
    </row>
    <row r="2205" spans="1:17" ht="15" customHeight="1">
      <c r="A2205" s="2">
        <v>830000345</v>
      </c>
      <c r="B2205" s="55" t="s">
        <v>881</v>
      </c>
      <c r="C2205" s="3">
        <v>43001468</v>
      </c>
      <c r="D2205" s="55" t="s">
        <v>905</v>
      </c>
      <c r="E2205" s="53" t="s">
        <v>906</v>
      </c>
      <c r="F2205" s="84">
        <v>43040</v>
      </c>
      <c r="G2205" s="84">
        <v>44682</v>
      </c>
      <c r="H2205" s="82">
        <f t="shared" si="187"/>
        <v>5</v>
      </c>
      <c r="I2205" s="55" t="s">
        <v>83</v>
      </c>
      <c r="J2205" s="55" t="s">
        <v>1429</v>
      </c>
      <c r="K2205" s="55" t="s">
        <v>292</v>
      </c>
      <c r="L2205" s="55" t="s">
        <v>95</v>
      </c>
      <c r="M2205" s="79"/>
      <c r="N2205" s="55" t="str">
        <f t="shared" si="188"/>
        <v>OUI</v>
      </c>
      <c r="O2205" s="55" t="str">
        <f t="shared" si="189"/>
        <v>NON</v>
      </c>
      <c r="P2205" s="55" t="str">
        <f t="shared" si="190"/>
        <v>NON</v>
      </c>
      <c r="Q2205" s="55" t="str">
        <f t="shared" si="191"/>
        <v>NON</v>
      </c>
    </row>
    <row r="2206" spans="1:17" ht="15" customHeight="1">
      <c r="A2206" s="2">
        <v>830000345</v>
      </c>
      <c r="B2206" s="55" t="s">
        <v>881</v>
      </c>
      <c r="C2206" s="3">
        <v>43001468</v>
      </c>
      <c r="D2206" s="55" t="s">
        <v>905</v>
      </c>
      <c r="E2206" s="53" t="s">
        <v>906</v>
      </c>
      <c r="F2206" s="84">
        <v>43040</v>
      </c>
      <c r="G2206" s="84">
        <v>44682</v>
      </c>
      <c r="H2206" s="82">
        <f t="shared" si="187"/>
        <v>5</v>
      </c>
      <c r="I2206" s="55" t="s">
        <v>83</v>
      </c>
      <c r="J2206" s="55" t="s">
        <v>1429</v>
      </c>
      <c r="K2206" s="55" t="s">
        <v>102</v>
      </c>
      <c r="L2206" s="55"/>
      <c r="M2206" s="79"/>
      <c r="N2206" s="55" t="str">
        <f t="shared" si="188"/>
        <v>OUI</v>
      </c>
      <c r="O2206" s="55" t="str">
        <f t="shared" si="189"/>
        <v>NON</v>
      </c>
      <c r="P2206" s="55" t="str">
        <f t="shared" si="190"/>
        <v>NON</v>
      </c>
      <c r="Q2206" s="55" t="str">
        <f t="shared" si="191"/>
        <v>NON</v>
      </c>
    </row>
    <row r="2207" spans="1:17" ht="15" customHeight="1">
      <c r="A2207" s="2">
        <v>830000345</v>
      </c>
      <c r="B2207" s="55" t="s">
        <v>881</v>
      </c>
      <c r="C2207" s="3">
        <v>43001468</v>
      </c>
      <c r="D2207" s="55" t="s">
        <v>905</v>
      </c>
      <c r="E2207" s="53" t="s">
        <v>906</v>
      </c>
      <c r="F2207" s="84">
        <v>44501</v>
      </c>
      <c r="G2207" s="84">
        <v>46143</v>
      </c>
      <c r="H2207" s="82">
        <f t="shared" si="187"/>
        <v>5</v>
      </c>
      <c r="I2207" s="55" t="s">
        <v>83</v>
      </c>
      <c r="J2207" s="55" t="s">
        <v>1429</v>
      </c>
      <c r="K2207" s="55" t="s">
        <v>366</v>
      </c>
      <c r="L2207" s="55" t="s">
        <v>105</v>
      </c>
      <c r="M2207" s="79"/>
      <c r="N2207" s="55" t="str">
        <f t="shared" si="188"/>
        <v>OUI</v>
      </c>
      <c r="O2207" s="55" t="str">
        <f t="shared" si="189"/>
        <v>NON</v>
      </c>
      <c r="P2207" s="55" t="str">
        <f t="shared" si="190"/>
        <v>NON</v>
      </c>
      <c r="Q2207" s="55" t="str">
        <f t="shared" si="191"/>
        <v>NON</v>
      </c>
    </row>
    <row r="2208" spans="1:17" ht="15" customHeight="1">
      <c r="A2208" s="2">
        <v>830000345</v>
      </c>
      <c r="B2208" s="55" t="s">
        <v>881</v>
      </c>
      <c r="C2208" s="3">
        <v>43001468</v>
      </c>
      <c r="D2208" s="55" t="s">
        <v>905</v>
      </c>
      <c r="E2208" s="53" t="s">
        <v>906</v>
      </c>
      <c r="F2208" s="84">
        <v>44501</v>
      </c>
      <c r="G2208" s="84">
        <v>46143</v>
      </c>
      <c r="H2208" s="82">
        <f t="shared" si="187"/>
        <v>5</v>
      </c>
      <c r="I2208" s="55" t="s">
        <v>83</v>
      </c>
      <c r="J2208" s="55" t="s">
        <v>1429</v>
      </c>
      <c r="K2208" s="55" t="s">
        <v>104</v>
      </c>
      <c r="L2208" s="55" t="s">
        <v>105</v>
      </c>
      <c r="M2208" s="79"/>
      <c r="N2208" s="55" t="str">
        <f t="shared" si="188"/>
        <v>OUI</v>
      </c>
      <c r="O2208" s="55" t="str">
        <f t="shared" si="189"/>
        <v>NON</v>
      </c>
      <c r="P2208" s="55" t="str">
        <f t="shared" si="190"/>
        <v>NON</v>
      </c>
      <c r="Q2208" s="55" t="str">
        <f t="shared" si="191"/>
        <v>NON</v>
      </c>
    </row>
    <row r="2209" spans="1:17" ht="15" customHeight="1">
      <c r="A2209" s="2">
        <v>830000345</v>
      </c>
      <c r="B2209" s="55" t="s">
        <v>881</v>
      </c>
      <c r="C2209" s="3">
        <v>43001468</v>
      </c>
      <c r="D2209" s="55" t="s">
        <v>905</v>
      </c>
      <c r="E2209" s="53" t="s">
        <v>906</v>
      </c>
      <c r="F2209" s="84">
        <v>44501</v>
      </c>
      <c r="G2209" s="84">
        <v>46143</v>
      </c>
      <c r="H2209" s="82">
        <f t="shared" si="187"/>
        <v>5</v>
      </c>
      <c r="I2209" s="55" t="s">
        <v>83</v>
      </c>
      <c r="J2209" s="55" t="s">
        <v>1429</v>
      </c>
      <c r="K2209" s="55" t="s">
        <v>935</v>
      </c>
      <c r="L2209" s="55" t="s">
        <v>95</v>
      </c>
      <c r="M2209" s="79"/>
      <c r="N2209" s="55" t="str">
        <f t="shared" si="188"/>
        <v>OUI</v>
      </c>
      <c r="O2209" s="55" t="str">
        <f t="shared" si="189"/>
        <v>NON</v>
      </c>
      <c r="P2209" s="55" t="str">
        <f t="shared" si="190"/>
        <v>NON</v>
      </c>
      <c r="Q2209" s="55" t="str">
        <f t="shared" si="191"/>
        <v>NON</v>
      </c>
    </row>
    <row r="2210" spans="1:17" ht="15" customHeight="1">
      <c r="A2210" s="2">
        <v>130783152</v>
      </c>
      <c r="B2210" s="55" t="s">
        <v>1430</v>
      </c>
      <c r="C2210" s="3">
        <v>93000044</v>
      </c>
      <c r="D2210" s="55" t="s">
        <v>851</v>
      </c>
      <c r="E2210" s="53" t="s">
        <v>1431</v>
      </c>
      <c r="F2210" s="84">
        <v>43770</v>
      </c>
      <c r="G2210" s="84">
        <v>45413</v>
      </c>
      <c r="H2210" s="82">
        <f t="shared" si="187"/>
        <v>5</v>
      </c>
      <c r="I2210" s="55" t="s">
        <v>83</v>
      </c>
      <c r="J2210" s="55" t="s">
        <v>44</v>
      </c>
      <c r="K2210" s="55" t="s">
        <v>15</v>
      </c>
      <c r="L2210" s="55" t="s">
        <v>17</v>
      </c>
      <c r="M2210" s="55" t="s">
        <v>244</v>
      </c>
      <c r="N2210" s="55" t="str">
        <f t="shared" si="188"/>
        <v>NON</v>
      </c>
      <c r="O2210" s="55" t="str">
        <f t="shared" si="189"/>
        <v>NON</v>
      </c>
      <c r="P2210" s="55" t="str">
        <f t="shared" si="190"/>
        <v>OUI</v>
      </c>
      <c r="Q2210" s="55" t="str">
        <f t="shared" si="191"/>
        <v>OUI</v>
      </c>
    </row>
    <row r="2211" spans="1:17" ht="15" customHeight="1">
      <c r="A2211" s="3">
        <v>130786742</v>
      </c>
      <c r="B2211" s="55" t="s">
        <v>1545</v>
      </c>
      <c r="C2211" s="3">
        <v>43000566</v>
      </c>
      <c r="D2211" s="55" t="s">
        <v>1556</v>
      </c>
      <c r="E2211" s="53" t="s">
        <v>1557</v>
      </c>
      <c r="F2211" s="84">
        <v>44501</v>
      </c>
      <c r="G2211" s="84">
        <v>46143</v>
      </c>
      <c r="H2211" s="82">
        <f t="shared" si="187"/>
        <v>5</v>
      </c>
      <c r="I2211" s="11" t="s">
        <v>83</v>
      </c>
      <c r="J2211" s="55" t="s">
        <v>44</v>
      </c>
      <c r="K2211" s="55" t="s">
        <v>820</v>
      </c>
      <c r="L2211" s="55" t="s">
        <v>821</v>
      </c>
      <c r="M2211" s="55" t="s">
        <v>734</v>
      </c>
      <c r="N2211" s="55" t="str">
        <f t="shared" si="188"/>
        <v>NON</v>
      </c>
      <c r="O2211" s="55" t="str">
        <f t="shared" si="189"/>
        <v>NON</v>
      </c>
      <c r="P2211" s="55" t="str">
        <f t="shared" si="190"/>
        <v>OUI</v>
      </c>
      <c r="Q2211" s="55" t="str">
        <f t="shared" si="191"/>
        <v>NON</v>
      </c>
    </row>
    <row r="2212" spans="1:17" ht="15" customHeight="1">
      <c r="A2212" s="3">
        <v>130786742</v>
      </c>
      <c r="B2212" s="55" t="s">
        <v>1545</v>
      </c>
      <c r="C2212" s="3">
        <v>43000566</v>
      </c>
      <c r="D2212" s="55" t="s">
        <v>1556</v>
      </c>
      <c r="E2212" s="53" t="s">
        <v>1557</v>
      </c>
      <c r="F2212" s="84">
        <v>44501</v>
      </c>
      <c r="G2212" s="84">
        <v>46143</v>
      </c>
      <c r="H2212" s="82">
        <f t="shared" si="187"/>
        <v>5</v>
      </c>
      <c r="I2212" s="55" t="s">
        <v>83</v>
      </c>
      <c r="J2212" s="55" t="s">
        <v>44</v>
      </c>
      <c r="K2212" s="55" t="s">
        <v>820</v>
      </c>
      <c r="L2212" s="55" t="s">
        <v>821</v>
      </c>
      <c r="M2212" s="55" t="s">
        <v>1953</v>
      </c>
      <c r="N2212" s="55" t="str">
        <f t="shared" si="188"/>
        <v>NON</v>
      </c>
      <c r="O2212" s="55" t="str">
        <f t="shared" si="189"/>
        <v>NON</v>
      </c>
      <c r="P2212" s="55" t="str">
        <f t="shared" si="190"/>
        <v>OUI</v>
      </c>
      <c r="Q2212" s="55" t="str">
        <f t="shared" si="191"/>
        <v>NON</v>
      </c>
    </row>
    <row r="2213" spans="1:17" ht="15" customHeight="1">
      <c r="A2213" s="3">
        <v>130786742</v>
      </c>
      <c r="B2213" s="55" t="s">
        <v>1545</v>
      </c>
      <c r="C2213" s="3">
        <v>43000566</v>
      </c>
      <c r="D2213" s="55" t="s">
        <v>1556</v>
      </c>
      <c r="E2213" s="53" t="s">
        <v>1557</v>
      </c>
      <c r="F2213" s="84">
        <v>44501</v>
      </c>
      <c r="G2213" s="84">
        <v>46143</v>
      </c>
      <c r="H2213" s="82">
        <f t="shared" si="187"/>
        <v>5</v>
      </c>
      <c r="I2213" s="55" t="s">
        <v>83</v>
      </c>
      <c r="J2213" s="55" t="s">
        <v>44</v>
      </c>
      <c r="K2213" s="55" t="s">
        <v>820</v>
      </c>
      <c r="L2213" s="55" t="s">
        <v>821</v>
      </c>
      <c r="M2213" s="55" t="s">
        <v>2101</v>
      </c>
      <c r="N2213" s="55" t="str">
        <f t="shared" si="188"/>
        <v>NON</v>
      </c>
      <c r="O2213" s="55" t="str">
        <f t="shared" si="189"/>
        <v>NON</v>
      </c>
      <c r="P2213" s="55" t="str">
        <f t="shared" si="190"/>
        <v>OUI</v>
      </c>
      <c r="Q2213" s="55" t="str">
        <f t="shared" si="191"/>
        <v>NON</v>
      </c>
    </row>
    <row r="2214" spans="1:17" ht="15" customHeight="1">
      <c r="A2214" s="3">
        <v>130786742</v>
      </c>
      <c r="B2214" s="55" t="s">
        <v>1545</v>
      </c>
      <c r="C2214" s="3">
        <v>43000566</v>
      </c>
      <c r="D2214" s="55" t="s">
        <v>1556</v>
      </c>
      <c r="E2214" s="53" t="s">
        <v>1557</v>
      </c>
      <c r="F2214" s="84">
        <v>44501</v>
      </c>
      <c r="G2214" s="84">
        <v>46143</v>
      </c>
      <c r="H2214" s="82">
        <f t="shared" si="187"/>
        <v>5</v>
      </c>
      <c r="I2214" s="55" t="s">
        <v>83</v>
      </c>
      <c r="J2214" s="55" t="s">
        <v>44</v>
      </c>
      <c r="K2214" s="55" t="s">
        <v>820</v>
      </c>
      <c r="L2214" s="55" t="s">
        <v>821</v>
      </c>
      <c r="M2214" s="55" t="s">
        <v>1420</v>
      </c>
      <c r="N2214" s="55" t="str">
        <f t="shared" si="188"/>
        <v>NON</v>
      </c>
      <c r="O2214" s="55" t="str">
        <f t="shared" si="189"/>
        <v>OUI</v>
      </c>
      <c r="P2214" s="55" t="str">
        <f t="shared" si="190"/>
        <v>OUI</v>
      </c>
      <c r="Q2214" s="55" t="str">
        <f t="shared" si="191"/>
        <v>OUI</v>
      </c>
    </row>
    <row r="2215" spans="1:17" ht="15" customHeight="1">
      <c r="A2215" s="3">
        <v>130786742</v>
      </c>
      <c r="B2215" s="55" t="s">
        <v>1545</v>
      </c>
      <c r="C2215" s="3">
        <v>43000566</v>
      </c>
      <c r="D2215" s="55" t="s">
        <v>1556</v>
      </c>
      <c r="E2215" s="53" t="s">
        <v>1557</v>
      </c>
      <c r="F2215" s="84">
        <v>43770</v>
      </c>
      <c r="G2215" s="84">
        <v>45413</v>
      </c>
      <c r="H2215" s="82">
        <f t="shared" si="187"/>
        <v>5</v>
      </c>
      <c r="I2215" s="55" t="s">
        <v>83</v>
      </c>
      <c r="J2215" s="55" t="s">
        <v>1429</v>
      </c>
      <c r="K2215" s="55" t="s">
        <v>780</v>
      </c>
      <c r="L2215" s="55" t="s">
        <v>781</v>
      </c>
      <c r="M2215" s="79"/>
      <c r="N2215" s="55" t="str">
        <f t="shared" si="188"/>
        <v>OUI</v>
      </c>
      <c r="O2215" s="55" t="str">
        <f t="shared" si="189"/>
        <v>NON</v>
      </c>
      <c r="P2215" s="55" t="str">
        <f t="shared" si="190"/>
        <v>NON</v>
      </c>
      <c r="Q2215" s="55" t="str">
        <f t="shared" si="191"/>
        <v>NON</v>
      </c>
    </row>
    <row r="2216" spans="1:17" ht="15" customHeight="1">
      <c r="A2216" s="3">
        <v>130786742</v>
      </c>
      <c r="B2216" s="55" t="s">
        <v>1545</v>
      </c>
      <c r="C2216" s="3">
        <v>43000566</v>
      </c>
      <c r="D2216" s="55" t="s">
        <v>1556</v>
      </c>
      <c r="E2216" s="53" t="s">
        <v>1557</v>
      </c>
      <c r="F2216" s="84">
        <v>44136</v>
      </c>
      <c r="G2216" s="84">
        <v>45778</v>
      </c>
      <c r="H2216" s="82">
        <f t="shared" si="187"/>
        <v>5</v>
      </c>
      <c r="I2216" s="55" t="s">
        <v>83</v>
      </c>
      <c r="J2216" s="55" t="s">
        <v>1429</v>
      </c>
      <c r="K2216" s="55" t="s">
        <v>1158</v>
      </c>
      <c r="L2216" s="55"/>
      <c r="M2216" s="79"/>
      <c r="N2216" s="55" t="str">
        <f t="shared" si="188"/>
        <v>OUI</v>
      </c>
      <c r="O2216" s="55" t="str">
        <f t="shared" si="189"/>
        <v>NON</v>
      </c>
      <c r="P2216" s="55" t="str">
        <f t="shared" si="190"/>
        <v>NON</v>
      </c>
      <c r="Q2216" s="55" t="str">
        <f t="shared" si="191"/>
        <v>NON</v>
      </c>
    </row>
    <row r="2217" spans="1:17" ht="15" customHeight="1">
      <c r="A2217" s="3">
        <v>840001861</v>
      </c>
      <c r="B2217" s="55" t="s">
        <v>359</v>
      </c>
      <c r="C2217" s="3">
        <v>43001754</v>
      </c>
      <c r="D2217" s="55" t="s">
        <v>403</v>
      </c>
      <c r="E2217" s="53" t="s">
        <v>404</v>
      </c>
      <c r="F2217" s="84">
        <v>44501</v>
      </c>
      <c r="G2217" s="84">
        <v>46143</v>
      </c>
      <c r="H2217" s="82">
        <f t="shared" si="187"/>
        <v>5</v>
      </c>
      <c r="I2217" s="55" t="s">
        <v>83</v>
      </c>
      <c r="J2217" s="55" t="s">
        <v>44</v>
      </c>
      <c r="K2217" s="55" t="s">
        <v>236</v>
      </c>
      <c r="L2217" s="55" t="s">
        <v>237</v>
      </c>
      <c r="M2217" s="55" t="s">
        <v>429</v>
      </c>
      <c r="N2217" s="55" t="str">
        <f t="shared" si="188"/>
        <v>NON</v>
      </c>
      <c r="O2217" s="55" t="str">
        <f t="shared" si="189"/>
        <v>OUI</v>
      </c>
      <c r="P2217" s="55" t="str">
        <f t="shared" si="190"/>
        <v>OUI</v>
      </c>
      <c r="Q2217" s="55" t="str">
        <f t="shared" si="191"/>
        <v>OUI</v>
      </c>
    </row>
    <row r="2218" spans="1:17" ht="15" customHeight="1">
      <c r="A2218" s="3">
        <v>840001861</v>
      </c>
      <c r="B2218" s="55" t="s">
        <v>359</v>
      </c>
      <c r="C2218" s="3">
        <v>43001754</v>
      </c>
      <c r="D2218" s="55" t="s">
        <v>403</v>
      </c>
      <c r="E2218" s="53" t="s">
        <v>404</v>
      </c>
      <c r="F2218" s="84">
        <v>44136</v>
      </c>
      <c r="G2218" s="84">
        <v>45778</v>
      </c>
      <c r="H2218" s="82">
        <f t="shared" si="187"/>
        <v>5</v>
      </c>
      <c r="I2218" s="55" t="s">
        <v>83</v>
      </c>
      <c r="J2218" s="55" t="s">
        <v>1429</v>
      </c>
      <c r="K2218" s="55" t="s">
        <v>197</v>
      </c>
      <c r="L2218" s="55" t="s">
        <v>198</v>
      </c>
      <c r="M2218" s="79"/>
      <c r="N2218" s="55" t="str">
        <f t="shared" si="188"/>
        <v>OUI</v>
      </c>
      <c r="O2218" s="55" t="str">
        <f t="shared" si="189"/>
        <v>NON</v>
      </c>
      <c r="P2218" s="55" t="str">
        <f t="shared" si="190"/>
        <v>NON</v>
      </c>
      <c r="Q2218" s="55" t="str">
        <f t="shared" si="191"/>
        <v>NON</v>
      </c>
    </row>
    <row r="2219" spans="1:17" ht="15" customHeight="1">
      <c r="A2219" s="3">
        <v>130784234</v>
      </c>
      <c r="B2219" s="55" t="s">
        <v>1152</v>
      </c>
      <c r="C2219" s="3">
        <v>43001517</v>
      </c>
      <c r="D2219" s="55" t="s">
        <v>1170</v>
      </c>
      <c r="E2219" s="53" t="s">
        <v>1171</v>
      </c>
      <c r="F2219" s="84">
        <v>43770</v>
      </c>
      <c r="G2219" s="84">
        <v>45413</v>
      </c>
      <c r="H2219" s="82">
        <f t="shared" si="187"/>
        <v>5</v>
      </c>
      <c r="I2219" s="55" t="s">
        <v>83</v>
      </c>
      <c r="J2219" s="55" t="s">
        <v>44</v>
      </c>
      <c r="K2219" s="55" t="s">
        <v>50</v>
      </c>
      <c r="L2219" s="55" t="s">
        <v>246</v>
      </c>
      <c r="M2219" s="54" t="s">
        <v>249</v>
      </c>
      <c r="N2219" s="55" t="str">
        <f t="shared" si="188"/>
        <v>NON</v>
      </c>
      <c r="O2219" s="55" t="str">
        <f t="shared" si="189"/>
        <v>NON</v>
      </c>
      <c r="P2219" s="55" t="str">
        <f t="shared" si="190"/>
        <v>OUI</v>
      </c>
      <c r="Q2219" s="55" t="str">
        <f t="shared" si="191"/>
        <v>NON</v>
      </c>
    </row>
    <row r="2220" spans="1:17" ht="15" customHeight="1">
      <c r="A2220" s="3">
        <v>130784234</v>
      </c>
      <c r="B2220" s="55" t="s">
        <v>1152</v>
      </c>
      <c r="C2220" s="3">
        <v>43001517</v>
      </c>
      <c r="D2220" s="55" t="s">
        <v>1170</v>
      </c>
      <c r="E2220" s="53" t="s">
        <v>1171</v>
      </c>
      <c r="F2220" s="84">
        <v>43770</v>
      </c>
      <c r="G2220" s="84">
        <v>45413</v>
      </c>
      <c r="H2220" s="82">
        <f t="shared" si="187"/>
        <v>5</v>
      </c>
      <c r="I2220" s="55" t="s">
        <v>83</v>
      </c>
      <c r="J2220" s="55" t="s">
        <v>1429</v>
      </c>
      <c r="K2220" s="55" t="s">
        <v>20</v>
      </c>
      <c r="L2220" s="55" t="s">
        <v>745</v>
      </c>
      <c r="M2220" s="79"/>
      <c r="N2220" s="55" t="str">
        <f t="shared" si="188"/>
        <v>OUI</v>
      </c>
      <c r="O2220" s="55" t="str">
        <f t="shared" si="189"/>
        <v>NON</v>
      </c>
      <c r="P2220" s="55" t="str">
        <f t="shared" si="190"/>
        <v>NON</v>
      </c>
      <c r="Q2220" s="55" t="str">
        <f t="shared" si="191"/>
        <v>NON</v>
      </c>
    </row>
    <row r="2221" spans="1:17" ht="15" customHeight="1">
      <c r="A2221" s="3">
        <v>130780521</v>
      </c>
      <c r="B2221" s="55" t="s">
        <v>1056</v>
      </c>
      <c r="C2221" s="3">
        <v>43001015</v>
      </c>
      <c r="D2221" s="55" t="s">
        <v>1081</v>
      </c>
      <c r="E2221" s="53" t="s">
        <v>1082</v>
      </c>
      <c r="F2221" s="84">
        <v>44501</v>
      </c>
      <c r="G2221" s="84">
        <v>46143</v>
      </c>
      <c r="H2221" s="82">
        <f t="shared" si="187"/>
        <v>5</v>
      </c>
      <c r="I2221" s="55" t="s">
        <v>83</v>
      </c>
      <c r="J2221" s="55" t="s">
        <v>44</v>
      </c>
      <c r="K2221" s="55" t="s">
        <v>1113</v>
      </c>
      <c r="L2221" s="55" t="s">
        <v>1114</v>
      </c>
      <c r="M2221" s="55" t="s">
        <v>2184</v>
      </c>
      <c r="N2221" s="55" t="str">
        <f t="shared" si="188"/>
        <v>NON</v>
      </c>
      <c r="O2221" s="55" t="str">
        <f t="shared" si="189"/>
        <v>NON</v>
      </c>
      <c r="P2221" s="55" t="str">
        <f t="shared" si="190"/>
        <v>OUI</v>
      </c>
      <c r="Q2221" s="55" t="str">
        <f t="shared" si="191"/>
        <v>NON</v>
      </c>
    </row>
    <row r="2222" spans="1:17" ht="15" customHeight="1">
      <c r="A2222" s="3">
        <v>130780521</v>
      </c>
      <c r="B2222" s="55" t="s">
        <v>1056</v>
      </c>
      <c r="C2222" s="3">
        <v>43001015</v>
      </c>
      <c r="D2222" s="55" t="s">
        <v>1081</v>
      </c>
      <c r="E2222" s="53" t="s">
        <v>1082</v>
      </c>
      <c r="F2222" s="84">
        <v>44501</v>
      </c>
      <c r="G2222" s="84">
        <v>46143</v>
      </c>
      <c r="H2222" s="82">
        <f t="shared" si="187"/>
        <v>5</v>
      </c>
      <c r="I2222" s="55" t="s">
        <v>83</v>
      </c>
      <c r="J2222" s="55" t="s">
        <v>44</v>
      </c>
      <c r="K2222" s="55" t="s">
        <v>1113</v>
      </c>
      <c r="L2222" s="55" t="s">
        <v>1114</v>
      </c>
      <c r="M2222" s="55" t="s">
        <v>2068</v>
      </c>
      <c r="N2222" s="55" t="str">
        <f t="shared" si="188"/>
        <v>NON</v>
      </c>
      <c r="O2222" s="55" t="str">
        <f t="shared" si="189"/>
        <v>OUI</v>
      </c>
      <c r="P2222" s="55" t="str">
        <f t="shared" si="190"/>
        <v>OUI</v>
      </c>
      <c r="Q2222" s="55" t="str">
        <f t="shared" si="191"/>
        <v>OUI</v>
      </c>
    </row>
    <row r="2223" spans="1:17" ht="15" customHeight="1">
      <c r="A2223" s="3">
        <v>130780521</v>
      </c>
      <c r="B2223" s="55" t="s">
        <v>1056</v>
      </c>
      <c r="C2223" s="3">
        <v>43001015</v>
      </c>
      <c r="D2223" s="55" t="s">
        <v>1081</v>
      </c>
      <c r="E2223" s="53" t="s">
        <v>1082</v>
      </c>
      <c r="F2223" s="84">
        <v>44501</v>
      </c>
      <c r="G2223" s="84">
        <v>46143</v>
      </c>
      <c r="H2223" s="82">
        <f t="shared" si="187"/>
        <v>5</v>
      </c>
      <c r="I2223" s="55" t="s">
        <v>83</v>
      </c>
      <c r="J2223" s="55" t="s">
        <v>44</v>
      </c>
      <c r="K2223" s="55" t="s">
        <v>1113</v>
      </c>
      <c r="L2223" s="55" t="s">
        <v>1114</v>
      </c>
      <c r="M2223" s="55" t="s">
        <v>2089</v>
      </c>
      <c r="N2223" s="55" t="str">
        <f t="shared" si="188"/>
        <v>NON</v>
      </c>
      <c r="O2223" s="55" t="str">
        <f t="shared" si="189"/>
        <v>NON</v>
      </c>
      <c r="P2223" s="55" t="str">
        <f t="shared" si="190"/>
        <v>OUI</v>
      </c>
      <c r="Q2223" s="55" t="str">
        <f t="shared" si="191"/>
        <v>NON</v>
      </c>
    </row>
    <row r="2224" spans="1:17" ht="15" customHeight="1">
      <c r="A2224" s="3">
        <v>130780521</v>
      </c>
      <c r="B2224" s="55" t="s">
        <v>1056</v>
      </c>
      <c r="C2224" s="3">
        <v>43001015</v>
      </c>
      <c r="D2224" s="55" t="s">
        <v>1081</v>
      </c>
      <c r="E2224" s="53" t="s">
        <v>1082</v>
      </c>
      <c r="F2224" s="84">
        <v>44501</v>
      </c>
      <c r="G2224" s="84">
        <v>46143</v>
      </c>
      <c r="H2224" s="82">
        <f t="shared" si="187"/>
        <v>5</v>
      </c>
      <c r="I2224" s="55" t="s">
        <v>83</v>
      </c>
      <c r="J2224" s="55" t="s">
        <v>44</v>
      </c>
      <c r="K2224" s="55" t="s">
        <v>1113</v>
      </c>
      <c r="L2224" s="55" t="s">
        <v>1114</v>
      </c>
      <c r="M2224" s="54" t="s">
        <v>253</v>
      </c>
      <c r="N2224" s="55" t="str">
        <f t="shared" si="188"/>
        <v>NON</v>
      </c>
      <c r="O2224" s="55" t="str">
        <f t="shared" si="189"/>
        <v>OUI</v>
      </c>
      <c r="P2224" s="55" t="str">
        <f t="shared" si="190"/>
        <v>OUI</v>
      </c>
      <c r="Q2224" s="55" t="str">
        <f t="shared" si="191"/>
        <v>NON</v>
      </c>
    </row>
    <row r="2225" spans="1:17" ht="15" customHeight="1">
      <c r="A2225" s="3">
        <v>130780521</v>
      </c>
      <c r="B2225" s="55" t="s">
        <v>1056</v>
      </c>
      <c r="C2225" s="3">
        <v>43001015</v>
      </c>
      <c r="D2225" s="55" t="s">
        <v>1081</v>
      </c>
      <c r="E2225" s="116" t="s">
        <v>1082</v>
      </c>
      <c r="F2225" s="84">
        <v>43770</v>
      </c>
      <c r="G2225" s="84">
        <v>45413</v>
      </c>
      <c r="H2225" s="82">
        <f t="shared" ref="H2225" si="192">DATEDIF(F2225,G2225,"y")+1</f>
        <v>5</v>
      </c>
      <c r="I2225" s="55" t="s">
        <v>83</v>
      </c>
      <c r="J2225" s="55" t="s">
        <v>44</v>
      </c>
      <c r="K2225" s="55" t="s">
        <v>1113</v>
      </c>
      <c r="L2225" s="55" t="s">
        <v>1114</v>
      </c>
      <c r="M2225" s="54" t="s">
        <v>2430</v>
      </c>
      <c r="N2225" s="55" t="str">
        <f t="shared" ref="N2225" si="193">IF(ISNUMBER(SEARCH("2G",J2225)),"OUI","NON")</f>
        <v>NON</v>
      </c>
      <c r="O2225" s="55" t="str">
        <f t="shared" ref="O2225" si="194">IF(ISNUMBER(SEARCH("P1",M2225)),"OUI","NON")</f>
        <v>NON</v>
      </c>
      <c r="P2225" s="55" t="str">
        <f t="shared" ref="P2225" si="195">IF(ISNUMBER(SEARCH("P2",M2225)),"OUI","NON")</f>
        <v>OUI</v>
      </c>
      <c r="Q2225" s="55" t="str">
        <f t="shared" ref="Q2225" si="196">IF(ISNUMBER(SEARCH("P3",M2225)),"OUI","NON")</f>
        <v>OUI</v>
      </c>
    </row>
    <row r="2226" spans="1:17" ht="15" customHeight="1">
      <c r="A2226" s="3">
        <v>130780521</v>
      </c>
      <c r="B2226" s="55" t="s">
        <v>1056</v>
      </c>
      <c r="C2226" s="3">
        <v>43001015</v>
      </c>
      <c r="D2226" s="55" t="s">
        <v>1081</v>
      </c>
      <c r="E2226" s="53" t="s">
        <v>1082</v>
      </c>
      <c r="F2226" s="84">
        <v>43770</v>
      </c>
      <c r="G2226" s="84">
        <v>45413</v>
      </c>
      <c r="H2226" s="82">
        <f t="shared" si="187"/>
        <v>5</v>
      </c>
      <c r="I2226" s="55" t="s">
        <v>83</v>
      </c>
      <c r="J2226" s="55" t="s">
        <v>1429</v>
      </c>
      <c r="K2226" s="55" t="s">
        <v>901</v>
      </c>
      <c r="L2226" s="55"/>
      <c r="M2226" s="79"/>
      <c r="N2226" s="55" t="str">
        <f t="shared" si="188"/>
        <v>OUI</v>
      </c>
      <c r="O2226" s="55" t="str">
        <f t="shared" si="189"/>
        <v>NON</v>
      </c>
      <c r="P2226" s="55" t="str">
        <f t="shared" si="190"/>
        <v>NON</v>
      </c>
      <c r="Q2226" s="55" t="str">
        <f t="shared" si="191"/>
        <v>NON</v>
      </c>
    </row>
    <row r="2227" spans="1:17" ht="15" customHeight="1">
      <c r="A2227" s="3">
        <v>130780521</v>
      </c>
      <c r="B2227" s="55" t="s">
        <v>1056</v>
      </c>
      <c r="C2227" s="3">
        <v>43001015</v>
      </c>
      <c r="D2227" s="55" t="s">
        <v>1081</v>
      </c>
      <c r="E2227" s="53" t="s">
        <v>1082</v>
      </c>
      <c r="F2227" s="84">
        <v>44136</v>
      </c>
      <c r="G2227" s="84">
        <v>45778</v>
      </c>
      <c r="H2227" s="82">
        <f t="shared" si="187"/>
        <v>5</v>
      </c>
      <c r="I2227" s="55" t="s">
        <v>83</v>
      </c>
      <c r="J2227" s="55" t="s">
        <v>1429</v>
      </c>
      <c r="K2227" s="55" t="s">
        <v>232</v>
      </c>
      <c r="L2227" s="55" t="s">
        <v>123</v>
      </c>
      <c r="M2227" s="79"/>
      <c r="N2227" s="55" t="str">
        <f t="shared" si="188"/>
        <v>OUI</v>
      </c>
      <c r="O2227" s="55" t="str">
        <f t="shared" si="189"/>
        <v>NON</v>
      </c>
      <c r="P2227" s="55" t="str">
        <f t="shared" si="190"/>
        <v>NON</v>
      </c>
      <c r="Q2227" s="55" t="str">
        <f t="shared" si="191"/>
        <v>NON</v>
      </c>
    </row>
    <row r="2228" spans="1:17" ht="15" customHeight="1">
      <c r="A2228" s="2" t="s">
        <v>179</v>
      </c>
      <c r="B2228" s="55" t="s">
        <v>180</v>
      </c>
      <c r="C2228" s="3">
        <v>93000158</v>
      </c>
      <c r="D2228" s="55" t="s">
        <v>192</v>
      </c>
      <c r="E2228" s="53" t="s">
        <v>193</v>
      </c>
      <c r="F2228" s="84">
        <v>43770</v>
      </c>
      <c r="G2228" s="84">
        <v>45413</v>
      </c>
      <c r="H2228" s="82">
        <f t="shared" si="187"/>
        <v>5</v>
      </c>
      <c r="I2228" s="55" t="s">
        <v>83</v>
      </c>
      <c r="J2228" s="55" t="s">
        <v>44</v>
      </c>
      <c r="K2228" s="55" t="s">
        <v>15</v>
      </c>
      <c r="L2228" s="55" t="s">
        <v>17</v>
      </c>
      <c r="M2228" s="55" t="s">
        <v>87</v>
      </c>
      <c r="N2228" s="55" t="str">
        <f t="shared" si="188"/>
        <v>NON</v>
      </c>
      <c r="O2228" s="55" t="str">
        <f t="shared" si="189"/>
        <v>NON</v>
      </c>
      <c r="P2228" s="55" t="str">
        <f t="shared" si="190"/>
        <v>OUI</v>
      </c>
      <c r="Q2228" s="55" t="str">
        <f t="shared" si="191"/>
        <v>NON</v>
      </c>
    </row>
    <row r="2229" spans="1:17" ht="15" customHeight="1">
      <c r="A2229" s="2" t="s">
        <v>179</v>
      </c>
      <c r="B2229" s="55" t="s">
        <v>180</v>
      </c>
      <c r="C2229" s="3">
        <v>93000158</v>
      </c>
      <c r="D2229" s="55" t="s">
        <v>192</v>
      </c>
      <c r="E2229" s="53" t="s">
        <v>193</v>
      </c>
      <c r="F2229" s="84">
        <v>43040</v>
      </c>
      <c r="G2229" s="84">
        <v>44682</v>
      </c>
      <c r="H2229" s="82">
        <f t="shared" si="187"/>
        <v>5</v>
      </c>
      <c r="I2229" s="55" t="s">
        <v>83</v>
      </c>
      <c r="J2229" s="55" t="s">
        <v>1429</v>
      </c>
      <c r="K2229" s="55" t="s">
        <v>192</v>
      </c>
      <c r="L2229" s="55" t="s">
        <v>194</v>
      </c>
      <c r="M2229" s="79"/>
      <c r="N2229" s="55" t="str">
        <f t="shared" si="188"/>
        <v>OUI</v>
      </c>
      <c r="O2229" s="55" t="str">
        <f t="shared" si="189"/>
        <v>NON</v>
      </c>
      <c r="P2229" s="55" t="str">
        <f t="shared" si="190"/>
        <v>NON</v>
      </c>
      <c r="Q2229" s="55" t="str">
        <f t="shared" si="191"/>
        <v>NON</v>
      </c>
    </row>
    <row r="2230" spans="1:17" ht="15" customHeight="1">
      <c r="A2230" s="2">
        <v>130002835</v>
      </c>
      <c r="B2230" s="55" t="s">
        <v>555</v>
      </c>
      <c r="C2230" s="3">
        <v>93000067</v>
      </c>
      <c r="D2230" s="55" t="s">
        <v>564</v>
      </c>
      <c r="E2230" s="53" t="s">
        <v>565</v>
      </c>
      <c r="F2230" s="84">
        <v>43770</v>
      </c>
      <c r="G2230" s="84">
        <v>45413</v>
      </c>
      <c r="H2230" s="82">
        <f t="shared" si="187"/>
        <v>5</v>
      </c>
      <c r="I2230" s="55" t="s">
        <v>83</v>
      </c>
      <c r="J2230" s="55" t="s">
        <v>1429</v>
      </c>
      <c r="K2230" s="55" t="s">
        <v>122</v>
      </c>
      <c r="L2230" s="55" t="s">
        <v>123</v>
      </c>
      <c r="M2230" s="79"/>
      <c r="N2230" s="55" t="str">
        <f t="shared" si="188"/>
        <v>OUI</v>
      </c>
      <c r="O2230" s="55" t="str">
        <f t="shared" si="189"/>
        <v>NON</v>
      </c>
      <c r="P2230" s="55" t="str">
        <f t="shared" si="190"/>
        <v>NON</v>
      </c>
      <c r="Q2230" s="55" t="str">
        <f t="shared" si="191"/>
        <v>NON</v>
      </c>
    </row>
    <row r="2231" spans="1:17" ht="15" customHeight="1">
      <c r="A2231" s="3">
        <v>840001861</v>
      </c>
      <c r="B2231" s="55" t="s">
        <v>359</v>
      </c>
      <c r="C2231" s="3">
        <v>43000758</v>
      </c>
      <c r="D2231" s="55" t="s">
        <v>409</v>
      </c>
      <c r="E2231" s="53" t="s">
        <v>410</v>
      </c>
      <c r="F2231" s="84">
        <v>44501</v>
      </c>
      <c r="G2231" s="84">
        <v>46143</v>
      </c>
      <c r="H2231" s="82">
        <f t="shared" si="187"/>
        <v>5</v>
      </c>
      <c r="I2231" s="55" t="s">
        <v>83</v>
      </c>
      <c r="J2231" s="55" t="s">
        <v>44</v>
      </c>
      <c r="K2231" s="55" t="s">
        <v>143</v>
      </c>
      <c r="L2231" s="55" t="s">
        <v>144</v>
      </c>
      <c r="M2231" s="55" t="s">
        <v>2185</v>
      </c>
      <c r="N2231" s="55" t="str">
        <f t="shared" si="188"/>
        <v>NON</v>
      </c>
      <c r="O2231" s="55" t="str">
        <f t="shared" si="189"/>
        <v>NON</v>
      </c>
      <c r="P2231" s="55" t="str">
        <f t="shared" si="190"/>
        <v>OUI</v>
      </c>
      <c r="Q2231" s="55" t="str">
        <f t="shared" si="191"/>
        <v>OUI</v>
      </c>
    </row>
    <row r="2232" spans="1:17" ht="15" customHeight="1">
      <c r="A2232" s="3">
        <v>840001861</v>
      </c>
      <c r="B2232" s="55" t="s">
        <v>359</v>
      </c>
      <c r="C2232" s="3">
        <v>43000758</v>
      </c>
      <c r="D2232" s="55" t="s">
        <v>409</v>
      </c>
      <c r="E2232" s="53" t="s">
        <v>410</v>
      </c>
      <c r="F2232" s="84">
        <v>44501</v>
      </c>
      <c r="G2232" s="84">
        <v>46143</v>
      </c>
      <c r="H2232" s="82">
        <f t="shared" si="187"/>
        <v>5</v>
      </c>
      <c r="I2232" s="55" t="s">
        <v>83</v>
      </c>
      <c r="J2232" s="55" t="s">
        <v>44</v>
      </c>
      <c r="K2232" s="55" t="s">
        <v>143</v>
      </c>
      <c r="L2232" s="55" t="s">
        <v>144</v>
      </c>
      <c r="M2232" s="55" t="s">
        <v>2109</v>
      </c>
      <c r="N2232" s="55" t="str">
        <f t="shared" si="188"/>
        <v>NON</v>
      </c>
      <c r="O2232" s="55" t="str">
        <f t="shared" si="189"/>
        <v>NON</v>
      </c>
      <c r="P2232" s="55" t="str">
        <f t="shared" si="190"/>
        <v>OUI</v>
      </c>
      <c r="Q2232" s="55" t="str">
        <f t="shared" si="191"/>
        <v>NON</v>
      </c>
    </row>
    <row r="2233" spans="1:17" ht="15" customHeight="1">
      <c r="A2233" s="3">
        <v>840001861</v>
      </c>
      <c r="B2233" s="55" t="s">
        <v>359</v>
      </c>
      <c r="C2233" s="3">
        <v>43000758</v>
      </c>
      <c r="D2233" s="55" t="s">
        <v>409</v>
      </c>
      <c r="E2233" s="53" t="s">
        <v>410</v>
      </c>
      <c r="F2233" s="84">
        <v>44501</v>
      </c>
      <c r="G2233" s="84">
        <v>46143</v>
      </c>
      <c r="H2233" s="82">
        <f t="shared" si="187"/>
        <v>5</v>
      </c>
      <c r="I2233" s="55" t="s">
        <v>83</v>
      </c>
      <c r="J2233" s="55" t="s">
        <v>44</v>
      </c>
      <c r="K2233" s="55" t="s">
        <v>143</v>
      </c>
      <c r="L2233" s="55" t="s">
        <v>144</v>
      </c>
      <c r="M2233" s="55" t="s">
        <v>2373</v>
      </c>
      <c r="N2233" s="55" t="str">
        <f t="shared" si="188"/>
        <v>NON</v>
      </c>
      <c r="O2233" s="55" t="str">
        <f t="shared" si="189"/>
        <v>NON</v>
      </c>
      <c r="P2233" s="55" t="str">
        <f t="shared" si="190"/>
        <v>OUI</v>
      </c>
      <c r="Q2233" s="55" t="str">
        <f t="shared" si="191"/>
        <v>NON</v>
      </c>
    </row>
    <row r="2234" spans="1:17" ht="15" customHeight="1">
      <c r="A2234" s="3">
        <v>840001861</v>
      </c>
      <c r="B2234" s="55" t="s">
        <v>359</v>
      </c>
      <c r="C2234" s="3">
        <v>43000758</v>
      </c>
      <c r="D2234" s="55" t="s">
        <v>409</v>
      </c>
      <c r="E2234" s="116" t="s">
        <v>410</v>
      </c>
      <c r="F2234" s="84">
        <v>44501</v>
      </c>
      <c r="G2234" s="84">
        <v>46143</v>
      </c>
      <c r="H2234" s="82">
        <f t="shared" si="187"/>
        <v>5</v>
      </c>
      <c r="I2234" s="55" t="s">
        <v>83</v>
      </c>
      <c r="J2234" s="55" t="s">
        <v>44</v>
      </c>
      <c r="K2234" s="55" t="s">
        <v>143</v>
      </c>
      <c r="L2234" s="55" t="s">
        <v>144</v>
      </c>
      <c r="M2234" s="55" t="s">
        <v>2036</v>
      </c>
      <c r="N2234" s="55" t="str">
        <f t="shared" si="188"/>
        <v>NON</v>
      </c>
      <c r="O2234" s="55" t="str">
        <f t="shared" si="189"/>
        <v>NON</v>
      </c>
      <c r="P2234" s="55" t="str">
        <f t="shared" si="190"/>
        <v>OUI</v>
      </c>
      <c r="Q2234" s="55" t="str">
        <f t="shared" si="191"/>
        <v>NON</v>
      </c>
    </row>
    <row r="2235" spans="1:17" ht="15" customHeight="1">
      <c r="A2235" s="3">
        <v>840001861</v>
      </c>
      <c r="B2235" s="55" t="s">
        <v>359</v>
      </c>
      <c r="C2235" s="3">
        <v>43000758</v>
      </c>
      <c r="D2235" s="55" t="s">
        <v>409</v>
      </c>
      <c r="E2235" s="53" t="s">
        <v>410</v>
      </c>
      <c r="F2235" s="84">
        <v>44136</v>
      </c>
      <c r="G2235" s="84">
        <v>45778</v>
      </c>
      <c r="H2235" s="82">
        <f t="shared" si="187"/>
        <v>5</v>
      </c>
      <c r="I2235" s="55" t="s">
        <v>83</v>
      </c>
      <c r="J2235" s="55" t="s">
        <v>1429</v>
      </c>
      <c r="K2235" s="55" t="s">
        <v>132</v>
      </c>
      <c r="L2235" s="55" t="s">
        <v>133</v>
      </c>
      <c r="M2235" s="79"/>
      <c r="N2235" s="55" t="str">
        <f t="shared" si="188"/>
        <v>OUI</v>
      </c>
      <c r="O2235" s="55" t="str">
        <f t="shared" si="189"/>
        <v>NON</v>
      </c>
      <c r="P2235" s="55" t="str">
        <f t="shared" si="190"/>
        <v>NON</v>
      </c>
      <c r="Q2235" s="55" t="str">
        <f t="shared" si="191"/>
        <v>NON</v>
      </c>
    </row>
    <row r="2236" spans="1:17" ht="15" customHeight="1">
      <c r="A2236" s="3">
        <v>840001861</v>
      </c>
      <c r="B2236" s="55" t="s">
        <v>359</v>
      </c>
      <c r="C2236" s="3">
        <v>43000758</v>
      </c>
      <c r="D2236" s="55" t="s">
        <v>409</v>
      </c>
      <c r="E2236" s="53" t="s">
        <v>410</v>
      </c>
      <c r="F2236" s="84">
        <v>44136</v>
      </c>
      <c r="G2236" s="84">
        <v>45778</v>
      </c>
      <c r="H2236" s="82">
        <f t="shared" si="187"/>
        <v>5</v>
      </c>
      <c r="I2236" s="55" t="s">
        <v>83</v>
      </c>
      <c r="J2236" s="55" t="s">
        <v>1429</v>
      </c>
      <c r="K2236" s="55" t="s">
        <v>411</v>
      </c>
      <c r="L2236" s="55"/>
      <c r="M2236" s="79"/>
      <c r="N2236" s="55" t="str">
        <f t="shared" si="188"/>
        <v>OUI</v>
      </c>
      <c r="O2236" s="55" t="str">
        <f t="shared" si="189"/>
        <v>NON</v>
      </c>
      <c r="P2236" s="55" t="str">
        <f t="shared" si="190"/>
        <v>NON</v>
      </c>
      <c r="Q2236" s="55" t="str">
        <f t="shared" si="191"/>
        <v>NON</v>
      </c>
    </row>
    <row r="2237" spans="1:17" ht="15" customHeight="1">
      <c r="A2237" s="3">
        <v>130780521</v>
      </c>
      <c r="B2237" s="55" t="s">
        <v>1056</v>
      </c>
      <c r="C2237" s="3">
        <v>43001951</v>
      </c>
      <c r="D2237" s="55" t="s">
        <v>1018</v>
      </c>
      <c r="E2237" s="22" t="s">
        <v>2454</v>
      </c>
      <c r="F2237" s="84">
        <v>44501</v>
      </c>
      <c r="G2237" s="84">
        <v>46143</v>
      </c>
      <c r="H2237" s="82">
        <f t="shared" si="187"/>
        <v>5</v>
      </c>
      <c r="I2237" s="55" t="s">
        <v>83</v>
      </c>
      <c r="J2237" s="55" t="s">
        <v>44</v>
      </c>
      <c r="K2237" s="55" t="s">
        <v>369</v>
      </c>
      <c r="L2237" s="55" t="s">
        <v>139</v>
      </c>
      <c r="M2237" s="54" t="s">
        <v>1032</v>
      </c>
      <c r="N2237" s="55" t="str">
        <f t="shared" si="188"/>
        <v>NON</v>
      </c>
      <c r="O2237" s="55" t="str">
        <f t="shared" si="189"/>
        <v>OUI</v>
      </c>
      <c r="P2237" s="55" t="str">
        <f t="shared" si="190"/>
        <v>OUI</v>
      </c>
      <c r="Q2237" s="55" t="str">
        <f t="shared" si="191"/>
        <v>OUI</v>
      </c>
    </row>
    <row r="2238" spans="1:17" ht="15" customHeight="1">
      <c r="A2238" s="3">
        <v>130780521</v>
      </c>
      <c r="B2238" s="55" t="s">
        <v>1056</v>
      </c>
      <c r="C2238" s="3">
        <v>43001951</v>
      </c>
      <c r="D2238" s="55" t="s">
        <v>1018</v>
      </c>
      <c r="E2238" s="22" t="s">
        <v>2286</v>
      </c>
      <c r="F2238" s="84">
        <v>44501</v>
      </c>
      <c r="G2238" s="84">
        <v>46143</v>
      </c>
      <c r="H2238" s="82">
        <f t="shared" si="187"/>
        <v>5</v>
      </c>
      <c r="I2238" s="55" t="s">
        <v>83</v>
      </c>
      <c r="J2238" s="55" t="s">
        <v>44</v>
      </c>
      <c r="K2238" s="55" t="s">
        <v>138</v>
      </c>
      <c r="L2238" s="55" t="s">
        <v>139</v>
      </c>
      <c r="M2238" s="54" t="s">
        <v>1151</v>
      </c>
      <c r="N2238" s="55" t="str">
        <f t="shared" si="188"/>
        <v>NON</v>
      </c>
      <c r="O2238" s="55" t="str">
        <f t="shared" si="189"/>
        <v>NON</v>
      </c>
      <c r="P2238" s="55" t="str">
        <f t="shared" si="190"/>
        <v>NON</v>
      </c>
      <c r="Q2238" s="55" t="str">
        <f t="shared" si="191"/>
        <v>NON</v>
      </c>
    </row>
    <row r="2239" spans="1:17" ht="15" customHeight="1">
      <c r="A2239" s="3">
        <v>130783236</v>
      </c>
      <c r="B2239" s="55" t="s">
        <v>975</v>
      </c>
      <c r="C2239" s="3">
        <v>43001046</v>
      </c>
      <c r="D2239" s="55" t="s">
        <v>1018</v>
      </c>
      <c r="E2239" s="53" t="s">
        <v>2455</v>
      </c>
      <c r="F2239" s="84">
        <v>44501</v>
      </c>
      <c r="G2239" s="84">
        <v>46143</v>
      </c>
      <c r="H2239" s="82">
        <f t="shared" si="187"/>
        <v>5</v>
      </c>
      <c r="I2239" s="55" t="s">
        <v>83</v>
      </c>
      <c r="J2239" s="55" t="s">
        <v>44</v>
      </c>
      <c r="K2239" s="55" t="s">
        <v>138</v>
      </c>
      <c r="L2239" s="55" t="s">
        <v>139</v>
      </c>
      <c r="M2239" s="54" t="s">
        <v>1032</v>
      </c>
      <c r="N2239" s="55" t="str">
        <f t="shared" si="188"/>
        <v>NON</v>
      </c>
      <c r="O2239" s="55" t="str">
        <f t="shared" si="189"/>
        <v>OUI</v>
      </c>
      <c r="P2239" s="55" t="str">
        <f t="shared" si="190"/>
        <v>OUI</v>
      </c>
      <c r="Q2239" s="55" t="str">
        <f t="shared" si="191"/>
        <v>OUI</v>
      </c>
    </row>
    <row r="2240" spans="1:17" ht="15" customHeight="1">
      <c r="A2240" s="3">
        <v>130783236</v>
      </c>
      <c r="B2240" s="55" t="s">
        <v>975</v>
      </c>
      <c r="C2240" s="3">
        <v>43001046</v>
      </c>
      <c r="D2240" s="55" t="s">
        <v>1018</v>
      </c>
      <c r="E2240" s="53" t="s">
        <v>2455</v>
      </c>
      <c r="F2240" s="84">
        <v>43770</v>
      </c>
      <c r="G2240" s="84">
        <v>45413</v>
      </c>
      <c r="H2240" s="82">
        <f t="shared" ref="H2240:H2303" si="197">DATEDIF(F2240,G2240,"y")+1</f>
        <v>5</v>
      </c>
      <c r="I2240" s="55" t="s">
        <v>83</v>
      </c>
      <c r="J2240" s="55" t="s">
        <v>1429</v>
      </c>
      <c r="K2240" s="55" t="s">
        <v>369</v>
      </c>
      <c r="L2240" s="55"/>
      <c r="M2240" s="79"/>
      <c r="N2240" s="55" t="str">
        <f t="shared" si="188"/>
        <v>OUI</v>
      </c>
      <c r="O2240" s="55" t="str">
        <f t="shared" si="189"/>
        <v>NON</v>
      </c>
      <c r="P2240" s="55" t="str">
        <f t="shared" si="190"/>
        <v>NON</v>
      </c>
      <c r="Q2240" s="55" t="str">
        <f t="shared" si="191"/>
        <v>NON</v>
      </c>
    </row>
    <row r="2241" spans="1:17" ht="15" customHeight="1">
      <c r="A2241" s="3">
        <v>130783236</v>
      </c>
      <c r="B2241" s="55" t="s">
        <v>975</v>
      </c>
      <c r="C2241" s="3">
        <v>43001046</v>
      </c>
      <c r="D2241" s="55" t="s">
        <v>1018</v>
      </c>
      <c r="E2241" s="53" t="s">
        <v>2455</v>
      </c>
      <c r="F2241" s="84">
        <v>43770</v>
      </c>
      <c r="G2241" s="84">
        <v>45413</v>
      </c>
      <c r="H2241" s="82">
        <f t="shared" si="197"/>
        <v>5</v>
      </c>
      <c r="I2241" s="55" t="s">
        <v>83</v>
      </c>
      <c r="J2241" s="55" t="s">
        <v>1429</v>
      </c>
      <c r="K2241" s="55" t="s">
        <v>118</v>
      </c>
      <c r="L2241" s="55" t="s">
        <v>138</v>
      </c>
      <c r="M2241" s="79"/>
      <c r="N2241" s="55" t="str">
        <f t="shared" si="188"/>
        <v>OUI</v>
      </c>
      <c r="O2241" s="55" t="str">
        <f t="shared" si="189"/>
        <v>NON</v>
      </c>
      <c r="P2241" s="55" t="str">
        <f t="shared" si="190"/>
        <v>NON</v>
      </c>
      <c r="Q2241" s="55" t="str">
        <f t="shared" si="191"/>
        <v>NON</v>
      </c>
    </row>
    <row r="2242" spans="1:17" ht="15" customHeight="1">
      <c r="A2242" s="2">
        <v>840000525</v>
      </c>
      <c r="B2242" s="55" t="s">
        <v>708</v>
      </c>
      <c r="C2242" s="3">
        <v>93000756</v>
      </c>
      <c r="D2242" s="55" t="s">
        <v>276</v>
      </c>
      <c r="E2242" s="53" t="s">
        <v>709</v>
      </c>
      <c r="F2242" s="84">
        <v>44501</v>
      </c>
      <c r="G2242" s="84">
        <v>46143</v>
      </c>
      <c r="H2242" s="82">
        <f t="shared" si="197"/>
        <v>5</v>
      </c>
      <c r="I2242" s="55" t="s">
        <v>83</v>
      </c>
      <c r="J2242" s="55" t="s">
        <v>44</v>
      </c>
      <c r="K2242" s="55" t="s">
        <v>15</v>
      </c>
      <c r="L2242" s="55" t="s">
        <v>17</v>
      </c>
      <c r="M2242" s="55" t="s">
        <v>459</v>
      </c>
      <c r="N2242" s="55" t="str">
        <f t="shared" si="188"/>
        <v>NON</v>
      </c>
      <c r="O2242" s="55" t="str">
        <f t="shared" si="189"/>
        <v>OUI</v>
      </c>
      <c r="P2242" s="55" t="str">
        <f t="shared" si="190"/>
        <v>NON</v>
      </c>
      <c r="Q2242" s="55" t="str">
        <f t="shared" si="191"/>
        <v>NON</v>
      </c>
    </row>
    <row r="2243" spans="1:17" ht="15" customHeight="1">
      <c r="A2243" s="3">
        <v>130783293</v>
      </c>
      <c r="B2243" s="55" t="s">
        <v>1205</v>
      </c>
      <c r="C2243" s="3">
        <v>43001034</v>
      </c>
      <c r="D2243" s="55" t="s">
        <v>288</v>
      </c>
      <c r="E2243" s="53" t="s">
        <v>1281</v>
      </c>
      <c r="F2243" s="84">
        <v>44501</v>
      </c>
      <c r="G2243" s="84">
        <v>46143</v>
      </c>
      <c r="H2243" s="82">
        <f t="shared" si="197"/>
        <v>5</v>
      </c>
      <c r="I2243" s="55" t="s">
        <v>83</v>
      </c>
      <c r="J2243" s="55" t="s">
        <v>44</v>
      </c>
      <c r="K2243" s="55" t="s">
        <v>332</v>
      </c>
      <c r="L2243" s="55" t="s">
        <v>333</v>
      </c>
      <c r="M2243" s="55" t="s">
        <v>1941</v>
      </c>
      <c r="N2243" s="55" t="str">
        <f t="shared" ref="N2243:N2306" si="198">IF(ISNUMBER(SEARCH("2G",J2243)),"OUI","NON")</f>
        <v>NON</v>
      </c>
      <c r="O2243" s="55" t="str">
        <f t="shared" ref="O2243:O2306" si="199">IF(ISNUMBER(SEARCH("P1",M2243)),"OUI","NON")</f>
        <v>NON</v>
      </c>
      <c r="P2243" s="55" t="str">
        <f t="shared" ref="P2243:P2306" si="200">IF(ISNUMBER(SEARCH("P2",M2243)),"OUI","NON")</f>
        <v>OUI</v>
      </c>
      <c r="Q2243" s="55" t="str">
        <f t="shared" ref="Q2243:Q2306" si="201">IF(ISNUMBER(SEARCH("P3",M2243)),"OUI","NON")</f>
        <v>NON</v>
      </c>
    </row>
    <row r="2244" spans="1:17" ht="15" customHeight="1">
      <c r="A2244" s="3">
        <v>130783293</v>
      </c>
      <c r="B2244" s="55" t="s">
        <v>1205</v>
      </c>
      <c r="C2244" s="3">
        <v>43001034</v>
      </c>
      <c r="D2244" s="55" t="s">
        <v>288</v>
      </c>
      <c r="E2244" s="53" t="s">
        <v>1281</v>
      </c>
      <c r="F2244" s="84">
        <v>44501</v>
      </c>
      <c r="G2244" s="84">
        <v>46143</v>
      </c>
      <c r="H2244" s="82">
        <f t="shared" si="197"/>
        <v>5</v>
      </c>
      <c r="I2244" s="55" t="s">
        <v>83</v>
      </c>
      <c r="J2244" s="55" t="s">
        <v>44</v>
      </c>
      <c r="K2244" s="55" t="s">
        <v>332</v>
      </c>
      <c r="L2244" s="55" t="s">
        <v>333</v>
      </c>
      <c r="M2244" s="55" t="s">
        <v>2187</v>
      </c>
      <c r="N2244" s="55" t="str">
        <f t="shared" si="198"/>
        <v>NON</v>
      </c>
      <c r="O2244" s="55" t="str">
        <f t="shared" si="199"/>
        <v>OUI</v>
      </c>
      <c r="P2244" s="55" t="str">
        <f t="shared" si="200"/>
        <v>OUI</v>
      </c>
      <c r="Q2244" s="55" t="str">
        <f t="shared" si="201"/>
        <v>OUI</v>
      </c>
    </row>
    <row r="2245" spans="1:17" ht="15" customHeight="1">
      <c r="A2245" s="3">
        <v>130783293</v>
      </c>
      <c r="B2245" s="55" t="s">
        <v>1205</v>
      </c>
      <c r="C2245" s="3">
        <v>43001034</v>
      </c>
      <c r="D2245" s="55" t="s">
        <v>288</v>
      </c>
      <c r="E2245" s="53" t="s">
        <v>1281</v>
      </c>
      <c r="F2245" s="84">
        <v>44501</v>
      </c>
      <c r="G2245" s="84">
        <v>46143</v>
      </c>
      <c r="H2245" s="82">
        <f t="shared" si="197"/>
        <v>5</v>
      </c>
      <c r="I2245" s="55" t="s">
        <v>83</v>
      </c>
      <c r="J2245" s="55" t="s">
        <v>44</v>
      </c>
      <c r="K2245" s="55" t="s">
        <v>332</v>
      </c>
      <c r="L2245" s="55" t="s">
        <v>333</v>
      </c>
      <c r="M2245" s="55" t="s">
        <v>2186</v>
      </c>
      <c r="N2245" s="55" t="str">
        <f t="shared" si="198"/>
        <v>NON</v>
      </c>
      <c r="O2245" s="55" t="str">
        <f t="shared" si="199"/>
        <v>NON</v>
      </c>
      <c r="P2245" s="55" t="str">
        <f t="shared" si="200"/>
        <v>OUI</v>
      </c>
      <c r="Q2245" s="55" t="str">
        <f t="shared" si="201"/>
        <v>NON</v>
      </c>
    </row>
    <row r="2246" spans="1:17" ht="15" customHeight="1">
      <c r="A2246" s="3">
        <v>130783293</v>
      </c>
      <c r="B2246" s="55" t="s">
        <v>1205</v>
      </c>
      <c r="C2246" s="3">
        <v>43001034</v>
      </c>
      <c r="D2246" s="55" t="s">
        <v>288</v>
      </c>
      <c r="E2246" s="53" t="s">
        <v>1281</v>
      </c>
      <c r="F2246" s="84">
        <v>44501</v>
      </c>
      <c r="G2246" s="84">
        <v>46143</v>
      </c>
      <c r="H2246" s="82">
        <f t="shared" si="197"/>
        <v>5</v>
      </c>
      <c r="I2246" s="55" t="s">
        <v>83</v>
      </c>
      <c r="J2246" s="55" t="s">
        <v>44</v>
      </c>
      <c r="K2246" s="55" t="s">
        <v>332</v>
      </c>
      <c r="L2246" s="55" t="s">
        <v>333</v>
      </c>
      <c r="M2246" s="54" t="s">
        <v>1976</v>
      </c>
      <c r="N2246" s="55" t="str">
        <f t="shared" si="198"/>
        <v>NON</v>
      </c>
      <c r="O2246" s="55" t="str">
        <f t="shared" si="199"/>
        <v>NON</v>
      </c>
      <c r="P2246" s="55" t="str">
        <f t="shared" si="200"/>
        <v>OUI</v>
      </c>
      <c r="Q2246" s="55" t="str">
        <f t="shared" si="201"/>
        <v>NON</v>
      </c>
    </row>
    <row r="2247" spans="1:17" ht="15" customHeight="1">
      <c r="A2247" s="3">
        <v>130783293</v>
      </c>
      <c r="B2247" s="55" t="s">
        <v>1205</v>
      </c>
      <c r="C2247" s="3">
        <v>43001034</v>
      </c>
      <c r="D2247" s="55" t="s">
        <v>288</v>
      </c>
      <c r="E2247" s="53" t="s">
        <v>1281</v>
      </c>
      <c r="F2247" s="84">
        <v>44136</v>
      </c>
      <c r="G2247" s="84">
        <v>45778</v>
      </c>
      <c r="H2247" s="82">
        <f t="shared" si="197"/>
        <v>5</v>
      </c>
      <c r="I2247" s="55" t="s">
        <v>83</v>
      </c>
      <c r="J2247" s="55" t="s">
        <v>1429</v>
      </c>
      <c r="K2247" s="55" t="s">
        <v>290</v>
      </c>
      <c r="L2247" s="55" t="s">
        <v>123</v>
      </c>
      <c r="M2247" s="79"/>
      <c r="N2247" s="55" t="str">
        <f t="shared" si="198"/>
        <v>OUI</v>
      </c>
      <c r="O2247" s="55" t="str">
        <f t="shared" si="199"/>
        <v>NON</v>
      </c>
      <c r="P2247" s="55" t="str">
        <f t="shared" si="200"/>
        <v>NON</v>
      </c>
      <c r="Q2247" s="55" t="str">
        <f t="shared" si="201"/>
        <v>NON</v>
      </c>
    </row>
    <row r="2248" spans="1:17">
      <c r="A2248" s="3">
        <v>130783293</v>
      </c>
      <c r="B2248" s="55" t="s">
        <v>1205</v>
      </c>
      <c r="C2248" s="3">
        <v>43001034</v>
      </c>
      <c r="D2248" s="55" t="s">
        <v>288</v>
      </c>
      <c r="E2248" s="53" t="s">
        <v>1281</v>
      </c>
      <c r="F2248" s="84">
        <v>44136</v>
      </c>
      <c r="G2248" s="84">
        <v>45778</v>
      </c>
      <c r="H2248" s="82">
        <f t="shared" si="197"/>
        <v>5</v>
      </c>
      <c r="I2248" s="55" t="s">
        <v>83</v>
      </c>
      <c r="J2248" s="55" t="s">
        <v>1429</v>
      </c>
      <c r="K2248" s="55" t="s">
        <v>354</v>
      </c>
      <c r="L2248" s="55"/>
      <c r="M2248" s="79"/>
      <c r="N2248" s="55" t="str">
        <f t="shared" si="198"/>
        <v>OUI</v>
      </c>
      <c r="O2248" s="55" t="str">
        <f t="shared" si="199"/>
        <v>NON</v>
      </c>
      <c r="P2248" s="55" t="str">
        <f t="shared" si="200"/>
        <v>NON</v>
      </c>
      <c r="Q2248" s="55" t="str">
        <f t="shared" si="201"/>
        <v>NON</v>
      </c>
    </row>
    <row r="2249" spans="1:17">
      <c r="A2249" s="2">
        <v>830000345</v>
      </c>
      <c r="B2249" s="55" t="s">
        <v>881</v>
      </c>
      <c r="C2249" s="3">
        <v>43001790</v>
      </c>
      <c r="D2249" s="55" t="s">
        <v>925</v>
      </c>
      <c r="E2249" s="53" t="s">
        <v>926</v>
      </c>
      <c r="F2249" s="84">
        <v>43770</v>
      </c>
      <c r="G2249" s="84">
        <v>45413</v>
      </c>
      <c r="H2249" s="82">
        <f t="shared" si="197"/>
        <v>5</v>
      </c>
      <c r="I2249" s="55" t="s">
        <v>83</v>
      </c>
      <c r="J2249" s="55" t="s">
        <v>1429</v>
      </c>
      <c r="K2249" s="55" t="s">
        <v>369</v>
      </c>
      <c r="L2249" s="55"/>
      <c r="M2249" s="79"/>
      <c r="N2249" s="55" t="str">
        <f t="shared" si="198"/>
        <v>OUI</v>
      </c>
      <c r="O2249" s="55" t="str">
        <f t="shared" si="199"/>
        <v>NON</v>
      </c>
      <c r="P2249" s="55" t="str">
        <f t="shared" si="200"/>
        <v>NON</v>
      </c>
      <c r="Q2249" s="55" t="str">
        <f t="shared" si="201"/>
        <v>NON</v>
      </c>
    </row>
    <row r="2250" spans="1:17" ht="30">
      <c r="A2250" s="3">
        <v>130804297</v>
      </c>
      <c r="B2250" s="55" t="s">
        <v>1336</v>
      </c>
      <c r="C2250" s="3">
        <v>43001106</v>
      </c>
      <c r="D2250" s="55" t="s">
        <v>1351</v>
      </c>
      <c r="E2250" s="22" t="s">
        <v>2458</v>
      </c>
      <c r="F2250" s="84">
        <v>44501</v>
      </c>
      <c r="G2250" s="84">
        <v>46143</v>
      </c>
      <c r="H2250" s="82">
        <f t="shared" si="197"/>
        <v>5</v>
      </c>
      <c r="I2250" s="55" t="s">
        <v>83</v>
      </c>
      <c r="J2250" s="55" t="s">
        <v>44</v>
      </c>
      <c r="K2250" s="55" t="s">
        <v>138</v>
      </c>
      <c r="L2250" s="55" t="s">
        <v>139</v>
      </c>
      <c r="M2250" s="55" t="s">
        <v>2007</v>
      </c>
      <c r="N2250" s="55" t="str">
        <f t="shared" si="198"/>
        <v>NON</v>
      </c>
      <c r="O2250" s="55" t="str">
        <f t="shared" si="199"/>
        <v>NON</v>
      </c>
      <c r="P2250" s="55" t="str">
        <f t="shared" si="200"/>
        <v>OUI</v>
      </c>
      <c r="Q2250" s="55" t="str">
        <f t="shared" si="201"/>
        <v>NON</v>
      </c>
    </row>
    <row r="2251" spans="1:17" ht="30">
      <c r="A2251" s="3">
        <v>130804297</v>
      </c>
      <c r="B2251" s="55" t="s">
        <v>1336</v>
      </c>
      <c r="C2251" s="3">
        <v>43001106</v>
      </c>
      <c r="D2251" s="55" t="s">
        <v>1351</v>
      </c>
      <c r="E2251" s="22" t="s">
        <v>2458</v>
      </c>
      <c r="F2251" s="84">
        <v>44501</v>
      </c>
      <c r="G2251" s="84">
        <v>46143</v>
      </c>
      <c r="H2251" s="82">
        <f t="shared" si="197"/>
        <v>5</v>
      </c>
      <c r="I2251" s="55" t="s">
        <v>83</v>
      </c>
      <c r="J2251" s="55" t="s">
        <v>44</v>
      </c>
      <c r="K2251" s="55" t="s">
        <v>138</v>
      </c>
      <c r="L2251" s="55" t="s">
        <v>139</v>
      </c>
      <c r="M2251" s="55" t="s">
        <v>2001</v>
      </c>
      <c r="N2251" s="55" t="str">
        <f t="shared" si="198"/>
        <v>NON</v>
      </c>
      <c r="O2251" s="55" t="str">
        <f t="shared" si="199"/>
        <v>NON</v>
      </c>
      <c r="P2251" s="55" t="str">
        <f t="shared" si="200"/>
        <v>OUI</v>
      </c>
      <c r="Q2251" s="55" t="str">
        <f t="shared" si="201"/>
        <v>NON</v>
      </c>
    </row>
    <row r="2252" spans="1:17" ht="30">
      <c r="A2252" s="3">
        <v>130804297</v>
      </c>
      <c r="B2252" s="55" t="s">
        <v>1336</v>
      </c>
      <c r="C2252" s="3">
        <v>43001106</v>
      </c>
      <c r="D2252" s="55" t="s">
        <v>1351</v>
      </c>
      <c r="E2252" s="22" t="s">
        <v>2458</v>
      </c>
      <c r="F2252" s="84">
        <v>44501</v>
      </c>
      <c r="G2252" s="84">
        <v>46143</v>
      </c>
      <c r="H2252" s="82">
        <f t="shared" si="197"/>
        <v>5</v>
      </c>
      <c r="I2252" s="55" t="s">
        <v>83</v>
      </c>
      <c r="J2252" s="55" t="s">
        <v>44</v>
      </c>
      <c r="K2252" s="55" t="s">
        <v>138</v>
      </c>
      <c r="L2252" s="55" t="s">
        <v>139</v>
      </c>
      <c r="M2252" s="55" t="s">
        <v>2136</v>
      </c>
      <c r="N2252" s="55" t="str">
        <f t="shared" si="198"/>
        <v>NON</v>
      </c>
      <c r="O2252" s="55" t="str">
        <f t="shared" si="199"/>
        <v>NON</v>
      </c>
      <c r="P2252" s="55" t="str">
        <f t="shared" si="200"/>
        <v>OUI</v>
      </c>
      <c r="Q2252" s="55" t="str">
        <f t="shared" si="201"/>
        <v>OUI</v>
      </c>
    </row>
    <row r="2253" spans="1:17" ht="30">
      <c r="A2253" s="3">
        <v>130804297</v>
      </c>
      <c r="B2253" s="55" t="s">
        <v>1336</v>
      </c>
      <c r="C2253" s="3">
        <v>43001106</v>
      </c>
      <c r="D2253" s="55" t="s">
        <v>1351</v>
      </c>
      <c r="E2253" s="22" t="s">
        <v>2458</v>
      </c>
      <c r="F2253" s="84">
        <v>44501</v>
      </c>
      <c r="G2253" s="84">
        <v>46143</v>
      </c>
      <c r="H2253" s="82">
        <f t="shared" si="197"/>
        <v>5</v>
      </c>
      <c r="I2253" s="55" t="s">
        <v>83</v>
      </c>
      <c r="J2253" s="55" t="s">
        <v>44</v>
      </c>
      <c r="K2253" s="55" t="s">
        <v>138</v>
      </c>
      <c r="L2253" s="55" t="s">
        <v>139</v>
      </c>
      <c r="M2253" s="55" t="s">
        <v>2188</v>
      </c>
      <c r="N2253" s="55" t="str">
        <f t="shared" si="198"/>
        <v>NON</v>
      </c>
      <c r="O2253" s="55" t="str">
        <f t="shared" si="199"/>
        <v>NON</v>
      </c>
      <c r="P2253" s="55" t="str">
        <f t="shared" si="200"/>
        <v>OUI</v>
      </c>
      <c r="Q2253" s="55" t="str">
        <f t="shared" si="201"/>
        <v>NON</v>
      </c>
    </row>
    <row r="2254" spans="1:17" ht="30">
      <c r="A2254" s="3">
        <v>130804297</v>
      </c>
      <c r="B2254" s="55" t="s">
        <v>1336</v>
      </c>
      <c r="C2254" s="3">
        <v>43001106</v>
      </c>
      <c r="D2254" s="55" t="s">
        <v>1351</v>
      </c>
      <c r="E2254" s="22" t="s">
        <v>2458</v>
      </c>
      <c r="F2254" s="84">
        <v>44501</v>
      </c>
      <c r="G2254" s="84">
        <v>46143</v>
      </c>
      <c r="H2254" s="82">
        <f t="shared" si="197"/>
        <v>5</v>
      </c>
      <c r="I2254" s="55" t="s">
        <v>83</v>
      </c>
      <c r="J2254" s="55" t="s">
        <v>44</v>
      </c>
      <c r="K2254" s="55" t="s">
        <v>138</v>
      </c>
      <c r="L2254" s="55" t="s">
        <v>139</v>
      </c>
      <c r="M2254" s="54" t="s">
        <v>2030</v>
      </c>
      <c r="N2254" s="55" t="str">
        <f t="shared" si="198"/>
        <v>NON</v>
      </c>
      <c r="O2254" s="55" t="str">
        <f t="shared" si="199"/>
        <v>NON</v>
      </c>
      <c r="P2254" s="55" t="str">
        <f t="shared" si="200"/>
        <v>OUI</v>
      </c>
      <c r="Q2254" s="55" t="str">
        <f t="shared" si="201"/>
        <v>NON</v>
      </c>
    </row>
    <row r="2255" spans="1:17" ht="15" customHeight="1">
      <c r="A2255" s="3">
        <v>130804297</v>
      </c>
      <c r="B2255" s="55" t="s">
        <v>1336</v>
      </c>
      <c r="C2255" s="3">
        <v>43001106</v>
      </c>
      <c r="D2255" s="55" t="s">
        <v>1351</v>
      </c>
      <c r="E2255" s="22" t="s">
        <v>2458</v>
      </c>
      <c r="F2255" s="84">
        <v>43770</v>
      </c>
      <c r="G2255" s="84">
        <v>45413</v>
      </c>
      <c r="H2255" s="82">
        <f t="shared" si="197"/>
        <v>5</v>
      </c>
      <c r="I2255" s="55" t="s">
        <v>83</v>
      </c>
      <c r="J2255" s="55" t="s">
        <v>1429</v>
      </c>
      <c r="K2255" s="55" t="s">
        <v>118</v>
      </c>
      <c r="L2255" s="55" t="s">
        <v>138</v>
      </c>
      <c r="M2255" s="79"/>
      <c r="N2255" s="55" t="str">
        <f t="shared" si="198"/>
        <v>OUI</v>
      </c>
      <c r="O2255" s="55" t="str">
        <f t="shared" si="199"/>
        <v>NON</v>
      </c>
      <c r="P2255" s="55" t="str">
        <f t="shared" si="200"/>
        <v>NON</v>
      </c>
      <c r="Q2255" s="55" t="str">
        <f t="shared" si="201"/>
        <v>NON</v>
      </c>
    </row>
    <row r="2256" spans="1:17" ht="15" customHeight="1">
      <c r="A2256" s="3">
        <v>130804297</v>
      </c>
      <c r="B2256" s="55" t="s">
        <v>1336</v>
      </c>
      <c r="C2256" s="3">
        <v>43001106</v>
      </c>
      <c r="D2256" s="55" t="s">
        <v>1351</v>
      </c>
      <c r="E2256" s="22" t="s">
        <v>2458</v>
      </c>
      <c r="F2256" s="84">
        <v>43770</v>
      </c>
      <c r="G2256" s="84">
        <v>45413</v>
      </c>
      <c r="H2256" s="82">
        <f t="shared" si="197"/>
        <v>5</v>
      </c>
      <c r="I2256" s="55" t="s">
        <v>83</v>
      </c>
      <c r="J2256" s="55" t="s">
        <v>1429</v>
      </c>
      <c r="K2256" s="55" t="s">
        <v>556</v>
      </c>
      <c r="L2256" s="55"/>
      <c r="M2256" s="79"/>
      <c r="N2256" s="55" t="str">
        <f t="shared" si="198"/>
        <v>OUI</v>
      </c>
      <c r="O2256" s="55" t="str">
        <f t="shared" si="199"/>
        <v>NON</v>
      </c>
      <c r="P2256" s="55" t="str">
        <f t="shared" si="200"/>
        <v>NON</v>
      </c>
      <c r="Q2256" s="55" t="str">
        <f t="shared" si="201"/>
        <v>NON</v>
      </c>
    </row>
    <row r="2257" spans="1:17" ht="15" customHeight="1">
      <c r="A2257" s="3">
        <v>130001647</v>
      </c>
      <c r="B2257" s="55" t="s">
        <v>1676</v>
      </c>
      <c r="C2257" s="3">
        <v>43000879</v>
      </c>
      <c r="D2257" s="55" t="s">
        <v>1698</v>
      </c>
      <c r="E2257" s="53" t="s">
        <v>1700</v>
      </c>
      <c r="F2257" s="84">
        <v>44501</v>
      </c>
      <c r="G2257" s="84">
        <v>46143</v>
      </c>
      <c r="H2257" s="82">
        <f t="shared" si="197"/>
        <v>5</v>
      </c>
      <c r="I2257" s="55" t="s">
        <v>83</v>
      </c>
      <c r="J2257" s="55" t="s">
        <v>44</v>
      </c>
      <c r="K2257" s="55" t="s">
        <v>140</v>
      </c>
      <c r="L2257" s="55" t="s">
        <v>141</v>
      </c>
      <c r="M2257" s="55" t="s">
        <v>2016</v>
      </c>
      <c r="N2257" s="55" t="str">
        <f t="shared" si="198"/>
        <v>NON</v>
      </c>
      <c r="O2257" s="55" t="str">
        <f t="shared" si="199"/>
        <v>NON</v>
      </c>
      <c r="P2257" s="55" t="str">
        <f t="shared" si="200"/>
        <v>OUI</v>
      </c>
      <c r="Q2257" s="55" t="str">
        <f t="shared" si="201"/>
        <v>NON</v>
      </c>
    </row>
    <row r="2258" spans="1:17" ht="15" customHeight="1">
      <c r="A2258" s="3">
        <v>130001647</v>
      </c>
      <c r="B2258" s="55" t="s">
        <v>1676</v>
      </c>
      <c r="C2258" s="3">
        <v>43000879</v>
      </c>
      <c r="D2258" s="55" t="s">
        <v>1698</v>
      </c>
      <c r="E2258" s="53" t="s">
        <v>1700</v>
      </c>
      <c r="F2258" s="84">
        <v>44501</v>
      </c>
      <c r="G2258" s="84">
        <v>46143</v>
      </c>
      <c r="H2258" s="82">
        <f t="shared" si="197"/>
        <v>5</v>
      </c>
      <c r="I2258" s="55" t="s">
        <v>83</v>
      </c>
      <c r="J2258" s="55" t="s">
        <v>44</v>
      </c>
      <c r="K2258" s="55" t="s">
        <v>140</v>
      </c>
      <c r="L2258" s="55" t="s">
        <v>141</v>
      </c>
      <c r="M2258" s="55" t="s">
        <v>2018</v>
      </c>
      <c r="N2258" s="55" t="str">
        <f t="shared" si="198"/>
        <v>NON</v>
      </c>
      <c r="O2258" s="55" t="str">
        <f t="shared" si="199"/>
        <v>NON</v>
      </c>
      <c r="P2258" s="55" t="str">
        <f t="shared" si="200"/>
        <v>OUI</v>
      </c>
      <c r="Q2258" s="55" t="str">
        <f t="shared" si="201"/>
        <v>NON</v>
      </c>
    </row>
    <row r="2259" spans="1:17" ht="15" customHeight="1">
      <c r="A2259" s="3">
        <v>130001647</v>
      </c>
      <c r="B2259" s="55" t="s">
        <v>1676</v>
      </c>
      <c r="C2259" s="3">
        <v>43000879</v>
      </c>
      <c r="D2259" s="55" t="s">
        <v>1698</v>
      </c>
      <c r="E2259" s="53" t="s">
        <v>1700</v>
      </c>
      <c r="F2259" s="84">
        <v>44501</v>
      </c>
      <c r="G2259" s="84">
        <v>46143</v>
      </c>
      <c r="H2259" s="82">
        <f t="shared" si="197"/>
        <v>5</v>
      </c>
      <c r="I2259" s="55" t="s">
        <v>83</v>
      </c>
      <c r="J2259" s="55" t="s">
        <v>44</v>
      </c>
      <c r="K2259" s="55" t="s">
        <v>140</v>
      </c>
      <c r="L2259" s="55" t="s">
        <v>141</v>
      </c>
      <c r="M2259" s="55" t="s">
        <v>323</v>
      </c>
      <c r="N2259" s="55" t="str">
        <f t="shared" si="198"/>
        <v>NON</v>
      </c>
      <c r="O2259" s="55" t="str">
        <f t="shared" si="199"/>
        <v>NON</v>
      </c>
      <c r="P2259" s="55" t="str">
        <f t="shared" si="200"/>
        <v>OUI</v>
      </c>
      <c r="Q2259" s="55" t="str">
        <f t="shared" si="201"/>
        <v>NON</v>
      </c>
    </row>
    <row r="2260" spans="1:17" ht="15" customHeight="1">
      <c r="A2260" s="3">
        <v>130001647</v>
      </c>
      <c r="B2260" s="55" t="s">
        <v>1676</v>
      </c>
      <c r="C2260" s="3">
        <v>43000879</v>
      </c>
      <c r="D2260" s="55" t="s">
        <v>1698</v>
      </c>
      <c r="E2260" s="53" t="s">
        <v>1700</v>
      </c>
      <c r="F2260" s="84">
        <v>44501</v>
      </c>
      <c r="G2260" s="84">
        <v>46143</v>
      </c>
      <c r="H2260" s="82">
        <f t="shared" si="197"/>
        <v>5</v>
      </c>
      <c r="I2260" s="55" t="s">
        <v>83</v>
      </c>
      <c r="J2260" s="55" t="s">
        <v>44</v>
      </c>
      <c r="K2260" s="55" t="s">
        <v>140</v>
      </c>
      <c r="L2260" s="55" t="s">
        <v>141</v>
      </c>
      <c r="M2260" s="55" t="s">
        <v>1942</v>
      </c>
      <c r="N2260" s="55" t="str">
        <f t="shared" si="198"/>
        <v>NON</v>
      </c>
      <c r="O2260" s="55" t="str">
        <f t="shared" si="199"/>
        <v>NON</v>
      </c>
      <c r="P2260" s="55" t="str">
        <f t="shared" si="200"/>
        <v>OUI</v>
      </c>
      <c r="Q2260" s="55" t="str">
        <f t="shared" si="201"/>
        <v>NON</v>
      </c>
    </row>
    <row r="2261" spans="1:17" ht="15" customHeight="1">
      <c r="A2261" s="3">
        <v>130001647</v>
      </c>
      <c r="B2261" s="55" t="s">
        <v>1676</v>
      </c>
      <c r="C2261" s="3">
        <v>43000879</v>
      </c>
      <c r="D2261" s="55" t="s">
        <v>1698</v>
      </c>
      <c r="E2261" s="53" t="s">
        <v>1700</v>
      </c>
      <c r="F2261" s="84">
        <v>44501</v>
      </c>
      <c r="G2261" s="84">
        <v>46143</v>
      </c>
      <c r="H2261" s="82">
        <f t="shared" si="197"/>
        <v>5</v>
      </c>
      <c r="I2261" s="55" t="s">
        <v>83</v>
      </c>
      <c r="J2261" s="55" t="s">
        <v>44</v>
      </c>
      <c r="K2261" s="55" t="s">
        <v>140</v>
      </c>
      <c r="L2261" s="55" t="s">
        <v>141</v>
      </c>
      <c r="M2261" s="55" t="s">
        <v>2181</v>
      </c>
      <c r="N2261" s="55" t="str">
        <f t="shared" si="198"/>
        <v>NON</v>
      </c>
      <c r="O2261" s="55" t="str">
        <f t="shared" si="199"/>
        <v>OUI</v>
      </c>
      <c r="P2261" s="55" t="str">
        <f t="shared" si="200"/>
        <v>OUI</v>
      </c>
      <c r="Q2261" s="55" t="str">
        <f t="shared" si="201"/>
        <v>OUI</v>
      </c>
    </row>
    <row r="2262" spans="1:17" ht="15" customHeight="1">
      <c r="A2262" s="3">
        <v>130001647</v>
      </c>
      <c r="B2262" s="55" t="s">
        <v>1676</v>
      </c>
      <c r="C2262" s="3">
        <v>43000879</v>
      </c>
      <c r="D2262" s="55" t="s">
        <v>1698</v>
      </c>
      <c r="E2262" s="53" t="s">
        <v>1700</v>
      </c>
      <c r="F2262" s="84">
        <v>43770</v>
      </c>
      <c r="G2262" s="84">
        <v>45413</v>
      </c>
      <c r="H2262" s="82">
        <f t="shared" si="197"/>
        <v>5</v>
      </c>
      <c r="I2262" s="55" t="s">
        <v>83</v>
      </c>
      <c r="J2262" s="55" t="s">
        <v>1429</v>
      </c>
      <c r="K2262" s="55" t="s">
        <v>232</v>
      </c>
      <c r="L2262" s="55" t="s">
        <v>123</v>
      </c>
      <c r="M2262" s="79"/>
      <c r="N2262" s="55" t="str">
        <f t="shared" si="198"/>
        <v>OUI</v>
      </c>
      <c r="O2262" s="55" t="str">
        <f t="shared" si="199"/>
        <v>NON</v>
      </c>
      <c r="P2262" s="55" t="str">
        <f t="shared" si="200"/>
        <v>NON</v>
      </c>
      <c r="Q2262" s="55" t="str">
        <f t="shared" si="201"/>
        <v>NON</v>
      </c>
    </row>
    <row r="2263" spans="1:17" ht="15" customHeight="1">
      <c r="A2263" s="3">
        <v>130001647</v>
      </c>
      <c r="B2263" s="55" t="s">
        <v>1676</v>
      </c>
      <c r="C2263" s="3">
        <v>43000879</v>
      </c>
      <c r="D2263" s="55" t="s">
        <v>1698</v>
      </c>
      <c r="E2263" s="53" t="s">
        <v>1700</v>
      </c>
      <c r="F2263" s="84">
        <v>43770</v>
      </c>
      <c r="G2263" s="84">
        <v>45413</v>
      </c>
      <c r="H2263" s="82">
        <f t="shared" si="197"/>
        <v>5</v>
      </c>
      <c r="I2263" s="55" t="s">
        <v>83</v>
      </c>
      <c r="J2263" s="55" t="s">
        <v>1429</v>
      </c>
      <c r="K2263" s="55" t="s">
        <v>297</v>
      </c>
      <c r="L2263" s="55"/>
      <c r="M2263" s="79"/>
      <c r="N2263" s="55" t="str">
        <f t="shared" si="198"/>
        <v>OUI</v>
      </c>
      <c r="O2263" s="55" t="str">
        <f t="shared" si="199"/>
        <v>NON</v>
      </c>
      <c r="P2263" s="55" t="str">
        <f t="shared" si="200"/>
        <v>NON</v>
      </c>
      <c r="Q2263" s="55" t="str">
        <f t="shared" si="201"/>
        <v>NON</v>
      </c>
    </row>
    <row r="2264" spans="1:17" ht="15" customHeight="1">
      <c r="A2264" s="3">
        <v>130001647</v>
      </c>
      <c r="B2264" s="55" t="s">
        <v>1676</v>
      </c>
      <c r="C2264" s="3">
        <v>43000879</v>
      </c>
      <c r="D2264" s="55" t="s">
        <v>1698</v>
      </c>
      <c r="E2264" s="53" t="s">
        <v>1700</v>
      </c>
      <c r="F2264" s="84">
        <v>44136</v>
      </c>
      <c r="G2264" s="84">
        <v>45778</v>
      </c>
      <c r="H2264" s="82">
        <f t="shared" si="197"/>
        <v>5</v>
      </c>
      <c r="I2264" s="55" t="s">
        <v>83</v>
      </c>
      <c r="J2264" s="55" t="s">
        <v>1429</v>
      </c>
      <c r="K2264" s="55" t="s">
        <v>810</v>
      </c>
      <c r="L2264" s="55"/>
      <c r="M2264" s="79"/>
      <c r="N2264" s="55" t="str">
        <f t="shared" si="198"/>
        <v>OUI</v>
      </c>
      <c r="O2264" s="55" t="str">
        <f t="shared" si="199"/>
        <v>NON</v>
      </c>
      <c r="P2264" s="55" t="str">
        <f t="shared" si="200"/>
        <v>NON</v>
      </c>
      <c r="Q2264" s="55" t="str">
        <f t="shared" si="201"/>
        <v>NON</v>
      </c>
    </row>
    <row r="2265" spans="1:17" ht="15" customHeight="1">
      <c r="A2265" s="2">
        <v>130002215</v>
      </c>
      <c r="B2265" s="55" t="s">
        <v>533</v>
      </c>
      <c r="C2265" s="3">
        <v>43001491</v>
      </c>
      <c r="D2265" s="55" t="s">
        <v>276</v>
      </c>
      <c r="E2265" s="53" t="s">
        <v>534</v>
      </c>
      <c r="F2265" s="84">
        <v>44501</v>
      </c>
      <c r="G2265" s="84">
        <v>46143</v>
      </c>
      <c r="H2265" s="82">
        <f t="shared" si="197"/>
        <v>5</v>
      </c>
      <c r="I2265" s="55" t="s">
        <v>83</v>
      </c>
      <c r="J2265" s="55" t="s">
        <v>44</v>
      </c>
      <c r="K2265" s="55" t="s">
        <v>15</v>
      </c>
      <c r="L2265" s="55" t="s">
        <v>17</v>
      </c>
      <c r="M2265" s="55" t="s">
        <v>77</v>
      </c>
      <c r="N2265" s="55" t="str">
        <f t="shared" si="198"/>
        <v>NON</v>
      </c>
      <c r="O2265" s="55" t="str">
        <f t="shared" si="199"/>
        <v>OUI</v>
      </c>
      <c r="P2265" s="55" t="str">
        <f t="shared" si="200"/>
        <v>OUI</v>
      </c>
      <c r="Q2265" s="55" t="str">
        <f t="shared" si="201"/>
        <v>NON</v>
      </c>
    </row>
    <row r="2266" spans="1:17" ht="15" customHeight="1">
      <c r="A2266" s="2">
        <v>130002215</v>
      </c>
      <c r="B2266" s="55" t="s">
        <v>533</v>
      </c>
      <c r="C2266" s="3">
        <v>43001491</v>
      </c>
      <c r="D2266" s="55" t="s">
        <v>276</v>
      </c>
      <c r="E2266" s="53" t="s">
        <v>534</v>
      </c>
      <c r="F2266" s="84">
        <v>43770</v>
      </c>
      <c r="G2266" s="84">
        <v>45413</v>
      </c>
      <c r="H2266" s="82">
        <f t="shared" si="197"/>
        <v>5</v>
      </c>
      <c r="I2266" s="55" t="s">
        <v>83</v>
      </c>
      <c r="J2266" s="55" t="s">
        <v>1429</v>
      </c>
      <c r="K2266" s="55" t="s">
        <v>76</v>
      </c>
      <c r="L2266" s="55"/>
      <c r="M2266" s="79"/>
      <c r="N2266" s="55" t="str">
        <f t="shared" si="198"/>
        <v>OUI</v>
      </c>
      <c r="O2266" s="55" t="str">
        <f t="shared" si="199"/>
        <v>NON</v>
      </c>
      <c r="P2266" s="55" t="str">
        <f t="shared" si="200"/>
        <v>NON</v>
      </c>
      <c r="Q2266" s="55" t="str">
        <f t="shared" si="201"/>
        <v>NON</v>
      </c>
    </row>
    <row r="2267" spans="1:17" ht="15" customHeight="1">
      <c r="A2267" s="3">
        <v>130783236</v>
      </c>
      <c r="B2267" s="55" t="s">
        <v>975</v>
      </c>
      <c r="C2267" s="3">
        <v>43001043</v>
      </c>
      <c r="D2267" s="55" t="s">
        <v>1007</v>
      </c>
      <c r="E2267" s="53" t="s">
        <v>1008</v>
      </c>
      <c r="F2267" s="84">
        <v>43770</v>
      </c>
      <c r="G2267" s="84">
        <v>45413</v>
      </c>
      <c r="H2267" s="82">
        <f t="shared" si="197"/>
        <v>5</v>
      </c>
      <c r="I2267" s="55" t="s">
        <v>83</v>
      </c>
      <c r="J2267" s="55" t="s">
        <v>44</v>
      </c>
      <c r="K2267" s="55" t="s">
        <v>439</v>
      </c>
      <c r="L2267" s="55" t="s">
        <v>440</v>
      </c>
      <c r="M2267" s="55" t="s">
        <v>2036</v>
      </c>
      <c r="N2267" s="55" t="str">
        <f t="shared" si="198"/>
        <v>NON</v>
      </c>
      <c r="O2267" s="55" t="str">
        <f t="shared" si="199"/>
        <v>NON</v>
      </c>
      <c r="P2267" s="55" t="str">
        <f t="shared" si="200"/>
        <v>OUI</v>
      </c>
      <c r="Q2267" s="55" t="str">
        <f t="shared" si="201"/>
        <v>NON</v>
      </c>
    </row>
    <row r="2268" spans="1:17" ht="15" customHeight="1">
      <c r="A2268" s="3">
        <v>130783236</v>
      </c>
      <c r="B2268" s="55" t="s">
        <v>975</v>
      </c>
      <c r="C2268" s="3">
        <v>43001043</v>
      </c>
      <c r="D2268" s="55" t="s">
        <v>1007</v>
      </c>
      <c r="E2268" s="53" t="s">
        <v>1008</v>
      </c>
      <c r="F2268" s="84">
        <v>43770</v>
      </c>
      <c r="G2268" s="84">
        <v>45413</v>
      </c>
      <c r="H2268" s="82">
        <f t="shared" si="197"/>
        <v>5</v>
      </c>
      <c r="I2268" s="55" t="s">
        <v>83</v>
      </c>
      <c r="J2268" s="55" t="s">
        <v>44</v>
      </c>
      <c r="K2268" s="55" t="s">
        <v>439</v>
      </c>
      <c r="L2268" s="55" t="s">
        <v>440</v>
      </c>
      <c r="M2268" s="55" t="s">
        <v>2035</v>
      </c>
      <c r="N2268" s="55" t="str">
        <f t="shared" si="198"/>
        <v>NON</v>
      </c>
      <c r="O2268" s="55" t="str">
        <f t="shared" si="199"/>
        <v>OUI</v>
      </c>
      <c r="P2268" s="55" t="str">
        <f t="shared" si="200"/>
        <v>OUI</v>
      </c>
      <c r="Q2268" s="55" t="str">
        <f t="shared" si="201"/>
        <v>OUI</v>
      </c>
    </row>
    <row r="2269" spans="1:17" ht="15" customHeight="1">
      <c r="A2269" s="3">
        <v>130783236</v>
      </c>
      <c r="B2269" s="55" t="s">
        <v>975</v>
      </c>
      <c r="C2269" s="3">
        <v>43001043</v>
      </c>
      <c r="D2269" s="55" t="s">
        <v>1007</v>
      </c>
      <c r="E2269" s="53" t="s">
        <v>1008</v>
      </c>
      <c r="F2269" s="84">
        <v>43770</v>
      </c>
      <c r="G2269" s="84">
        <v>45413</v>
      </c>
      <c r="H2269" s="82">
        <f t="shared" si="197"/>
        <v>5</v>
      </c>
      <c r="I2269" s="55" t="s">
        <v>83</v>
      </c>
      <c r="J2269" s="55" t="s">
        <v>44</v>
      </c>
      <c r="K2269" s="55" t="s">
        <v>439</v>
      </c>
      <c r="L2269" s="55" t="s">
        <v>440</v>
      </c>
      <c r="M2269" s="55" t="s">
        <v>2006</v>
      </c>
      <c r="N2269" s="55" t="str">
        <f t="shared" si="198"/>
        <v>NON</v>
      </c>
      <c r="O2269" s="55" t="str">
        <f t="shared" si="199"/>
        <v>NON</v>
      </c>
      <c r="P2269" s="55" t="str">
        <f t="shared" si="200"/>
        <v>OUI</v>
      </c>
      <c r="Q2269" s="55" t="str">
        <f t="shared" si="201"/>
        <v>NON</v>
      </c>
    </row>
    <row r="2270" spans="1:17" ht="15" customHeight="1">
      <c r="A2270" s="3">
        <v>130783236</v>
      </c>
      <c r="B2270" s="55" t="s">
        <v>975</v>
      </c>
      <c r="C2270" s="3">
        <v>43001043</v>
      </c>
      <c r="D2270" s="55" t="s">
        <v>1007</v>
      </c>
      <c r="E2270" s="53" t="s">
        <v>1008</v>
      </c>
      <c r="F2270" s="84">
        <v>43770</v>
      </c>
      <c r="G2270" s="84">
        <v>45413</v>
      </c>
      <c r="H2270" s="82">
        <f t="shared" si="197"/>
        <v>5</v>
      </c>
      <c r="I2270" s="55" t="s">
        <v>83</v>
      </c>
      <c r="J2270" s="55" t="s">
        <v>44</v>
      </c>
      <c r="K2270" s="55" t="s">
        <v>439</v>
      </c>
      <c r="L2270" s="55" t="s">
        <v>440</v>
      </c>
      <c r="M2270" s="55" t="s">
        <v>77</v>
      </c>
      <c r="N2270" s="55" t="str">
        <f t="shared" si="198"/>
        <v>NON</v>
      </c>
      <c r="O2270" s="55" t="str">
        <f t="shared" si="199"/>
        <v>OUI</v>
      </c>
      <c r="P2270" s="55" t="str">
        <f t="shared" si="200"/>
        <v>OUI</v>
      </c>
      <c r="Q2270" s="55" t="str">
        <f t="shared" si="201"/>
        <v>NON</v>
      </c>
    </row>
    <row r="2271" spans="1:17" ht="15" customHeight="1">
      <c r="A2271" s="3">
        <v>130783236</v>
      </c>
      <c r="B2271" s="55" t="s">
        <v>975</v>
      </c>
      <c r="C2271" s="3">
        <v>43001043</v>
      </c>
      <c r="D2271" s="55" t="s">
        <v>1007</v>
      </c>
      <c r="E2271" s="53" t="s">
        <v>1008</v>
      </c>
      <c r="F2271" s="84">
        <v>43770</v>
      </c>
      <c r="G2271" s="84">
        <v>45413</v>
      </c>
      <c r="H2271" s="82">
        <f t="shared" si="197"/>
        <v>5</v>
      </c>
      <c r="I2271" s="55" t="s">
        <v>83</v>
      </c>
      <c r="J2271" s="55" t="s">
        <v>44</v>
      </c>
      <c r="K2271" s="55" t="s">
        <v>439</v>
      </c>
      <c r="L2271" s="55" t="s">
        <v>440</v>
      </c>
      <c r="M2271" s="55" t="s">
        <v>1988</v>
      </c>
      <c r="N2271" s="55" t="str">
        <f t="shared" si="198"/>
        <v>NON</v>
      </c>
      <c r="O2271" s="55" t="str">
        <f t="shared" si="199"/>
        <v>NON</v>
      </c>
      <c r="P2271" s="55" t="str">
        <f t="shared" si="200"/>
        <v>OUI</v>
      </c>
      <c r="Q2271" s="55" t="str">
        <f t="shared" si="201"/>
        <v>NON</v>
      </c>
    </row>
    <row r="2272" spans="1:17" ht="15" customHeight="1">
      <c r="A2272" s="3">
        <v>130783236</v>
      </c>
      <c r="B2272" s="55" t="s">
        <v>975</v>
      </c>
      <c r="C2272" s="3">
        <v>43001043</v>
      </c>
      <c r="D2272" s="55" t="s">
        <v>1007</v>
      </c>
      <c r="E2272" s="53" t="s">
        <v>1008</v>
      </c>
      <c r="F2272" s="84">
        <v>43770</v>
      </c>
      <c r="G2272" s="84">
        <v>45413</v>
      </c>
      <c r="H2272" s="82">
        <f t="shared" si="197"/>
        <v>5</v>
      </c>
      <c r="I2272" s="55" t="s">
        <v>83</v>
      </c>
      <c r="J2272" s="55" t="s">
        <v>44</v>
      </c>
      <c r="K2272" s="55" t="s">
        <v>439</v>
      </c>
      <c r="L2272" s="55" t="s">
        <v>440</v>
      </c>
      <c r="M2272" s="54" t="s">
        <v>587</v>
      </c>
      <c r="N2272" s="55" t="str">
        <f t="shared" si="198"/>
        <v>NON</v>
      </c>
      <c r="O2272" s="55" t="str">
        <f t="shared" si="199"/>
        <v>NON</v>
      </c>
      <c r="P2272" s="55" t="str">
        <f t="shared" si="200"/>
        <v>OUI</v>
      </c>
      <c r="Q2272" s="55" t="str">
        <f t="shared" si="201"/>
        <v>NON</v>
      </c>
    </row>
    <row r="2273" spans="1:17" ht="15" customHeight="1">
      <c r="A2273" s="3">
        <v>130783236</v>
      </c>
      <c r="B2273" s="55" t="s">
        <v>975</v>
      </c>
      <c r="C2273" s="3">
        <v>43001043</v>
      </c>
      <c r="D2273" s="55" t="s">
        <v>1007</v>
      </c>
      <c r="E2273" s="53" t="s">
        <v>1008</v>
      </c>
      <c r="F2273" s="84">
        <v>43770</v>
      </c>
      <c r="G2273" s="84">
        <v>45413</v>
      </c>
      <c r="H2273" s="82">
        <f t="shared" si="197"/>
        <v>5</v>
      </c>
      <c r="I2273" s="55" t="s">
        <v>83</v>
      </c>
      <c r="J2273" s="55" t="s">
        <v>1429</v>
      </c>
      <c r="K2273" s="55" t="s">
        <v>362</v>
      </c>
      <c r="L2273" s="55" t="s">
        <v>363</v>
      </c>
      <c r="M2273" s="79"/>
      <c r="N2273" s="55" t="str">
        <f t="shared" si="198"/>
        <v>OUI</v>
      </c>
      <c r="O2273" s="55" t="str">
        <f t="shared" si="199"/>
        <v>NON</v>
      </c>
      <c r="P2273" s="55" t="str">
        <f t="shared" si="200"/>
        <v>NON</v>
      </c>
      <c r="Q2273" s="55" t="str">
        <f t="shared" si="201"/>
        <v>NON</v>
      </c>
    </row>
    <row r="2274" spans="1:17" ht="15" customHeight="1">
      <c r="A2274" s="3">
        <v>130783236</v>
      </c>
      <c r="B2274" s="55" t="s">
        <v>975</v>
      </c>
      <c r="C2274" s="3">
        <v>43001043</v>
      </c>
      <c r="D2274" s="55" t="s">
        <v>1007</v>
      </c>
      <c r="E2274" s="53" t="s">
        <v>1008</v>
      </c>
      <c r="F2274" s="84">
        <v>43770</v>
      </c>
      <c r="G2274" s="84">
        <v>45413</v>
      </c>
      <c r="H2274" s="82">
        <f t="shared" si="197"/>
        <v>5</v>
      </c>
      <c r="I2274" s="55" t="s">
        <v>83</v>
      </c>
      <c r="J2274" s="55" t="s">
        <v>1429</v>
      </c>
      <c r="K2274" s="55" t="s">
        <v>406</v>
      </c>
      <c r="L2274" s="55"/>
      <c r="M2274" s="79"/>
      <c r="N2274" s="55" t="str">
        <f t="shared" si="198"/>
        <v>OUI</v>
      </c>
      <c r="O2274" s="55" t="str">
        <f t="shared" si="199"/>
        <v>NON</v>
      </c>
      <c r="P2274" s="55" t="str">
        <f t="shared" si="200"/>
        <v>NON</v>
      </c>
      <c r="Q2274" s="55" t="str">
        <f t="shared" si="201"/>
        <v>NON</v>
      </c>
    </row>
    <row r="2275" spans="1:17" ht="15" customHeight="1">
      <c r="A2275" s="3">
        <v>130783236</v>
      </c>
      <c r="B2275" s="55" t="s">
        <v>975</v>
      </c>
      <c r="C2275" s="3">
        <v>43001043</v>
      </c>
      <c r="D2275" s="55" t="s">
        <v>1007</v>
      </c>
      <c r="E2275" s="53" t="s">
        <v>1008</v>
      </c>
      <c r="F2275" s="84">
        <v>43770</v>
      </c>
      <c r="G2275" s="84">
        <v>45413</v>
      </c>
      <c r="H2275" s="82">
        <f t="shared" si="197"/>
        <v>5</v>
      </c>
      <c r="I2275" s="55" t="s">
        <v>83</v>
      </c>
      <c r="J2275" s="55" t="s">
        <v>1800</v>
      </c>
      <c r="K2275" s="55"/>
      <c r="L2275" s="55"/>
      <c r="M2275" s="79"/>
      <c r="N2275" s="55" t="str">
        <f t="shared" si="198"/>
        <v>OUI</v>
      </c>
      <c r="O2275" s="55" t="str">
        <f t="shared" si="199"/>
        <v>NON</v>
      </c>
      <c r="P2275" s="55" t="str">
        <f t="shared" si="200"/>
        <v>NON</v>
      </c>
      <c r="Q2275" s="55" t="str">
        <f t="shared" si="201"/>
        <v>NON</v>
      </c>
    </row>
    <row r="2276" spans="1:17" ht="15" customHeight="1">
      <c r="A2276" s="3">
        <v>130783236</v>
      </c>
      <c r="B2276" s="55" t="s">
        <v>975</v>
      </c>
      <c r="C2276" s="3">
        <v>43001043</v>
      </c>
      <c r="D2276" s="55" t="s">
        <v>1007</v>
      </c>
      <c r="E2276" s="53" t="s">
        <v>1008</v>
      </c>
      <c r="F2276" s="84">
        <v>44136</v>
      </c>
      <c r="G2276" s="84">
        <v>45778</v>
      </c>
      <c r="H2276" s="82">
        <f t="shared" si="197"/>
        <v>5</v>
      </c>
      <c r="I2276" s="55" t="s">
        <v>83</v>
      </c>
      <c r="J2276" s="55" t="s">
        <v>44</v>
      </c>
      <c r="K2276" s="55" t="s">
        <v>448</v>
      </c>
      <c r="L2276" s="55" t="s">
        <v>260</v>
      </c>
      <c r="M2276" s="54" t="s">
        <v>2422</v>
      </c>
      <c r="N2276" s="55" t="str">
        <f t="shared" si="198"/>
        <v>NON</v>
      </c>
      <c r="O2276" s="55" t="str">
        <f t="shared" si="199"/>
        <v>NON</v>
      </c>
      <c r="P2276" s="55" t="str">
        <f t="shared" si="200"/>
        <v>OUI</v>
      </c>
      <c r="Q2276" s="55" t="str">
        <f t="shared" si="201"/>
        <v>OUI</v>
      </c>
    </row>
    <row r="2277" spans="1:17" ht="15" customHeight="1">
      <c r="A2277" s="2">
        <v>830000345</v>
      </c>
      <c r="B2277" s="55" t="s">
        <v>881</v>
      </c>
      <c r="C2277" s="3">
        <v>43002021</v>
      </c>
      <c r="D2277" s="55" t="s">
        <v>920</v>
      </c>
      <c r="E2277" s="53" t="s">
        <v>921</v>
      </c>
      <c r="F2277" s="84">
        <v>43770</v>
      </c>
      <c r="G2277" s="84">
        <v>45413</v>
      </c>
      <c r="H2277" s="82">
        <f t="shared" si="197"/>
        <v>5</v>
      </c>
      <c r="I2277" s="55" t="s">
        <v>83</v>
      </c>
      <c r="J2277" s="55" t="s">
        <v>1429</v>
      </c>
      <c r="K2277" s="55" t="s">
        <v>185</v>
      </c>
      <c r="L2277" s="55"/>
      <c r="M2277" s="79"/>
      <c r="N2277" s="55" t="str">
        <f t="shared" si="198"/>
        <v>OUI</v>
      </c>
      <c r="O2277" s="55" t="str">
        <f t="shared" si="199"/>
        <v>NON</v>
      </c>
      <c r="P2277" s="55" t="str">
        <f t="shared" si="200"/>
        <v>NON</v>
      </c>
      <c r="Q2277" s="55" t="str">
        <f t="shared" si="201"/>
        <v>NON</v>
      </c>
    </row>
    <row r="2278" spans="1:17" ht="15" customHeight="1">
      <c r="A2278" s="2">
        <v>830000345</v>
      </c>
      <c r="B2278" s="55" t="s">
        <v>881</v>
      </c>
      <c r="C2278" s="3">
        <v>43002021</v>
      </c>
      <c r="D2278" s="55" t="s">
        <v>920</v>
      </c>
      <c r="E2278" s="53" t="s">
        <v>921</v>
      </c>
      <c r="F2278" s="84">
        <v>44136</v>
      </c>
      <c r="G2278" s="84">
        <v>45778</v>
      </c>
      <c r="H2278" s="82">
        <f t="shared" si="197"/>
        <v>5</v>
      </c>
      <c r="I2278" s="55" t="s">
        <v>83</v>
      </c>
      <c r="J2278" s="55" t="s">
        <v>44</v>
      </c>
      <c r="K2278" s="55" t="s">
        <v>259</v>
      </c>
      <c r="L2278" s="55" t="s">
        <v>260</v>
      </c>
      <c r="M2278" s="55" t="s">
        <v>2418</v>
      </c>
      <c r="N2278" s="55" t="str">
        <f t="shared" si="198"/>
        <v>NON</v>
      </c>
      <c r="O2278" s="55" t="str">
        <f t="shared" si="199"/>
        <v>NON</v>
      </c>
      <c r="P2278" s="55" t="str">
        <f t="shared" si="200"/>
        <v>OUI</v>
      </c>
      <c r="Q2278" s="55" t="str">
        <f t="shared" si="201"/>
        <v>OUI</v>
      </c>
    </row>
    <row r="2279" spans="1:17" ht="15" customHeight="1">
      <c r="A2279" s="3">
        <v>130783293</v>
      </c>
      <c r="B2279" s="55" t="s">
        <v>1205</v>
      </c>
      <c r="C2279" s="3">
        <v>43000991</v>
      </c>
      <c r="D2279" s="55" t="s">
        <v>1268</v>
      </c>
      <c r="E2279" s="22" t="s">
        <v>2290</v>
      </c>
      <c r="F2279" s="84">
        <v>44501</v>
      </c>
      <c r="G2279" s="84">
        <v>46143</v>
      </c>
      <c r="H2279" s="82">
        <f t="shared" si="197"/>
        <v>5</v>
      </c>
      <c r="I2279" s="55" t="s">
        <v>83</v>
      </c>
      <c r="J2279" s="55" t="s">
        <v>44</v>
      </c>
      <c r="K2279" s="55" t="s">
        <v>842</v>
      </c>
      <c r="L2279" s="55" t="s">
        <v>260</v>
      </c>
      <c r="M2279" s="54" t="s">
        <v>2411</v>
      </c>
      <c r="N2279" s="55" t="str">
        <f t="shared" si="198"/>
        <v>NON</v>
      </c>
      <c r="O2279" s="55" t="str">
        <f t="shared" si="199"/>
        <v>NON</v>
      </c>
      <c r="P2279" s="55" t="str">
        <f t="shared" si="200"/>
        <v>OUI</v>
      </c>
      <c r="Q2279" s="55" t="str">
        <f t="shared" si="201"/>
        <v>OUI</v>
      </c>
    </row>
    <row r="2280" spans="1:17" ht="15" customHeight="1">
      <c r="A2280" s="3">
        <v>130783293</v>
      </c>
      <c r="B2280" s="55" t="s">
        <v>1205</v>
      </c>
      <c r="C2280" s="3">
        <v>43000991</v>
      </c>
      <c r="D2280" s="55" t="s">
        <v>1268</v>
      </c>
      <c r="E2280" s="22" t="s">
        <v>2290</v>
      </c>
      <c r="F2280" s="84">
        <v>44501</v>
      </c>
      <c r="G2280" s="84">
        <v>46143</v>
      </c>
      <c r="H2280" s="82">
        <f t="shared" si="197"/>
        <v>5</v>
      </c>
      <c r="I2280" s="55" t="s">
        <v>83</v>
      </c>
      <c r="J2280" s="55" t="s">
        <v>44</v>
      </c>
      <c r="K2280" s="55" t="s">
        <v>236</v>
      </c>
      <c r="L2280" s="55" t="s">
        <v>237</v>
      </c>
      <c r="M2280" s="54" t="s">
        <v>2149</v>
      </c>
      <c r="N2280" s="55" t="str">
        <f t="shared" si="198"/>
        <v>NON</v>
      </c>
      <c r="O2280" s="55" t="str">
        <f t="shared" si="199"/>
        <v>OUI</v>
      </c>
      <c r="P2280" s="55" t="str">
        <f t="shared" si="200"/>
        <v>OUI</v>
      </c>
      <c r="Q2280" s="55" t="str">
        <f t="shared" si="201"/>
        <v>NON</v>
      </c>
    </row>
    <row r="2281" spans="1:17" ht="15" customHeight="1">
      <c r="A2281" s="3">
        <v>130783293</v>
      </c>
      <c r="B2281" s="55" t="s">
        <v>1205</v>
      </c>
      <c r="C2281" s="3">
        <v>43000991</v>
      </c>
      <c r="D2281" s="55" t="s">
        <v>1268</v>
      </c>
      <c r="E2281" s="22" t="s">
        <v>2290</v>
      </c>
      <c r="F2281" s="84">
        <v>44501</v>
      </c>
      <c r="G2281" s="84">
        <v>46143</v>
      </c>
      <c r="H2281" s="82">
        <f t="shared" si="197"/>
        <v>5</v>
      </c>
      <c r="I2281" s="55" t="s">
        <v>83</v>
      </c>
      <c r="J2281" s="55" t="s">
        <v>44</v>
      </c>
      <c r="K2281" s="55" t="s">
        <v>236</v>
      </c>
      <c r="L2281" s="55" t="s">
        <v>237</v>
      </c>
      <c r="M2281" s="54" t="s">
        <v>429</v>
      </c>
      <c r="N2281" s="55" t="str">
        <f t="shared" si="198"/>
        <v>NON</v>
      </c>
      <c r="O2281" s="55" t="str">
        <f t="shared" si="199"/>
        <v>OUI</v>
      </c>
      <c r="P2281" s="55" t="str">
        <f t="shared" si="200"/>
        <v>OUI</v>
      </c>
      <c r="Q2281" s="55" t="str">
        <f t="shared" si="201"/>
        <v>OUI</v>
      </c>
    </row>
    <row r="2282" spans="1:17" ht="15" customHeight="1">
      <c r="A2282" s="3">
        <v>130783293</v>
      </c>
      <c r="B2282" s="55" t="s">
        <v>1205</v>
      </c>
      <c r="C2282" s="3">
        <v>43000991</v>
      </c>
      <c r="D2282" s="55" t="s">
        <v>1268</v>
      </c>
      <c r="E2282" s="22" t="s">
        <v>2290</v>
      </c>
      <c r="F2282" s="84">
        <v>44501</v>
      </c>
      <c r="G2282" s="84">
        <v>46143</v>
      </c>
      <c r="H2282" s="82">
        <f t="shared" si="197"/>
        <v>5</v>
      </c>
      <c r="I2282" s="55" t="s">
        <v>83</v>
      </c>
      <c r="J2282" s="55" t="s">
        <v>44</v>
      </c>
      <c r="K2282" s="55" t="s">
        <v>236</v>
      </c>
      <c r="L2282" s="55" t="s">
        <v>237</v>
      </c>
      <c r="M2282" s="54" t="s">
        <v>1969</v>
      </c>
      <c r="N2282" s="55" t="str">
        <f t="shared" si="198"/>
        <v>NON</v>
      </c>
      <c r="O2282" s="55" t="str">
        <f t="shared" si="199"/>
        <v>NON</v>
      </c>
      <c r="P2282" s="55" t="str">
        <f t="shared" si="200"/>
        <v>OUI</v>
      </c>
      <c r="Q2282" s="55" t="str">
        <f t="shared" si="201"/>
        <v>NON</v>
      </c>
    </row>
    <row r="2283" spans="1:17" ht="15" customHeight="1">
      <c r="A2283" s="3">
        <v>130783293</v>
      </c>
      <c r="B2283" s="55" t="s">
        <v>1205</v>
      </c>
      <c r="C2283" s="3">
        <v>43000991</v>
      </c>
      <c r="D2283" s="55" t="s">
        <v>1268</v>
      </c>
      <c r="E2283" s="22" t="s">
        <v>2290</v>
      </c>
      <c r="F2283" s="84">
        <v>44501</v>
      </c>
      <c r="G2283" s="84">
        <v>46143</v>
      </c>
      <c r="H2283" s="82">
        <f t="shared" si="197"/>
        <v>5</v>
      </c>
      <c r="I2283" s="55" t="s">
        <v>83</v>
      </c>
      <c r="J2283" s="55" t="s">
        <v>1429</v>
      </c>
      <c r="K2283" s="55" t="s">
        <v>199</v>
      </c>
      <c r="L2283" s="55"/>
      <c r="M2283" s="79"/>
      <c r="N2283" s="55" t="str">
        <f t="shared" si="198"/>
        <v>OUI</v>
      </c>
      <c r="O2283" s="55" t="str">
        <f t="shared" si="199"/>
        <v>NON</v>
      </c>
      <c r="P2283" s="55" t="str">
        <f t="shared" si="200"/>
        <v>NON</v>
      </c>
      <c r="Q2283" s="55" t="str">
        <f t="shared" si="201"/>
        <v>NON</v>
      </c>
    </row>
    <row r="2284" spans="1:17" ht="15.75" customHeight="1">
      <c r="A2284" s="3">
        <v>130783293</v>
      </c>
      <c r="B2284" s="55" t="s">
        <v>1205</v>
      </c>
      <c r="C2284" s="3">
        <v>43000991</v>
      </c>
      <c r="D2284" s="55" t="s">
        <v>1268</v>
      </c>
      <c r="E2284" s="22" t="s">
        <v>2290</v>
      </c>
      <c r="F2284" s="84">
        <v>44501</v>
      </c>
      <c r="G2284" s="84">
        <v>46143</v>
      </c>
      <c r="H2284" s="82">
        <f t="shared" si="197"/>
        <v>5</v>
      </c>
      <c r="I2284" s="55" t="s">
        <v>83</v>
      </c>
      <c r="J2284" s="55" t="s">
        <v>1429</v>
      </c>
      <c r="K2284" s="55" t="s">
        <v>197</v>
      </c>
      <c r="L2284" s="55" t="s">
        <v>198</v>
      </c>
      <c r="M2284" s="79"/>
      <c r="N2284" s="55" t="str">
        <f t="shared" si="198"/>
        <v>OUI</v>
      </c>
      <c r="O2284" s="55" t="str">
        <f t="shared" si="199"/>
        <v>NON</v>
      </c>
      <c r="P2284" s="55" t="str">
        <f t="shared" si="200"/>
        <v>NON</v>
      </c>
      <c r="Q2284" s="55" t="str">
        <f t="shared" si="201"/>
        <v>NON</v>
      </c>
    </row>
    <row r="2285" spans="1:17" ht="15" customHeight="1">
      <c r="A2285" s="64">
        <v>130000006</v>
      </c>
      <c r="B2285" s="20" t="s">
        <v>1768</v>
      </c>
      <c r="C2285" s="4">
        <v>43001128</v>
      </c>
      <c r="D2285" s="20" t="s">
        <v>1769</v>
      </c>
      <c r="E2285" s="21" t="s">
        <v>1770</v>
      </c>
      <c r="F2285" s="84">
        <v>43770</v>
      </c>
      <c r="G2285" s="84">
        <v>45413</v>
      </c>
      <c r="H2285" s="82">
        <f t="shared" si="197"/>
        <v>5</v>
      </c>
      <c r="I2285" s="20" t="s">
        <v>16</v>
      </c>
      <c r="J2285" s="55" t="s">
        <v>44</v>
      </c>
      <c r="K2285" s="55" t="s">
        <v>50</v>
      </c>
      <c r="L2285" s="55"/>
      <c r="M2285" s="55" t="s">
        <v>1931</v>
      </c>
      <c r="N2285" s="55" t="str">
        <f t="shared" si="198"/>
        <v>NON</v>
      </c>
      <c r="O2285" s="55" t="str">
        <f t="shared" si="199"/>
        <v>NON</v>
      </c>
      <c r="P2285" s="55" t="str">
        <f t="shared" si="200"/>
        <v>OUI</v>
      </c>
      <c r="Q2285" s="55" t="str">
        <f t="shared" si="201"/>
        <v>OUI</v>
      </c>
    </row>
    <row r="2286" spans="1:17" ht="15" customHeight="1">
      <c r="A2286" s="64">
        <v>130000006</v>
      </c>
      <c r="B2286" s="20" t="s">
        <v>1768</v>
      </c>
      <c r="C2286" s="4">
        <v>43001128</v>
      </c>
      <c r="D2286" s="20" t="s">
        <v>1769</v>
      </c>
      <c r="E2286" s="21" t="s">
        <v>1770</v>
      </c>
      <c r="F2286" s="84">
        <v>43770</v>
      </c>
      <c r="G2286" s="84">
        <v>45413</v>
      </c>
      <c r="H2286" s="82">
        <f t="shared" si="197"/>
        <v>5</v>
      </c>
      <c r="I2286" s="20" t="s">
        <v>16</v>
      </c>
      <c r="J2286" s="55" t="s">
        <v>44</v>
      </c>
      <c r="K2286" s="55" t="s">
        <v>50</v>
      </c>
      <c r="L2286" s="55"/>
      <c r="M2286" s="55" t="s">
        <v>26</v>
      </c>
      <c r="N2286" s="55" t="str">
        <f t="shared" si="198"/>
        <v>NON</v>
      </c>
      <c r="O2286" s="55" t="str">
        <f t="shared" si="199"/>
        <v>NON</v>
      </c>
      <c r="P2286" s="55" t="str">
        <f t="shared" si="200"/>
        <v>OUI</v>
      </c>
      <c r="Q2286" s="55" t="str">
        <f t="shared" si="201"/>
        <v>NON</v>
      </c>
    </row>
    <row r="2287" spans="1:17" ht="15" customHeight="1">
      <c r="A2287" s="64">
        <v>130000006</v>
      </c>
      <c r="B2287" s="20" t="s">
        <v>1768</v>
      </c>
      <c r="C2287" s="4">
        <v>43001128</v>
      </c>
      <c r="D2287" s="20" t="s">
        <v>1769</v>
      </c>
      <c r="E2287" s="21" t="s">
        <v>1770</v>
      </c>
      <c r="F2287" s="85">
        <v>44136</v>
      </c>
      <c r="G2287" s="85">
        <v>45778</v>
      </c>
      <c r="H2287" s="82">
        <f t="shared" si="197"/>
        <v>5</v>
      </c>
      <c r="I2287" s="20" t="s">
        <v>16</v>
      </c>
      <c r="J2287" s="55" t="s">
        <v>1429</v>
      </c>
      <c r="K2287" s="20" t="s">
        <v>24</v>
      </c>
      <c r="L2287" s="20"/>
      <c r="M2287" s="79"/>
      <c r="N2287" s="55" t="str">
        <f t="shared" si="198"/>
        <v>OUI</v>
      </c>
      <c r="O2287" s="55" t="str">
        <f t="shared" si="199"/>
        <v>NON</v>
      </c>
      <c r="P2287" s="55" t="str">
        <f t="shared" si="200"/>
        <v>NON</v>
      </c>
      <c r="Q2287" s="55" t="str">
        <f t="shared" si="201"/>
        <v>NON</v>
      </c>
    </row>
    <row r="2288" spans="1:17" ht="15" customHeight="1">
      <c r="A2288" s="64">
        <v>130000006</v>
      </c>
      <c r="B2288" s="20" t="s">
        <v>1768</v>
      </c>
      <c r="C2288" s="4">
        <v>43001128</v>
      </c>
      <c r="D2288" s="20" t="s">
        <v>1769</v>
      </c>
      <c r="E2288" s="21" t="s">
        <v>1770</v>
      </c>
      <c r="F2288" s="84">
        <v>44136</v>
      </c>
      <c r="G2288" s="84">
        <v>45778</v>
      </c>
      <c r="H2288" s="82">
        <f t="shared" si="197"/>
        <v>5</v>
      </c>
      <c r="I2288" s="20" t="s">
        <v>16</v>
      </c>
      <c r="J2288" s="55" t="s">
        <v>1429</v>
      </c>
      <c r="K2288" s="55" t="s">
        <v>20</v>
      </c>
      <c r="L2288" s="20"/>
      <c r="M2288" s="79"/>
      <c r="N2288" s="55" t="str">
        <f t="shared" si="198"/>
        <v>OUI</v>
      </c>
      <c r="O2288" s="55" t="str">
        <f t="shared" si="199"/>
        <v>NON</v>
      </c>
      <c r="P2288" s="55" t="str">
        <f t="shared" si="200"/>
        <v>NON</v>
      </c>
      <c r="Q2288" s="55" t="str">
        <f t="shared" si="201"/>
        <v>NON</v>
      </c>
    </row>
    <row r="2289" spans="1:18" ht="15" customHeight="1">
      <c r="A2289" s="3">
        <v>840001861</v>
      </c>
      <c r="B2289" s="55" t="s">
        <v>359</v>
      </c>
      <c r="C2289" s="3">
        <v>43000742</v>
      </c>
      <c r="D2289" s="55" t="s">
        <v>407</v>
      </c>
      <c r="E2289" s="53" t="s">
        <v>408</v>
      </c>
      <c r="F2289" s="84">
        <v>44501</v>
      </c>
      <c r="G2289" s="84">
        <v>46143</v>
      </c>
      <c r="H2289" s="82">
        <f t="shared" si="197"/>
        <v>5</v>
      </c>
      <c r="I2289" s="55" t="s">
        <v>83</v>
      </c>
      <c r="J2289" s="55" t="s">
        <v>44</v>
      </c>
      <c r="K2289" s="55" t="s">
        <v>194</v>
      </c>
      <c r="L2289" s="55" t="s">
        <v>433</v>
      </c>
      <c r="M2289" s="55" t="s">
        <v>2007</v>
      </c>
      <c r="N2289" s="55" t="str">
        <f t="shared" si="198"/>
        <v>NON</v>
      </c>
      <c r="O2289" s="55" t="str">
        <f t="shared" si="199"/>
        <v>NON</v>
      </c>
      <c r="P2289" s="55" t="str">
        <f t="shared" si="200"/>
        <v>OUI</v>
      </c>
      <c r="Q2289" s="55" t="str">
        <f t="shared" si="201"/>
        <v>NON</v>
      </c>
    </row>
    <row r="2290" spans="1:18" ht="15" customHeight="1">
      <c r="A2290" s="3">
        <v>840001861</v>
      </c>
      <c r="B2290" s="55" t="s">
        <v>359</v>
      </c>
      <c r="C2290" s="3">
        <v>43000742</v>
      </c>
      <c r="D2290" s="55" t="s">
        <v>407</v>
      </c>
      <c r="E2290" s="53" t="s">
        <v>408</v>
      </c>
      <c r="F2290" s="84">
        <v>44501</v>
      </c>
      <c r="G2290" s="84">
        <v>46143</v>
      </c>
      <c r="H2290" s="82">
        <f t="shared" si="197"/>
        <v>5</v>
      </c>
      <c r="I2290" s="55" t="s">
        <v>83</v>
      </c>
      <c r="J2290" s="55" t="s">
        <v>44</v>
      </c>
      <c r="K2290" s="55" t="s">
        <v>194</v>
      </c>
      <c r="L2290" s="55" t="s">
        <v>433</v>
      </c>
      <c r="M2290" s="55" t="s">
        <v>1956</v>
      </c>
      <c r="N2290" s="55" t="str">
        <f t="shared" si="198"/>
        <v>NON</v>
      </c>
      <c r="O2290" s="55" t="str">
        <f t="shared" si="199"/>
        <v>OUI</v>
      </c>
      <c r="P2290" s="55" t="str">
        <f t="shared" si="200"/>
        <v>OUI</v>
      </c>
      <c r="Q2290" s="55" t="str">
        <f t="shared" si="201"/>
        <v>NON</v>
      </c>
    </row>
    <row r="2291" spans="1:18" ht="15" customHeight="1">
      <c r="A2291" s="3">
        <v>840001861</v>
      </c>
      <c r="B2291" s="55" t="s">
        <v>359</v>
      </c>
      <c r="C2291" s="3">
        <v>43000742</v>
      </c>
      <c r="D2291" s="55" t="s">
        <v>407</v>
      </c>
      <c r="E2291" s="53" t="s">
        <v>408</v>
      </c>
      <c r="F2291" s="84">
        <v>44501</v>
      </c>
      <c r="G2291" s="84">
        <v>46143</v>
      </c>
      <c r="H2291" s="82">
        <f t="shared" si="197"/>
        <v>5</v>
      </c>
      <c r="I2291" s="55" t="s">
        <v>83</v>
      </c>
      <c r="J2291" s="55" t="s">
        <v>44</v>
      </c>
      <c r="K2291" s="55" t="s">
        <v>194</v>
      </c>
      <c r="L2291" s="55" t="s">
        <v>433</v>
      </c>
      <c r="M2291" s="55" t="s">
        <v>2099</v>
      </c>
      <c r="N2291" s="55" t="str">
        <f t="shared" si="198"/>
        <v>NON</v>
      </c>
      <c r="O2291" s="55" t="str">
        <f t="shared" si="199"/>
        <v>NON</v>
      </c>
      <c r="P2291" s="55" t="str">
        <f t="shared" si="200"/>
        <v>OUI</v>
      </c>
      <c r="Q2291" s="55" t="str">
        <f t="shared" si="201"/>
        <v>OUI</v>
      </c>
    </row>
    <row r="2292" spans="1:18" ht="15" customHeight="1">
      <c r="A2292" s="3">
        <v>840001861</v>
      </c>
      <c r="B2292" s="55" t="s">
        <v>359</v>
      </c>
      <c r="C2292" s="3">
        <v>43000742</v>
      </c>
      <c r="D2292" s="55" t="s">
        <v>407</v>
      </c>
      <c r="E2292" s="53" t="s">
        <v>408</v>
      </c>
      <c r="F2292" s="84">
        <v>44136</v>
      </c>
      <c r="G2292" s="84">
        <v>45778</v>
      </c>
      <c r="H2292" s="82">
        <f t="shared" si="197"/>
        <v>5</v>
      </c>
      <c r="I2292" s="55" t="s">
        <v>83</v>
      </c>
      <c r="J2292" s="55" t="s">
        <v>1429</v>
      </c>
      <c r="K2292" s="55" t="s">
        <v>192</v>
      </c>
      <c r="L2292" s="55" t="s">
        <v>194</v>
      </c>
      <c r="M2292" s="79"/>
      <c r="N2292" s="55" t="str">
        <f t="shared" si="198"/>
        <v>OUI</v>
      </c>
      <c r="O2292" s="55" t="str">
        <f t="shared" si="199"/>
        <v>NON</v>
      </c>
      <c r="P2292" s="55" t="str">
        <f t="shared" si="200"/>
        <v>NON</v>
      </c>
      <c r="Q2292" s="55" t="str">
        <f t="shared" si="201"/>
        <v>NON</v>
      </c>
    </row>
    <row r="2293" spans="1:18" ht="15" customHeight="1">
      <c r="A2293" s="3">
        <v>130001647</v>
      </c>
      <c r="B2293" s="55" t="s">
        <v>1676</v>
      </c>
      <c r="C2293" s="3">
        <v>43002152</v>
      </c>
      <c r="D2293" s="55" t="s">
        <v>1677</v>
      </c>
      <c r="E2293" s="53" t="s">
        <v>1678</v>
      </c>
      <c r="F2293" s="84">
        <v>43770</v>
      </c>
      <c r="G2293" s="84">
        <v>45413</v>
      </c>
      <c r="H2293" s="82">
        <f t="shared" si="197"/>
        <v>5</v>
      </c>
      <c r="I2293" s="55" t="s">
        <v>83</v>
      </c>
      <c r="J2293" s="55" t="s">
        <v>44</v>
      </c>
      <c r="K2293" s="55" t="s">
        <v>95</v>
      </c>
      <c r="L2293" s="55" t="s">
        <v>96</v>
      </c>
      <c r="M2293" s="55" t="s">
        <v>1952</v>
      </c>
      <c r="N2293" s="55" t="str">
        <f t="shared" si="198"/>
        <v>NON</v>
      </c>
      <c r="O2293" s="55" t="str">
        <f t="shared" si="199"/>
        <v>NON</v>
      </c>
      <c r="P2293" s="55" t="str">
        <f t="shared" si="200"/>
        <v>OUI</v>
      </c>
      <c r="Q2293" s="55" t="str">
        <f t="shared" si="201"/>
        <v>NON</v>
      </c>
    </row>
    <row r="2294" spans="1:18" s="55" customFormat="1" ht="15" customHeight="1">
      <c r="A2294" s="3">
        <v>130001647</v>
      </c>
      <c r="B2294" s="55" t="s">
        <v>1676</v>
      </c>
      <c r="C2294" s="3">
        <v>43002152</v>
      </c>
      <c r="D2294" s="55" t="s">
        <v>1677</v>
      </c>
      <c r="E2294" s="53" t="s">
        <v>1678</v>
      </c>
      <c r="F2294" s="84">
        <v>43770</v>
      </c>
      <c r="G2294" s="84">
        <v>45413</v>
      </c>
      <c r="H2294" s="82">
        <f t="shared" si="197"/>
        <v>5</v>
      </c>
      <c r="I2294" s="55" t="s">
        <v>83</v>
      </c>
      <c r="J2294" s="55" t="s">
        <v>44</v>
      </c>
      <c r="K2294" s="55" t="s">
        <v>95</v>
      </c>
      <c r="L2294" s="55" t="s">
        <v>96</v>
      </c>
      <c r="M2294" s="55" t="s">
        <v>469</v>
      </c>
      <c r="N2294" s="55" t="str">
        <f t="shared" si="198"/>
        <v>NON</v>
      </c>
      <c r="O2294" s="55" t="str">
        <f t="shared" si="199"/>
        <v>NON</v>
      </c>
      <c r="P2294" s="55" t="str">
        <f t="shared" si="200"/>
        <v>OUI</v>
      </c>
      <c r="Q2294" s="55" t="str">
        <f t="shared" si="201"/>
        <v>NON</v>
      </c>
      <c r="R2294" s="100"/>
    </row>
    <row r="2295" spans="1:18" ht="15" customHeight="1">
      <c r="A2295" s="3">
        <v>130001647</v>
      </c>
      <c r="B2295" s="55" t="s">
        <v>1676</v>
      </c>
      <c r="C2295" s="3">
        <v>43002152</v>
      </c>
      <c r="D2295" s="55" t="s">
        <v>1677</v>
      </c>
      <c r="E2295" s="53" t="s">
        <v>1678</v>
      </c>
      <c r="F2295" s="84">
        <v>44501</v>
      </c>
      <c r="G2295" s="84">
        <v>46143</v>
      </c>
      <c r="H2295" s="82">
        <f t="shared" si="197"/>
        <v>5</v>
      </c>
      <c r="I2295" s="55" t="s">
        <v>83</v>
      </c>
      <c r="J2295" s="55" t="s">
        <v>1429</v>
      </c>
      <c r="K2295" s="55" t="s">
        <v>292</v>
      </c>
      <c r="L2295" s="55" t="s">
        <v>95</v>
      </c>
      <c r="M2295" s="79"/>
      <c r="N2295" s="55" t="str">
        <f t="shared" si="198"/>
        <v>OUI</v>
      </c>
      <c r="O2295" s="55" t="str">
        <f t="shared" si="199"/>
        <v>NON</v>
      </c>
      <c r="P2295" s="55" t="str">
        <f t="shared" si="200"/>
        <v>NON</v>
      </c>
      <c r="Q2295" s="55" t="str">
        <f t="shared" si="201"/>
        <v>NON</v>
      </c>
    </row>
    <row r="2296" spans="1:18" ht="15" customHeight="1">
      <c r="A2296" s="3">
        <v>130001647</v>
      </c>
      <c r="B2296" s="55" t="s">
        <v>1676</v>
      </c>
      <c r="C2296" s="3">
        <v>43002152</v>
      </c>
      <c r="D2296" s="55" t="s">
        <v>1677</v>
      </c>
      <c r="E2296" s="53" t="s">
        <v>1678</v>
      </c>
      <c r="F2296" s="84">
        <v>44136</v>
      </c>
      <c r="G2296" s="84">
        <v>45778</v>
      </c>
      <c r="H2296" s="82">
        <f t="shared" si="197"/>
        <v>5</v>
      </c>
      <c r="I2296" s="55" t="s">
        <v>83</v>
      </c>
      <c r="J2296" s="55" t="s">
        <v>1429</v>
      </c>
      <c r="K2296" s="55" t="s">
        <v>222</v>
      </c>
      <c r="L2296" s="55" t="s">
        <v>223</v>
      </c>
      <c r="M2296" s="79"/>
      <c r="N2296" s="55" t="str">
        <f t="shared" si="198"/>
        <v>OUI</v>
      </c>
      <c r="O2296" s="55" t="str">
        <f t="shared" si="199"/>
        <v>NON</v>
      </c>
      <c r="P2296" s="55" t="str">
        <f t="shared" si="200"/>
        <v>NON</v>
      </c>
      <c r="Q2296" s="55" t="str">
        <f t="shared" si="201"/>
        <v>NON</v>
      </c>
    </row>
    <row r="2297" spans="1:18" ht="15" customHeight="1">
      <c r="A2297" s="3">
        <v>130001647</v>
      </c>
      <c r="B2297" s="55" t="s">
        <v>1676</v>
      </c>
      <c r="C2297" s="94">
        <v>43002152</v>
      </c>
      <c r="D2297" s="92" t="s">
        <v>1677</v>
      </c>
      <c r="E2297" s="92" t="s">
        <v>2331</v>
      </c>
      <c r="F2297" s="84">
        <v>44136</v>
      </c>
      <c r="G2297" s="84">
        <v>45778</v>
      </c>
      <c r="H2297" s="82">
        <f t="shared" si="197"/>
        <v>5</v>
      </c>
      <c r="I2297" s="55" t="s">
        <v>83</v>
      </c>
      <c r="J2297" s="55" t="s">
        <v>44</v>
      </c>
      <c r="K2297" s="55" t="s">
        <v>2332</v>
      </c>
      <c r="L2297" s="55" t="s">
        <v>96</v>
      </c>
      <c r="M2297" s="55" t="s">
        <v>315</v>
      </c>
      <c r="N2297" s="55" t="str">
        <f t="shared" si="198"/>
        <v>NON</v>
      </c>
      <c r="O2297" s="55" t="str">
        <f t="shared" si="199"/>
        <v>OUI</v>
      </c>
      <c r="P2297" s="55" t="str">
        <f t="shared" si="200"/>
        <v>OUI</v>
      </c>
      <c r="Q2297" s="55" t="str">
        <f t="shared" si="201"/>
        <v>OUI</v>
      </c>
    </row>
    <row r="2298" spans="1:18" ht="15" customHeight="1">
      <c r="A2298" s="3">
        <v>130783293</v>
      </c>
      <c r="B2298" s="55" t="s">
        <v>1205</v>
      </c>
      <c r="C2298" s="3">
        <v>43000990</v>
      </c>
      <c r="D2298" s="55" t="s">
        <v>524</v>
      </c>
      <c r="E2298" s="22" t="s">
        <v>2292</v>
      </c>
      <c r="F2298" s="84">
        <v>44501</v>
      </c>
      <c r="G2298" s="84">
        <v>46143</v>
      </c>
      <c r="H2298" s="82">
        <f t="shared" si="197"/>
        <v>5</v>
      </c>
      <c r="I2298" s="55" t="s">
        <v>83</v>
      </c>
      <c r="J2298" s="55" t="s">
        <v>44</v>
      </c>
      <c r="K2298" s="55" t="s">
        <v>254</v>
      </c>
      <c r="L2298" s="55" t="s">
        <v>255</v>
      </c>
      <c r="M2298" s="55" t="s">
        <v>2022</v>
      </c>
      <c r="N2298" s="55" t="str">
        <f t="shared" si="198"/>
        <v>NON</v>
      </c>
      <c r="O2298" s="55" t="str">
        <f t="shared" si="199"/>
        <v>NON</v>
      </c>
      <c r="P2298" s="55" t="str">
        <f t="shared" si="200"/>
        <v>OUI</v>
      </c>
      <c r="Q2298" s="55" t="str">
        <f t="shared" si="201"/>
        <v>NON</v>
      </c>
    </row>
    <row r="2299" spans="1:18" ht="15" customHeight="1">
      <c r="A2299" s="3">
        <v>130783293</v>
      </c>
      <c r="B2299" s="55" t="s">
        <v>1205</v>
      </c>
      <c r="C2299" s="3">
        <v>43000990</v>
      </c>
      <c r="D2299" s="55" t="s">
        <v>524</v>
      </c>
      <c r="E2299" s="22" t="s">
        <v>2292</v>
      </c>
      <c r="F2299" s="84">
        <v>44501</v>
      </c>
      <c r="G2299" s="84">
        <v>46143</v>
      </c>
      <c r="H2299" s="82">
        <f t="shared" si="197"/>
        <v>5</v>
      </c>
      <c r="I2299" s="55" t="s">
        <v>83</v>
      </c>
      <c r="J2299" s="55" t="s">
        <v>44</v>
      </c>
      <c r="K2299" s="55" t="s">
        <v>254</v>
      </c>
      <c r="L2299" s="55" t="s">
        <v>255</v>
      </c>
      <c r="M2299" s="55" t="s">
        <v>2096</v>
      </c>
      <c r="N2299" s="55" t="str">
        <f t="shared" si="198"/>
        <v>NON</v>
      </c>
      <c r="O2299" s="55" t="str">
        <f t="shared" si="199"/>
        <v>NON</v>
      </c>
      <c r="P2299" s="55" t="str">
        <f t="shared" si="200"/>
        <v>OUI</v>
      </c>
      <c r="Q2299" s="55" t="str">
        <f t="shared" si="201"/>
        <v>NON</v>
      </c>
    </row>
    <row r="2300" spans="1:18" ht="15" customHeight="1">
      <c r="A2300" s="3">
        <v>130783293</v>
      </c>
      <c r="B2300" s="55" t="s">
        <v>1205</v>
      </c>
      <c r="C2300" s="3">
        <v>43000990</v>
      </c>
      <c r="D2300" s="55" t="s">
        <v>524</v>
      </c>
      <c r="E2300" s="22" t="s">
        <v>2292</v>
      </c>
      <c r="F2300" s="84">
        <v>44501</v>
      </c>
      <c r="G2300" s="84">
        <v>46143</v>
      </c>
      <c r="H2300" s="82">
        <f t="shared" si="197"/>
        <v>5</v>
      </c>
      <c r="I2300" s="55" t="s">
        <v>83</v>
      </c>
      <c r="J2300" s="55" t="s">
        <v>44</v>
      </c>
      <c r="K2300" s="55" t="s">
        <v>254</v>
      </c>
      <c r="L2300" s="55" t="s">
        <v>255</v>
      </c>
      <c r="M2300" s="55" t="s">
        <v>587</v>
      </c>
      <c r="N2300" s="55" t="str">
        <f t="shared" si="198"/>
        <v>NON</v>
      </c>
      <c r="O2300" s="55" t="str">
        <f t="shared" si="199"/>
        <v>NON</v>
      </c>
      <c r="P2300" s="55" t="str">
        <f t="shared" si="200"/>
        <v>OUI</v>
      </c>
      <c r="Q2300" s="55" t="str">
        <f t="shared" si="201"/>
        <v>NON</v>
      </c>
    </row>
    <row r="2301" spans="1:18" ht="15" customHeight="1">
      <c r="A2301" s="3">
        <v>130783293</v>
      </c>
      <c r="B2301" s="55" t="s">
        <v>1205</v>
      </c>
      <c r="C2301" s="3">
        <v>43000990</v>
      </c>
      <c r="D2301" s="55" t="s">
        <v>524</v>
      </c>
      <c r="E2301" s="22" t="s">
        <v>2292</v>
      </c>
      <c r="F2301" s="84">
        <v>44501</v>
      </c>
      <c r="G2301" s="84">
        <v>46143</v>
      </c>
      <c r="H2301" s="82">
        <f t="shared" si="197"/>
        <v>5</v>
      </c>
      <c r="I2301" s="55" t="s">
        <v>83</v>
      </c>
      <c r="J2301" s="55" t="s">
        <v>44</v>
      </c>
      <c r="K2301" s="55" t="s">
        <v>254</v>
      </c>
      <c r="L2301" s="55" t="s">
        <v>255</v>
      </c>
      <c r="M2301" s="54" t="s">
        <v>1041</v>
      </c>
      <c r="N2301" s="55" t="str">
        <f t="shared" si="198"/>
        <v>NON</v>
      </c>
      <c r="O2301" s="55" t="str">
        <f t="shared" si="199"/>
        <v>OUI</v>
      </c>
      <c r="P2301" s="55" t="str">
        <f t="shared" si="200"/>
        <v>OUI</v>
      </c>
      <c r="Q2301" s="55" t="str">
        <f t="shared" si="201"/>
        <v>OUI</v>
      </c>
    </row>
    <row r="2302" spans="1:18" ht="15" customHeight="1">
      <c r="A2302" s="3">
        <v>130783293</v>
      </c>
      <c r="B2302" s="55" t="s">
        <v>1205</v>
      </c>
      <c r="C2302" s="3">
        <v>43000990</v>
      </c>
      <c r="D2302" s="55" t="s">
        <v>524</v>
      </c>
      <c r="E2302" s="22" t="s">
        <v>2292</v>
      </c>
      <c r="F2302" s="84">
        <v>44501</v>
      </c>
      <c r="G2302" s="84">
        <v>46143</v>
      </c>
      <c r="H2302" s="82">
        <f t="shared" si="197"/>
        <v>5</v>
      </c>
      <c r="I2302" s="55" t="s">
        <v>83</v>
      </c>
      <c r="J2302" s="55" t="s">
        <v>1429</v>
      </c>
      <c r="K2302" s="55" t="s">
        <v>222</v>
      </c>
      <c r="L2302" s="55" t="s">
        <v>223</v>
      </c>
      <c r="M2302" s="79"/>
      <c r="N2302" s="55" t="str">
        <f t="shared" si="198"/>
        <v>OUI</v>
      </c>
      <c r="O2302" s="55" t="str">
        <f t="shared" si="199"/>
        <v>NON</v>
      </c>
      <c r="P2302" s="55" t="str">
        <f t="shared" si="200"/>
        <v>NON</v>
      </c>
      <c r="Q2302" s="55" t="str">
        <f t="shared" si="201"/>
        <v>NON</v>
      </c>
    </row>
    <row r="2303" spans="1:18" ht="15" customHeight="1">
      <c r="A2303" s="3">
        <v>130784234</v>
      </c>
      <c r="B2303" s="55" t="s">
        <v>1152</v>
      </c>
      <c r="C2303" s="3">
        <v>43001082</v>
      </c>
      <c r="D2303" s="55" t="s">
        <v>1163</v>
      </c>
      <c r="E2303" s="53" t="s">
        <v>1164</v>
      </c>
      <c r="F2303" s="84">
        <v>43770</v>
      </c>
      <c r="G2303" s="84">
        <v>45413</v>
      </c>
      <c r="H2303" s="82">
        <f t="shared" si="197"/>
        <v>5</v>
      </c>
      <c r="I2303" s="55" t="s">
        <v>83</v>
      </c>
      <c r="J2303" s="55" t="s">
        <v>44</v>
      </c>
      <c r="K2303" s="55" t="s">
        <v>272</v>
      </c>
      <c r="L2303" s="55" t="s">
        <v>273</v>
      </c>
      <c r="M2303" s="54" t="s">
        <v>1116</v>
      </c>
      <c r="N2303" s="55" t="str">
        <f t="shared" si="198"/>
        <v>NON</v>
      </c>
      <c r="O2303" s="55" t="str">
        <f t="shared" si="199"/>
        <v>OUI</v>
      </c>
      <c r="P2303" s="55" t="str">
        <f t="shared" si="200"/>
        <v>OUI</v>
      </c>
      <c r="Q2303" s="55" t="str">
        <f t="shared" si="201"/>
        <v>OUI</v>
      </c>
    </row>
    <row r="2304" spans="1:18" ht="15" customHeight="1">
      <c r="A2304" s="3">
        <v>130784234</v>
      </c>
      <c r="B2304" s="55" t="s">
        <v>1152</v>
      </c>
      <c r="C2304" s="3">
        <v>43001082</v>
      </c>
      <c r="D2304" s="55" t="s">
        <v>1163</v>
      </c>
      <c r="E2304" s="53" t="s">
        <v>1164</v>
      </c>
      <c r="F2304" s="84">
        <v>44501</v>
      </c>
      <c r="G2304" s="84">
        <v>46143</v>
      </c>
      <c r="H2304" s="82">
        <f t="shared" ref="H2304:H2367" si="202">DATEDIF(F2304,G2304,"y")+1</f>
        <v>5</v>
      </c>
      <c r="I2304" s="55" t="s">
        <v>83</v>
      </c>
      <c r="J2304" s="55" t="s">
        <v>44</v>
      </c>
      <c r="K2304" s="55" t="s">
        <v>820</v>
      </c>
      <c r="L2304" s="55" t="s">
        <v>821</v>
      </c>
      <c r="M2304" s="54" t="s">
        <v>1191</v>
      </c>
      <c r="N2304" s="55" t="str">
        <f t="shared" si="198"/>
        <v>NON</v>
      </c>
      <c r="O2304" s="55" t="str">
        <f t="shared" si="199"/>
        <v>NON</v>
      </c>
      <c r="P2304" s="55" t="str">
        <f t="shared" si="200"/>
        <v>NON</v>
      </c>
      <c r="Q2304" s="55" t="str">
        <f t="shared" si="201"/>
        <v>OUI</v>
      </c>
    </row>
    <row r="2305" spans="1:17" ht="15" customHeight="1">
      <c r="A2305" s="3">
        <v>130784234</v>
      </c>
      <c r="B2305" s="55" t="s">
        <v>1152</v>
      </c>
      <c r="C2305" s="3">
        <v>43001082</v>
      </c>
      <c r="D2305" s="55" t="s">
        <v>1163</v>
      </c>
      <c r="E2305" s="53" t="s">
        <v>1164</v>
      </c>
      <c r="F2305" s="84">
        <v>43770</v>
      </c>
      <c r="G2305" s="84">
        <v>45413</v>
      </c>
      <c r="H2305" s="82">
        <f t="shared" si="202"/>
        <v>5</v>
      </c>
      <c r="I2305" s="55" t="s">
        <v>83</v>
      </c>
      <c r="J2305" s="55" t="s">
        <v>44</v>
      </c>
      <c r="K2305" s="55" t="s">
        <v>171</v>
      </c>
      <c r="L2305" s="55" t="s">
        <v>172</v>
      </c>
      <c r="M2305" s="54" t="s">
        <v>2022</v>
      </c>
      <c r="N2305" s="55" t="str">
        <f t="shared" si="198"/>
        <v>NON</v>
      </c>
      <c r="O2305" s="55" t="str">
        <f t="shared" si="199"/>
        <v>NON</v>
      </c>
      <c r="P2305" s="55" t="str">
        <f t="shared" si="200"/>
        <v>OUI</v>
      </c>
      <c r="Q2305" s="55" t="str">
        <f t="shared" si="201"/>
        <v>NON</v>
      </c>
    </row>
    <row r="2306" spans="1:17" ht="15" customHeight="1">
      <c r="A2306" s="3">
        <v>130784234</v>
      </c>
      <c r="B2306" s="55" t="s">
        <v>1152</v>
      </c>
      <c r="C2306" s="3">
        <v>43001082</v>
      </c>
      <c r="D2306" s="55" t="s">
        <v>1163</v>
      </c>
      <c r="E2306" s="53" t="s">
        <v>1164</v>
      </c>
      <c r="F2306" s="84">
        <v>43770</v>
      </c>
      <c r="G2306" s="84">
        <v>45413</v>
      </c>
      <c r="H2306" s="82">
        <f t="shared" si="202"/>
        <v>5</v>
      </c>
      <c r="I2306" s="55" t="s">
        <v>83</v>
      </c>
      <c r="J2306" s="55" t="s">
        <v>44</v>
      </c>
      <c r="K2306" s="55" t="s">
        <v>171</v>
      </c>
      <c r="L2306" s="55" t="s">
        <v>172</v>
      </c>
      <c r="M2306" s="54" t="s">
        <v>1420</v>
      </c>
      <c r="N2306" s="55" t="str">
        <f t="shared" si="198"/>
        <v>NON</v>
      </c>
      <c r="O2306" s="55" t="str">
        <f t="shared" si="199"/>
        <v>OUI</v>
      </c>
      <c r="P2306" s="55" t="str">
        <f t="shared" si="200"/>
        <v>OUI</v>
      </c>
      <c r="Q2306" s="55" t="str">
        <f t="shared" si="201"/>
        <v>OUI</v>
      </c>
    </row>
    <row r="2307" spans="1:17" ht="15" customHeight="1">
      <c r="A2307" s="3">
        <v>130784234</v>
      </c>
      <c r="B2307" s="55" t="s">
        <v>1152</v>
      </c>
      <c r="C2307" s="3">
        <v>43001082</v>
      </c>
      <c r="D2307" s="55" t="s">
        <v>1163</v>
      </c>
      <c r="E2307" s="53" t="s">
        <v>1164</v>
      </c>
      <c r="F2307" s="84">
        <v>43770</v>
      </c>
      <c r="G2307" s="84">
        <v>45413</v>
      </c>
      <c r="H2307" s="82">
        <f t="shared" si="202"/>
        <v>5</v>
      </c>
      <c r="I2307" s="55" t="s">
        <v>83</v>
      </c>
      <c r="J2307" s="55" t="s">
        <v>44</v>
      </c>
      <c r="K2307" s="55" t="s">
        <v>171</v>
      </c>
      <c r="L2307" s="55" t="s">
        <v>172</v>
      </c>
      <c r="M2307" s="54" t="s">
        <v>2117</v>
      </c>
      <c r="N2307" s="55" t="str">
        <f t="shared" ref="N2307:N2370" si="203">IF(ISNUMBER(SEARCH("2G",J2307)),"OUI","NON")</f>
        <v>NON</v>
      </c>
      <c r="O2307" s="55" t="str">
        <f t="shared" ref="O2307:O2370" si="204">IF(ISNUMBER(SEARCH("P1",M2307)),"OUI","NON")</f>
        <v>OUI</v>
      </c>
      <c r="P2307" s="55" t="str">
        <f t="shared" ref="P2307:P2370" si="205">IF(ISNUMBER(SEARCH("P2",M2307)),"OUI","NON")</f>
        <v>OUI</v>
      </c>
      <c r="Q2307" s="55" t="str">
        <f t="shared" ref="Q2307:Q2370" si="206">IF(ISNUMBER(SEARCH("P3",M2307)),"OUI","NON")</f>
        <v>OUI</v>
      </c>
    </row>
    <row r="2308" spans="1:17" ht="15" customHeight="1">
      <c r="A2308" s="3">
        <v>130784234</v>
      </c>
      <c r="B2308" s="55" t="s">
        <v>1152</v>
      </c>
      <c r="C2308" s="3">
        <v>43001082</v>
      </c>
      <c r="D2308" s="55" t="s">
        <v>1163</v>
      </c>
      <c r="E2308" s="53" t="s">
        <v>1164</v>
      </c>
      <c r="F2308" s="84">
        <v>43770</v>
      </c>
      <c r="G2308" s="84">
        <v>45413</v>
      </c>
      <c r="H2308" s="82">
        <f t="shared" si="202"/>
        <v>5</v>
      </c>
      <c r="I2308" s="55" t="s">
        <v>83</v>
      </c>
      <c r="J2308" s="55" t="s">
        <v>44</v>
      </c>
      <c r="K2308" s="55" t="s">
        <v>171</v>
      </c>
      <c r="L2308" s="55" t="s">
        <v>172</v>
      </c>
      <c r="M2308" s="54" t="s">
        <v>92</v>
      </c>
      <c r="N2308" s="55" t="str">
        <f t="shared" si="203"/>
        <v>NON</v>
      </c>
      <c r="O2308" s="55" t="str">
        <f t="shared" si="204"/>
        <v>NON</v>
      </c>
      <c r="P2308" s="55" t="str">
        <f t="shared" si="205"/>
        <v>OUI</v>
      </c>
      <c r="Q2308" s="55" t="str">
        <f t="shared" si="206"/>
        <v>NON</v>
      </c>
    </row>
    <row r="2309" spans="1:17" ht="15" customHeight="1">
      <c r="A2309" s="3">
        <v>130784234</v>
      </c>
      <c r="B2309" s="55" t="s">
        <v>1152</v>
      </c>
      <c r="C2309" s="3">
        <v>43001082</v>
      </c>
      <c r="D2309" s="55" t="s">
        <v>1163</v>
      </c>
      <c r="E2309" s="53" t="s">
        <v>1164</v>
      </c>
      <c r="F2309" s="84">
        <v>43770</v>
      </c>
      <c r="G2309" s="84">
        <v>45413</v>
      </c>
      <c r="H2309" s="82">
        <f t="shared" si="202"/>
        <v>5</v>
      </c>
      <c r="I2309" s="55" t="s">
        <v>83</v>
      </c>
      <c r="J2309" s="55" t="s">
        <v>44</v>
      </c>
      <c r="K2309" s="55" t="s">
        <v>171</v>
      </c>
      <c r="L2309" s="55" t="s">
        <v>172</v>
      </c>
      <c r="M2309" s="54" t="s">
        <v>1958</v>
      </c>
      <c r="N2309" s="55" t="str">
        <f t="shared" si="203"/>
        <v>NON</v>
      </c>
      <c r="O2309" s="55" t="str">
        <f t="shared" si="204"/>
        <v>OUI</v>
      </c>
      <c r="P2309" s="55" t="str">
        <f t="shared" si="205"/>
        <v>NON</v>
      </c>
      <c r="Q2309" s="55" t="str">
        <f t="shared" si="206"/>
        <v>NON</v>
      </c>
    </row>
    <row r="2310" spans="1:17" ht="15" customHeight="1">
      <c r="A2310" s="3">
        <v>130784234</v>
      </c>
      <c r="B2310" s="55" t="s">
        <v>1152</v>
      </c>
      <c r="C2310" s="3">
        <v>43001082</v>
      </c>
      <c r="D2310" s="55" t="s">
        <v>1163</v>
      </c>
      <c r="E2310" s="116" t="s">
        <v>1164</v>
      </c>
      <c r="F2310" s="84">
        <v>43770</v>
      </c>
      <c r="G2310" s="84">
        <v>45413</v>
      </c>
      <c r="H2310" s="82">
        <f t="shared" si="202"/>
        <v>5</v>
      </c>
      <c r="I2310" s="55" t="s">
        <v>83</v>
      </c>
      <c r="J2310" s="55" t="s">
        <v>44</v>
      </c>
      <c r="K2310" s="55" t="s">
        <v>171</v>
      </c>
      <c r="L2310" s="55" t="s">
        <v>172</v>
      </c>
      <c r="M2310" s="54" t="s">
        <v>1122</v>
      </c>
      <c r="N2310" s="55" t="str">
        <f t="shared" si="203"/>
        <v>NON</v>
      </c>
      <c r="O2310" s="55" t="str">
        <f t="shared" si="204"/>
        <v>NON</v>
      </c>
      <c r="P2310" s="55" t="str">
        <f t="shared" si="205"/>
        <v>OUI</v>
      </c>
      <c r="Q2310" s="55" t="str">
        <f t="shared" si="206"/>
        <v>NON</v>
      </c>
    </row>
    <row r="2311" spans="1:17" ht="15" customHeight="1">
      <c r="A2311" s="3">
        <v>130784234</v>
      </c>
      <c r="B2311" s="55" t="s">
        <v>1152</v>
      </c>
      <c r="C2311" s="3">
        <v>43001082</v>
      </c>
      <c r="D2311" s="55" t="s">
        <v>1163</v>
      </c>
      <c r="E2311" s="116" t="s">
        <v>1164</v>
      </c>
      <c r="F2311" s="84">
        <v>43770</v>
      </c>
      <c r="G2311" s="84">
        <v>45413</v>
      </c>
      <c r="H2311" s="82">
        <f t="shared" si="202"/>
        <v>5</v>
      </c>
      <c r="I2311" s="55" t="s">
        <v>83</v>
      </c>
      <c r="J2311" s="55" t="s">
        <v>44</v>
      </c>
      <c r="K2311" s="55" t="s">
        <v>171</v>
      </c>
      <c r="L2311" s="55" t="s">
        <v>172</v>
      </c>
      <c r="M2311" s="54" t="s">
        <v>87</v>
      </c>
      <c r="N2311" s="55" t="str">
        <f t="shared" si="203"/>
        <v>NON</v>
      </c>
      <c r="O2311" s="55" t="str">
        <f t="shared" si="204"/>
        <v>NON</v>
      </c>
      <c r="P2311" s="55" t="str">
        <f t="shared" si="205"/>
        <v>OUI</v>
      </c>
      <c r="Q2311" s="55" t="str">
        <f t="shared" si="206"/>
        <v>NON</v>
      </c>
    </row>
    <row r="2312" spans="1:17" ht="15" customHeight="1">
      <c r="A2312" s="3">
        <v>130784234</v>
      </c>
      <c r="B2312" s="55" t="s">
        <v>1152</v>
      </c>
      <c r="C2312" s="3">
        <v>43001082</v>
      </c>
      <c r="D2312" s="55" t="s">
        <v>1163</v>
      </c>
      <c r="E2312" s="116" t="s">
        <v>1164</v>
      </c>
      <c r="F2312" s="84">
        <v>43770</v>
      </c>
      <c r="G2312" s="84">
        <v>45413</v>
      </c>
      <c r="H2312" s="82">
        <f t="shared" si="202"/>
        <v>5</v>
      </c>
      <c r="I2312" s="55" t="s">
        <v>83</v>
      </c>
      <c r="J2312" s="55" t="s">
        <v>44</v>
      </c>
      <c r="K2312" s="55" t="s">
        <v>171</v>
      </c>
      <c r="L2312" s="55" t="s">
        <v>172</v>
      </c>
      <c r="M2312" s="54" t="s">
        <v>2151</v>
      </c>
      <c r="N2312" s="55" t="str">
        <f t="shared" si="203"/>
        <v>NON</v>
      </c>
      <c r="O2312" s="55" t="str">
        <f t="shared" si="204"/>
        <v>OUI</v>
      </c>
      <c r="P2312" s="55" t="str">
        <f t="shared" si="205"/>
        <v>NON</v>
      </c>
      <c r="Q2312" s="55" t="str">
        <f t="shared" si="206"/>
        <v>NON</v>
      </c>
    </row>
    <row r="2313" spans="1:17" ht="15" customHeight="1">
      <c r="A2313" s="3">
        <v>130784234</v>
      </c>
      <c r="B2313" s="55" t="s">
        <v>1152</v>
      </c>
      <c r="C2313" s="3">
        <v>43001082</v>
      </c>
      <c r="D2313" s="55" t="s">
        <v>1163</v>
      </c>
      <c r="E2313" s="116" t="s">
        <v>1164</v>
      </c>
      <c r="F2313" s="84">
        <v>43770</v>
      </c>
      <c r="G2313" s="84">
        <v>45413</v>
      </c>
      <c r="H2313" s="82">
        <f t="shared" si="202"/>
        <v>5</v>
      </c>
      <c r="I2313" s="55" t="s">
        <v>83</v>
      </c>
      <c r="J2313" s="55" t="s">
        <v>44</v>
      </c>
      <c r="K2313" s="55" t="s">
        <v>171</v>
      </c>
      <c r="L2313" s="55" t="s">
        <v>172</v>
      </c>
      <c r="M2313" s="54" t="s">
        <v>2176</v>
      </c>
      <c r="N2313" s="55" t="str">
        <f t="shared" si="203"/>
        <v>NON</v>
      </c>
      <c r="O2313" s="55" t="str">
        <f t="shared" si="204"/>
        <v>OUI</v>
      </c>
      <c r="P2313" s="55" t="str">
        <f t="shared" si="205"/>
        <v>NON</v>
      </c>
      <c r="Q2313" s="55" t="str">
        <f t="shared" si="206"/>
        <v>NON</v>
      </c>
    </row>
    <row r="2314" spans="1:17" ht="15" customHeight="1">
      <c r="A2314" s="3">
        <v>130784234</v>
      </c>
      <c r="B2314" s="55" t="s">
        <v>1152</v>
      </c>
      <c r="C2314" s="3">
        <v>43001082</v>
      </c>
      <c r="D2314" s="55" t="s">
        <v>1163</v>
      </c>
      <c r="E2314" s="116" t="s">
        <v>1164</v>
      </c>
      <c r="F2314" s="84">
        <v>43770</v>
      </c>
      <c r="G2314" s="84">
        <v>45413</v>
      </c>
      <c r="H2314" s="82">
        <f t="shared" si="202"/>
        <v>5</v>
      </c>
      <c r="I2314" s="55" t="s">
        <v>83</v>
      </c>
      <c r="J2314" s="55" t="s">
        <v>44</v>
      </c>
      <c r="K2314" s="55" t="s">
        <v>171</v>
      </c>
      <c r="L2314" s="55" t="s">
        <v>172</v>
      </c>
      <c r="M2314" s="54" t="s">
        <v>2189</v>
      </c>
      <c r="N2314" s="55" t="str">
        <f t="shared" si="203"/>
        <v>NON</v>
      </c>
      <c r="O2314" s="55" t="str">
        <f t="shared" si="204"/>
        <v>OUI</v>
      </c>
      <c r="P2314" s="55" t="str">
        <f t="shared" si="205"/>
        <v>OUI</v>
      </c>
      <c r="Q2314" s="55" t="str">
        <f t="shared" si="206"/>
        <v>OUI</v>
      </c>
    </row>
    <row r="2315" spans="1:17" ht="15" customHeight="1">
      <c r="A2315" s="3">
        <v>130784234</v>
      </c>
      <c r="B2315" s="55" t="s">
        <v>1152</v>
      </c>
      <c r="C2315" s="3">
        <v>43001082</v>
      </c>
      <c r="D2315" s="55" t="s">
        <v>1163</v>
      </c>
      <c r="E2315" s="116" t="s">
        <v>1164</v>
      </c>
      <c r="F2315" s="84">
        <v>43770</v>
      </c>
      <c r="G2315" s="84">
        <v>45413</v>
      </c>
      <c r="H2315" s="82">
        <f t="shared" si="202"/>
        <v>5</v>
      </c>
      <c r="I2315" s="55" t="s">
        <v>83</v>
      </c>
      <c r="J2315" s="55" t="s">
        <v>44</v>
      </c>
      <c r="K2315" s="55" t="s">
        <v>171</v>
      </c>
      <c r="L2315" s="55" t="s">
        <v>172</v>
      </c>
      <c r="M2315" s="54" t="s">
        <v>2163</v>
      </c>
      <c r="N2315" s="55" t="str">
        <f t="shared" si="203"/>
        <v>NON</v>
      </c>
      <c r="O2315" s="55" t="str">
        <f t="shared" si="204"/>
        <v>NON</v>
      </c>
      <c r="P2315" s="55" t="str">
        <f t="shared" si="205"/>
        <v>OUI</v>
      </c>
      <c r="Q2315" s="55" t="str">
        <f t="shared" si="206"/>
        <v>NON</v>
      </c>
    </row>
    <row r="2316" spans="1:17" ht="15" customHeight="1">
      <c r="A2316" s="3">
        <v>130784234</v>
      </c>
      <c r="B2316" s="55" t="s">
        <v>1152</v>
      </c>
      <c r="C2316" s="3">
        <v>43001082</v>
      </c>
      <c r="D2316" s="55" t="s">
        <v>1163</v>
      </c>
      <c r="E2316" s="116" t="s">
        <v>1164</v>
      </c>
      <c r="F2316" s="84">
        <v>43770</v>
      </c>
      <c r="G2316" s="84">
        <v>45413</v>
      </c>
      <c r="H2316" s="82">
        <f t="shared" si="202"/>
        <v>5</v>
      </c>
      <c r="I2316" s="55" t="s">
        <v>83</v>
      </c>
      <c r="J2316" s="55" t="s">
        <v>44</v>
      </c>
      <c r="K2316" s="55" t="s">
        <v>171</v>
      </c>
      <c r="L2316" s="55" t="s">
        <v>172</v>
      </c>
      <c r="M2316" s="54" t="s">
        <v>2008</v>
      </c>
      <c r="N2316" s="55" t="str">
        <f t="shared" si="203"/>
        <v>NON</v>
      </c>
      <c r="O2316" s="55" t="str">
        <f t="shared" si="204"/>
        <v>OUI</v>
      </c>
      <c r="P2316" s="55" t="str">
        <f t="shared" si="205"/>
        <v>OUI</v>
      </c>
      <c r="Q2316" s="55" t="str">
        <f t="shared" si="206"/>
        <v>NON</v>
      </c>
    </row>
    <row r="2317" spans="1:17" ht="15" customHeight="1">
      <c r="A2317" s="3">
        <v>130784234</v>
      </c>
      <c r="B2317" s="55" t="s">
        <v>1152</v>
      </c>
      <c r="C2317" s="3">
        <v>43001082</v>
      </c>
      <c r="D2317" s="55" t="s">
        <v>1163</v>
      </c>
      <c r="E2317" s="116" t="s">
        <v>1164</v>
      </c>
      <c r="F2317" s="84">
        <v>43770</v>
      </c>
      <c r="G2317" s="84">
        <v>45413</v>
      </c>
      <c r="H2317" s="82">
        <f t="shared" si="202"/>
        <v>5</v>
      </c>
      <c r="I2317" s="55" t="s">
        <v>83</v>
      </c>
      <c r="J2317" s="55" t="s">
        <v>44</v>
      </c>
      <c r="K2317" s="55" t="s">
        <v>171</v>
      </c>
      <c r="L2317" s="55" t="s">
        <v>172</v>
      </c>
      <c r="M2317" s="54" t="s">
        <v>327</v>
      </c>
      <c r="N2317" s="55" t="str">
        <f t="shared" si="203"/>
        <v>NON</v>
      </c>
      <c r="O2317" s="55" t="str">
        <f t="shared" si="204"/>
        <v>NON</v>
      </c>
      <c r="P2317" s="55" t="str">
        <f t="shared" si="205"/>
        <v>NON</v>
      </c>
      <c r="Q2317" s="55" t="str">
        <f t="shared" si="206"/>
        <v>OUI</v>
      </c>
    </row>
    <row r="2318" spans="1:17" ht="15" customHeight="1">
      <c r="A2318" s="3">
        <v>130784234</v>
      </c>
      <c r="B2318" s="55" t="s">
        <v>1152</v>
      </c>
      <c r="C2318" s="3">
        <v>43001082</v>
      </c>
      <c r="D2318" s="55" t="s">
        <v>1163</v>
      </c>
      <c r="E2318" s="53" t="s">
        <v>1164</v>
      </c>
      <c r="F2318" s="84">
        <v>43770</v>
      </c>
      <c r="G2318" s="84">
        <v>45413</v>
      </c>
      <c r="H2318" s="82">
        <f t="shared" si="202"/>
        <v>5</v>
      </c>
      <c r="I2318" s="55" t="s">
        <v>83</v>
      </c>
      <c r="J2318" s="55" t="s">
        <v>1429</v>
      </c>
      <c r="K2318" s="55" t="s">
        <v>1017</v>
      </c>
      <c r="L2318" s="55"/>
      <c r="M2318" s="79"/>
      <c r="N2318" s="55" t="str">
        <f t="shared" si="203"/>
        <v>OUI</v>
      </c>
      <c r="O2318" s="55" t="str">
        <f t="shared" si="204"/>
        <v>NON</v>
      </c>
      <c r="P2318" s="55" t="str">
        <f t="shared" si="205"/>
        <v>NON</v>
      </c>
      <c r="Q2318" s="55" t="str">
        <f t="shared" si="206"/>
        <v>NON</v>
      </c>
    </row>
    <row r="2319" spans="1:17" ht="15" customHeight="1">
      <c r="A2319" s="3">
        <v>130784234</v>
      </c>
      <c r="B2319" s="55" t="s">
        <v>1152</v>
      </c>
      <c r="C2319" s="3">
        <v>43001082</v>
      </c>
      <c r="D2319" s="55" t="s">
        <v>1163</v>
      </c>
      <c r="E2319" s="53" t="s">
        <v>1164</v>
      </c>
      <c r="F2319" s="84">
        <v>43770</v>
      </c>
      <c r="G2319" s="84">
        <v>45413</v>
      </c>
      <c r="H2319" s="82">
        <f t="shared" si="202"/>
        <v>5</v>
      </c>
      <c r="I2319" s="55" t="s">
        <v>83</v>
      </c>
      <c r="J2319" s="55" t="s">
        <v>1429</v>
      </c>
      <c r="K2319" s="55" t="s">
        <v>780</v>
      </c>
      <c r="L2319" s="55" t="s">
        <v>781</v>
      </c>
      <c r="M2319" s="79"/>
      <c r="N2319" s="55" t="str">
        <f t="shared" si="203"/>
        <v>OUI</v>
      </c>
      <c r="O2319" s="55" t="str">
        <f t="shared" si="204"/>
        <v>NON</v>
      </c>
      <c r="P2319" s="55" t="str">
        <f t="shared" si="205"/>
        <v>NON</v>
      </c>
      <c r="Q2319" s="55" t="str">
        <f t="shared" si="206"/>
        <v>NON</v>
      </c>
    </row>
    <row r="2320" spans="1:17" ht="15" customHeight="1">
      <c r="A2320" s="3">
        <v>130784234</v>
      </c>
      <c r="B2320" s="55" t="s">
        <v>1152</v>
      </c>
      <c r="C2320" s="3">
        <v>43001082</v>
      </c>
      <c r="D2320" s="55" t="s">
        <v>1163</v>
      </c>
      <c r="E2320" s="53" t="s">
        <v>1164</v>
      </c>
      <c r="F2320" s="84">
        <v>43770</v>
      </c>
      <c r="G2320" s="84">
        <v>45413</v>
      </c>
      <c r="H2320" s="82">
        <f t="shared" si="202"/>
        <v>5</v>
      </c>
      <c r="I2320" s="55" t="s">
        <v>83</v>
      </c>
      <c r="J2320" s="55" t="s">
        <v>1429</v>
      </c>
      <c r="K2320" s="55" t="s">
        <v>318</v>
      </c>
      <c r="L2320" s="55" t="s">
        <v>391</v>
      </c>
      <c r="M2320" s="79"/>
      <c r="N2320" s="55" t="str">
        <f t="shared" si="203"/>
        <v>OUI</v>
      </c>
      <c r="O2320" s="55" t="str">
        <f t="shared" si="204"/>
        <v>NON</v>
      </c>
      <c r="P2320" s="55" t="str">
        <f t="shared" si="205"/>
        <v>NON</v>
      </c>
      <c r="Q2320" s="55" t="str">
        <f t="shared" si="206"/>
        <v>NON</v>
      </c>
    </row>
    <row r="2321" spans="1:17" ht="15" customHeight="1">
      <c r="A2321" s="3">
        <v>130784234</v>
      </c>
      <c r="B2321" s="55" t="s">
        <v>1152</v>
      </c>
      <c r="C2321" s="3">
        <v>43001082</v>
      </c>
      <c r="D2321" s="55" t="s">
        <v>1163</v>
      </c>
      <c r="E2321" s="53" t="s">
        <v>1164</v>
      </c>
      <c r="F2321" s="84">
        <v>43770</v>
      </c>
      <c r="G2321" s="84">
        <v>45413</v>
      </c>
      <c r="H2321" s="82">
        <f t="shared" si="202"/>
        <v>5</v>
      </c>
      <c r="I2321" s="55" t="s">
        <v>83</v>
      </c>
      <c r="J2321" s="55" t="s">
        <v>1429</v>
      </c>
      <c r="K2321" s="55" t="s">
        <v>265</v>
      </c>
      <c r="L2321" s="55"/>
      <c r="M2321" s="79"/>
      <c r="N2321" s="55" t="str">
        <f t="shared" si="203"/>
        <v>OUI</v>
      </c>
      <c r="O2321" s="55" t="str">
        <f t="shared" si="204"/>
        <v>NON</v>
      </c>
      <c r="P2321" s="55" t="str">
        <f t="shared" si="205"/>
        <v>NON</v>
      </c>
      <c r="Q2321" s="55" t="str">
        <f t="shared" si="206"/>
        <v>NON</v>
      </c>
    </row>
    <row r="2322" spans="1:17" ht="15" customHeight="1">
      <c r="A2322" s="3">
        <v>130784234</v>
      </c>
      <c r="B2322" s="55" t="s">
        <v>1152</v>
      </c>
      <c r="C2322" s="3">
        <v>43001082</v>
      </c>
      <c r="D2322" s="55" t="s">
        <v>1163</v>
      </c>
      <c r="E2322" s="53" t="s">
        <v>1164</v>
      </c>
      <c r="F2322" s="84">
        <v>44501</v>
      </c>
      <c r="G2322" s="84">
        <v>46143</v>
      </c>
      <c r="H2322" s="110">
        <f t="shared" si="202"/>
        <v>5</v>
      </c>
      <c r="I2322" s="55" t="s">
        <v>83</v>
      </c>
      <c r="J2322" s="55" t="s">
        <v>1429</v>
      </c>
      <c r="K2322" s="88" t="s">
        <v>241</v>
      </c>
      <c r="L2322" s="88" t="s">
        <v>241</v>
      </c>
      <c r="M2322" s="79"/>
      <c r="N2322" s="55" t="str">
        <f t="shared" si="203"/>
        <v>OUI</v>
      </c>
      <c r="O2322" s="55" t="str">
        <f t="shared" si="204"/>
        <v>NON</v>
      </c>
      <c r="P2322" s="55" t="str">
        <f t="shared" si="205"/>
        <v>NON</v>
      </c>
      <c r="Q2322" s="55" t="str">
        <f t="shared" si="206"/>
        <v>NON</v>
      </c>
    </row>
    <row r="2323" spans="1:17" ht="15" customHeight="1">
      <c r="A2323" s="3">
        <v>130784234</v>
      </c>
      <c r="B2323" s="55" t="s">
        <v>1152</v>
      </c>
      <c r="C2323" s="3">
        <v>43001082</v>
      </c>
      <c r="D2323" s="55" t="s">
        <v>1163</v>
      </c>
      <c r="E2323" s="53" t="s">
        <v>1164</v>
      </c>
      <c r="F2323" s="84">
        <v>43770</v>
      </c>
      <c r="G2323" s="84">
        <v>45413</v>
      </c>
      <c r="H2323" s="82">
        <f t="shared" si="202"/>
        <v>5</v>
      </c>
      <c r="I2323" s="55" t="s">
        <v>83</v>
      </c>
      <c r="J2323" s="55" t="s">
        <v>1429</v>
      </c>
      <c r="K2323" s="55" t="s">
        <v>24</v>
      </c>
      <c r="L2323" s="55" t="s">
        <v>90</v>
      </c>
      <c r="M2323" s="79"/>
      <c r="N2323" s="55" t="str">
        <f t="shared" si="203"/>
        <v>OUI</v>
      </c>
      <c r="O2323" s="55" t="str">
        <f t="shared" si="204"/>
        <v>NON</v>
      </c>
      <c r="P2323" s="55" t="str">
        <f t="shared" si="205"/>
        <v>NON</v>
      </c>
      <c r="Q2323" s="55" t="str">
        <f t="shared" si="206"/>
        <v>NON</v>
      </c>
    </row>
    <row r="2324" spans="1:17" ht="15" customHeight="1">
      <c r="A2324" s="3">
        <v>130784234</v>
      </c>
      <c r="B2324" s="55" t="s">
        <v>1152</v>
      </c>
      <c r="C2324" s="3">
        <v>43001082</v>
      </c>
      <c r="D2324" s="55" t="s">
        <v>1163</v>
      </c>
      <c r="E2324" s="53" t="s">
        <v>1164</v>
      </c>
      <c r="F2324" s="84">
        <v>44136</v>
      </c>
      <c r="G2324" s="84">
        <v>45778</v>
      </c>
      <c r="H2324" s="82">
        <f t="shared" si="202"/>
        <v>5</v>
      </c>
      <c r="I2324" s="55" t="s">
        <v>83</v>
      </c>
      <c r="J2324" s="55" t="s">
        <v>44</v>
      </c>
      <c r="K2324" s="55" t="s">
        <v>1198</v>
      </c>
      <c r="L2324" s="55" t="s">
        <v>260</v>
      </c>
      <c r="M2324" s="54" t="s">
        <v>2405</v>
      </c>
      <c r="N2324" s="55" t="str">
        <f t="shared" si="203"/>
        <v>NON</v>
      </c>
      <c r="O2324" s="55" t="str">
        <f t="shared" si="204"/>
        <v>NON</v>
      </c>
      <c r="P2324" s="55" t="str">
        <f t="shared" si="205"/>
        <v>OUI</v>
      </c>
      <c r="Q2324" s="55" t="str">
        <f t="shared" si="206"/>
        <v>OUI</v>
      </c>
    </row>
    <row r="2325" spans="1:17" ht="15" customHeight="1">
      <c r="A2325" s="3">
        <v>130783293</v>
      </c>
      <c r="B2325" s="55" t="s">
        <v>1205</v>
      </c>
      <c r="C2325" s="3">
        <v>43001021</v>
      </c>
      <c r="D2325" s="55" t="s">
        <v>318</v>
      </c>
      <c r="E2325" s="53" t="s">
        <v>1164</v>
      </c>
      <c r="F2325" s="84">
        <v>44501</v>
      </c>
      <c r="G2325" s="84">
        <v>46143</v>
      </c>
      <c r="H2325" s="82">
        <f t="shared" si="202"/>
        <v>5</v>
      </c>
      <c r="I2325" s="55" t="s">
        <v>83</v>
      </c>
      <c r="J2325" s="55" t="s">
        <v>44</v>
      </c>
      <c r="K2325" s="55" t="s">
        <v>171</v>
      </c>
      <c r="L2325" s="55" t="s">
        <v>172</v>
      </c>
      <c r="M2325" s="54" t="s">
        <v>2175</v>
      </c>
      <c r="N2325" s="55" t="str">
        <f t="shared" si="203"/>
        <v>NON</v>
      </c>
      <c r="O2325" s="55" t="str">
        <f t="shared" si="204"/>
        <v>OUI</v>
      </c>
      <c r="P2325" s="55" t="str">
        <f t="shared" si="205"/>
        <v>OUI</v>
      </c>
      <c r="Q2325" s="55" t="str">
        <f t="shared" si="206"/>
        <v>NON</v>
      </c>
    </row>
    <row r="2326" spans="1:17" ht="15" customHeight="1">
      <c r="A2326" s="3">
        <v>130783293</v>
      </c>
      <c r="B2326" s="55" t="s">
        <v>1205</v>
      </c>
      <c r="C2326" s="3">
        <v>43001021</v>
      </c>
      <c r="D2326" s="55" t="s">
        <v>318</v>
      </c>
      <c r="E2326" s="116" t="s">
        <v>1164</v>
      </c>
      <c r="F2326" s="84">
        <v>44501</v>
      </c>
      <c r="G2326" s="84">
        <v>46143</v>
      </c>
      <c r="H2326" s="82">
        <f t="shared" si="202"/>
        <v>5</v>
      </c>
      <c r="I2326" s="55" t="s">
        <v>83</v>
      </c>
      <c r="J2326" s="55" t="s">
        <v>44</v>
      </c>
      <c r="K2326" s="55" t="s">
        <v>171</v>
      </c>
      <c r="L2326" s="55" t="s">
        <v>172</v>
      </c>
      <c r="M2326" s="54" t="s">
        <v>1961</v>
      </c>
      <c r="N2326" s="55" t="str">
        <f t="shared" si="203"/>
        <v>NON</v>
      </c>
      <c r="O2326" s="55" t="str">
        <f t="shared" si="204"/>
        <v>OUI</v>
      </c>
      <c r="P2326" s="55" t="str">
        <f t="shared" si="205"/>
        <v>OUI</v>
      </c>
      <c r="Q2326" s="55" t="str">
        <f t="shared" si="206"/>
        <v>NON</v>
      </c>
    </row>
    <row r="2327" spans="1:17" ht="15" customHeight="1">
      <c r="A2327" s="3">
        <v>130783293</v>
      </c>
      <c r="B2327" s="55" t="s">
        <v>1205</v>
      </c>
      <c r="C2327" s="3">
        <v>43001021</v>
      </c>
      <c r="D2327" s="55" t="s">
        <v>318</v>
      </c>
      <c r="E2327" s="116" t="s">
        <v>1164</v>
      </c>
      <c r="F2327" s="84">
        <v>44501</v>
      </c>
      <c r="G2327" s="84">
        <v>46143</v>
      </c>
      <c r="H2327" s="82">
        <f t="shared" si="202"/>
        <v>5</v>
      </c>
      <c r="I2327" s="55" t="s">
        <v>83</v>
      </c>
      <c r="J2327" s="55" t="s">
        <v>44</v>
      </c>
      <c r="K2327" s="55" t="s">
        <v>171</v>
      </c>
      <c r="L2327" s="55" t="s">
        <v>172</v>
      </c>
      <c r="M2327" s="54" t="s">
        <v>1116</v>
      </c>
      <c r="N2327" s="55" t="str">
        <f t="shared" si="203"/>
        <v>NON</v>
      </c>
      <c r="O2327" s="55" t="str">
        <f t="shared" si="204"/>
        <v>OUI</v>
      </c>
      <c r="P2327" s="55" t="str">
        <f t="shared" si="205"/>
        <v>OUI</v>
      </c>
      <c r="Q2327" s="55" t="str">
        <f t="shared" si="206"/>
        <v>OUI</v>
      </c>
    </row>
    <row r="2328" spans="1:17" ht="15" customHeight="1">
      <c r="A2328" s="3">
        <v>130783293</v>
      </c>
      <c r="B2328" s="55" t="s">
        <v>1205</v>
      </c>
      <c r="C2328" s="3">
        <v>43001021</v>
      </c>
      <c r="D2328" s="55" t="s">
        <v>318</v>
      </c>
      <c r="E2328" s="116" t="s">
        <v>1164</v>
      </c>
      <c r="F2328" s="84">
        <v>44501</v>
      </c>
      <c r="G2328" s="84">
        <v>46143</v>
      </c>
      <c r="H2328" s="82">
        <f t="shared" si="202"/>
        <v>5</v>
      </c>
      <c r="I2328" s="55" t="s">
        <v>83</v>
      </c>
      <c r="J2328" s="55" t="s">
        <v>44</v>
      </c>
      <c r="K2328" s="55" t="s">
        <v>171</v>
      </c>
      <c r="L2328" s="55" t="s">
        <v>172</v>
      </c>
      <c r="M2328" s="54" t="s">
        <v>2176</v>
      </c>
      <c r="N2328" s="55" t="str">
        <f t="shared" si="203"/>
        <v>NON</v>
      </c>
      <c r="O2328" s="55" t="str">
        <f t="shared" si="204"/>
        <v>OUI</v>
      </c>
      <c r="P2328" s="55" t="str">
        <f t="shared" si="205"/>
        <v>NON</v>
      </c>
      <c r="Q2328" s="55" t="str">
        <f t="shared" si="206"/>
        <v>NON</v>
      </c>
    </row>
    <row r="2329" spans="1:17" ht="15" customHeight="1">
      <c r="A2329" s="3">
        <v>130783293</v>
      </c>
      <c r="B2329" s="55" t="s">
        <v>1205</v>
      </c>
      <c r="C2329" s="3">
        <v>43001021</v>
      </c>
      <c r="D2329" s="55" t="s">
        <v>318</v>
      </c>
      <c r="E2329" s="116" t="s">
        <v>1164</v>
      </c>
      <c r="F2329" s="84">
        <v>44501</v>
      </c>
      <c r="G2329" s="84">
        <v>46143</v>
      </c>
      <c r="H2329" s="82">
        <f t="shared" si="202"/>
        <v>5</v>
      </c>
      <c r="I2329" s="55" t="s">
        <v>83</v>
      </c>
      <c r="J2329" s="55" t="s">
        <v>44</v>
      </c>
      <c r="K2329" s="55" t="s">
        <v>171</v>
      </c>
      <c r="L2329" s="55" t="s">
        <v>172</v>
      </c>
      <c r="M2329" s="54" t="s">
        <v>1958</v>
      </c>
      <c r="N2329" s="55" t="str">
        <f t="shared" si="203"/>
        <v>NON</v>
      </c>
      <c r="O2329" s="55" t="str">
        <f t="shared" si="204"/>
        <v>OUI</v>
      </c>
      <c r="P2329" s="55" t="str">
        <f t="shared" si="205"/>
        <v>NON</v>
      </c>
      <c r="Q2329" s="55" t="str">
        <f t="shared" si="206"/>
        <v>NON</v>
      </c>
    </row>
    <row r="2330" spans="1:17" ht="15" customHeight="1">
      <c r="A2330" s="3">
        <v>130783293</v>
      </c>
      <c r="B2330" s="55" t="s">
        <v>1205</v>
      </c>
      <c r="C2330" s="3">
        <v>43001021</v>
      </c>
      <c r="D2330" s="55" t="s">
        <v>318</v>
      </c>
      <c r="E2330" s="116" t="s">
        <v>1164</v>
      </c>
      <c r="F2330" s="84">
        <v>44501</v>
      </c>
      <c r="G2330" s="84">
        <v>46143</v>
      </c>
      <c r="H2330" s="82">
        <f t="shared" si="202"/>
        <v>5</v>
      </c>
      <c r="I2330" s="55" t="s">
        <v>83</v>
      </c>
      <c r="J2330" s="55" t="s">
        <v>44</v>
      </c>
      <c r="K2330" s="55" t="s">
        <v>171</v>
      </c>
      <c r="L2330" s="55" t="s">
        <v>172</v>
      </c>
      <c r="M2330" s="54" t="s">
        <v>2007</v>
      </c>
      <c r="N2330" s="55" t="str">
        <f t="shared" si="203"/>
        <v>NON</v>
      </c>
      <c r="O2330" s="55" t="str">
        <f t="shared" si="204"/>
        <v>NON</v>
      </c>
      <c r="P2330" s="55" t="str">
        <f t="shared" si="205"/>
        <v>OUI</v>
      </c>
      <c r="Q2330" s="55" t="str">
        <f t="shared" si="206"/>
        <v>NON</v>
      </c>
    </row>
    <row r="2331" spans="1:17" ht="15" customHeight="1">
      <c r="A2331" s="3">
        <v>130783293</v>
      </c>
      <c r="B2331" s="55" t="s">
        <v>1205</v>
      </c>
      <c r="C2331" s="3">
        <v>43001021</v>
      </c>
      <c r="D2331" s="55" t="s">
        <v>318</v>
      </c>
      <c r="E2331" s="116" t="s">
        <v>1164</v>
      </c>
      <c r="F2331" s="84">
        <v>44501</v>
      </c>
      <c r="G2331" s="84">
        <v>46143</v>
      </c>
      <c r="H2331" s="82">
        <f t="shared" si="202"/>
        <v>5</v>
      </c>
      <c r="I2331" s="55" t="s">
        <v>83</v>
      </c>
      <c r="J2331" s="55" t="s">
        <v>44</v>
      </c>
      <c r="K2331" s="55" t="s">
        <v>171</v>
      </c>
      <c r="L2331" s="55" t="s">
        <v>172</v>
      </c>
      <c r="M2331" s="54" t="s">
        <v>2178</v>
      </c>
      <c r="N2331" s="55" t="str">
        <f t="shared" si="203"/>
        <v>NON</v>
      </c>
      <c r="O2331" s="55" t="str">
        <f t="shared" si="204"/>
        <v>NON</v>
      </c>
      <c r="P2331" s="55" t="str">
        <f t="shared" si="205"/>
        <v>OUI</v>
      </c>
      <c r="Q2331" s="55" t="str">
        <f t="shared" si="206"/>
        <v>NON</v>
      </c>
    </row>
    <row r="2332" spans="1:17" ht="15" customHeight="1">
      <c r="A2332" s="3">
        <v>130783293</v>
      </c>
      <c r="B2332" s="55" t="s">
        <v>1205</v>
      </c>
      <c r="C2332" s="3">
        <v>43001021</v>
      </c>
      <c r="D2332" s="55" t="s">
        <v>318</v>
      </c>
      <c r="E2332" s="116" t="s">
        <v>1164</v>
      </c>
      <c r="F2332" s="84">
        <v>44501</v>
      </c>
      <c r="G2332" s="84">
        <v>46143</v>
      </c>
      <c r="H2332" s="82">
        <f t="shared" si="202"/>
        <v>5</v>
      </c>
      <c r="I2332" s="55" t="s">
        <v>83</v>
      </c>
      <c r="J2332" s="55" t="s">
        <v>44</v>
      </c>
      <c r="K2332" s="55" t="s">
        <v>171</v>
      </c>
      <c r="L2332" s="55" t="s">
        <v>172</v>
      </c>
      <c r="M2332" s="54" t="s">
        <v>2022</v>
      </c>
      <c r="N2332" s="55" t="str">
        <f t="shared" si="203"/>
        <v>NON</v>
      </c>
      <c r="O2332" s="55" t="str">
        <f t="shared" si="204"/>
        <v>NON</v>
      </c>
      <c r="P2332" s="55" t="str">
        <f t="shared" si="205"/>
        <v>OUI</v>
      </c>
      <c r="Q2332" s="55" t="str">
        <f t="shared" si="206"/>
        <v>NON</v>
      </c>
    </row>
    <row r="2333" spans="1:17" ht="15" customHeight="1">
      <c r="A2333" s="3">
        <v>130783293</v>
      </c>
      <c r="B2333" s="55" t="s">
        <v>1205</v>
      </c>
      <c r="C2333" s="3">
        <v>43001021</v>
      </c>
      <c r="D2333" s="55" t="s">
        <v>318</v>
      </c>
      <c r="E2333" s="116" t="s">
        <v>1164</v>
      </c>
      <c r="F2333" s="84">
        <v>44501</v>
      </c>
      <c r="G2333" s="84">
        <v>46143</v>
      </c>
      <c r="H2333" s="82">
        <f t="shared" si="202"/>
        <v>5</v>
      </c>
      <c r="I2333" s="55" t="s">
        <v>83</v>
      </c>
      <c r="J2333" s="55" t="s">
        <v>44</v>
      </c>
      <c r="K2333" s="55" t="s">
        <v>171</v>
      </c>
      <c r="L2333" s="55" t="s">
        <v>172</v>
      </c>
      <c r="M2333" s="54" t="s">
        <v>1964</v>
      </c>
      <c r="N2333" s="55" t="str">
        <f t="shared" si="203"/>
        <v>NON</v>
      </c>
      <c r="O2333" s="55" t="str">
        <f t="shared" si="204"/>
        <v>OUI</v>
      </c>
      <c r="P2333" s="55" t="str">
        <f t="shared" si="205"/>
        <v>OUI</v>
      </c>
      <c r="Q2333" s="55" t="str">
        <f t="shared" si="206"/>
        <v>OUI</v>
      </c>
    </row>
    <row r="2334" spans="1:17" ht="15" customHeight="1">
      <c r="A2334" s="3">
        <v>130783293</v>
      </c>
      <c r="B2334" s="55" t="s">
        <v>1205</v>
      </c>
      <c r="C2334" s="3">
        <v>43001021</v>
      </c>
      <c r="D2334" s="55" t="s">
        <v>318</v>
      </c>
      <c r="E2334" s="116" t="s">
        <v>1164</v>
      </c>
      <c r="F2334" s="84">
        <v>44501</v>
      </c>
      <c r="G2334" s="84">
        <v>46143</v>
      </c>
      <c r="H2334" s="82">
        <f t="shared" si="202"/>
        <v>5</v>
      </c>
      <c r="I2334" s="55" t="s">
        <v>83</v>
      </c>
      <c r="J2334" s="55" t="s">
        <v>44</v>
      </c>
      <c r="K2334" s="55" t="s">
        <v>171</v>
      </c>
      <c r="L2334" s="55" t="s">
        <v>172</v>
      </c>
      <c r="M2334" s="54" t="s">
        <v>438</v>
      </c>
      <c r="N2334" s="55" t="str">
        <f t="shared" si="203"/>
        <v>NON</v>
      </c>
      <c r="O2334" s="55" t="str">
        <f t="shared" si="204"/>
        <v>OUI</v>
      </c>
      <c r="P2334" s="55" t="str">
        <f t="shared" si="205"/>
        <v>OUI</v>
      </c>
      <c r="Q2334" s="55" t="str">
        <f t="shared" si="206"/>
        <v>NON</v>
      </c>
    </row>
    <row r="2335" spans="1:17" ht="15" customHeight="1">
      <c r="A2335" s="3">
        <v>130783293</v>
      </c>
      <c r="B2335" s="55" t="s">
        <v>1205</v>
      </c>
      <c r="C2335" s="3">
        <v>43001021</v>
      </c>
      <c r="D2335" s="55" t="s">
        <v>318</v>
      </c>
      <c r="E2335" s="116" t="s">
        <v>1164</v>
      </c>
      <c r="F2335" s="84">
        <v>44501</v>
      </c>
      <c r="G2335" s="84">
        <v>46143</v>
      </c>
      <c r="H2335" s="82">
        <f t="shared" si="202"/>
        <v>5</v>
      </c>
      <c r="I2335" s="55" t="s">
        <v>83</v>
      </c>
      <c r="J2335" s="55" t="s">
        <v>44</v>
      </c>
      <c r="K2335" s="55" t="s">
        <v>272</v>
      </c>
      <c r="L2335" s="55" t="s">
        <v>273</v>
      </c>
      <c r="M2335" s="54" t="s">
        <v>327</v>
      </c>
      <c r="N2335" s="55" t="str">
        <f t="shared" si="203"/>
        <v>NON</v>
      </c>
      <c r="O2335" s="55" t="str">
        <f t="shared" si="204"/>
        <v>NON</v>
      </c>
      <c r="P2335" s="55" t="str">
        <f t="shared" si="205"/>
        <v>NON</v>
      </c>
      <c r="Q2335" s="55" t="str">
        <f t="shared" si="206"/>
        <v>OUI</v>
      </c>
    </row>
    <row r="2336" spans="1:17" ht="15" customHeight="1">
      <c r="A2336" s="3">
        <v>130783293</v>
      </c>
      <c r="B2336" s="55" t="s">
        <v>1205</v>
      </c>
      <c r="C2336" s="3">
        <v>43001021</v>
      </c>
      <c r="D2336" s="55" t="s">
        <v>318</v>
      </c>
      <c r="E2336" s="53" t="s">
        <v>1164</v>
      </c>
      <c r="F2336" s="84">
        <v>43770</v>
      </c>
      <c r="G2336" s="84">
        <v>45413</v>
      </c>
      <c r="H2336" s="82">
        <f t="shared" si="202"/>
        <v>5</v>
      </c>
      <c r="I2336" s="55" t="s">
        <v>83</v>
      </c>
      <c r="J2336" s="55" t="s">
        <v>1429</v>
      </c>
      <c r="K2336" s="55" t="s">
        <v>1017</v>
      </c>
      <c r="L2336" s="55"/>
      <c r="M2336" s="79"/>
      <c r="N2336" s="55" t="str">
        <f t="shared" si="203"/>
        <v>OUI</v>
      </c>
      <c r="O2336" s="55" t="str">
        <f t="shared" si="204"/>
        <v>NON</v>
      </c>
      <c r="P2336" s="55" t="str">
        <f t="shared" si="205"/>
        <v>NON</v>
      </c>
      <c r="Q2336" s="55" t="str">
        <f t="shared" si="206"/>
        <v>NON</v>
      </c>
    </row>
    <row r="2337" spans="1:17" ht="15" customHeight="1">
      <c r="A2337" s="3">
        <v>130783293</v>
      </c>
      <c r="B2337" s="55" t="s">
        <v>1205</v>
      </c>
      <c r="C2337" s="3">
        <v>43001021</v>
      </c>
      <c r="D2337" s="55" t="s">
        <v>318</v>
      </c>
      <c r="E2337" s="53" t="s">
        <v>1164</v>
      </c>
      <c r="F2337" s="84">
        <v>43770</v>
      </c>
      <c r="G2337" s="84">
        <v>45413</v>
      </c>
      <c r="H2337" s="82">
        <f t="shared" si="202"/>
        <v>5</v>
      </c>
      <c r="I2337" s="55" t="s">
        <v>83</v>
      </c>
      <c r="J2337" s="55" t="s">
        <v>1429</v>
      </c>
      <c r="K2337" s="55" t="s">
        <v>318</v>
      </c>
      <c r="L2337" s="55" t="s">
        <v>391</v>
      </c>
      <c r="M2337" s="79"/>
      <c r="N2337" s="55" t="str">
        <f t="shared" si="203"/>
        <v>OUI</v>
      </c>
      <c r="O2337" s="55" t="str">
        <f t="shared" si="204"/>
        <v>NON</v>
      </c>
      <c r="P2337" s="55" t="str">
        <f t="shared" si="205"/>
        <v>NON</v>
      </c>
      <c r="Q2337" s="55" t="str">
        <f t="shared" si="206"/>
        <v>NON</v>
      </c>
    </row>
    <row r="2338" spans="1:17" ht="15" customHeight="1">
      <c r="A2338" s="3">
        <v>130783293</v>
      </c>
      <c r="B2338" s="55" t="s">
        <v>1205</v>
      </c>
      <c r="C2338" s="3">
        <v>43001021</v>
      </c>
      <c r="D2338" s="55" t="s">
        <v>318</v>
      </c>
      <c r="E2338" s="53" t="s">
        <v>1164</v>
      </c>
      <c r="F2338" s="84">
        <v>43770</v>
      </c>
      <c r="G2338" s="84">
        <v>45413</v>
      </c>
      <c r="H2338" s="82">
        <f t="shared" si="202"/>
        <v>5</v>
      </c>
      <c r="I2338" s="55" t="s">
        <v>83</v>
      </c>
      <c r="J2338" s="55" t="s">
        <v>1429</v>
      </c>
      <c r="K2338" s="55" t="s">
        <v>265</v>
      </c>
      <c r="L2338" s="55"/>
      <c r="M2338" s="79"/>
      <c r="N2338" s="55" t="str">
        <f t="shared" si="203"/>
        <v>OUI</v>
      </c>
      <c r="O2338" s="55" t="str">
        <f t="shared" si="204"/>
        <v>NON</v>
      </c>
      <c r="P2338" s="55" t="str">
        <f t="shared" si="205"/>
        <v>NON</v>
      </c>
      <c r="Q2338" s="55" t="str">
        <f t="shared" si="206"/>
        <v>NON</v>
      </c>
    </row>
    <row r="2339" spans="1:17" ht="15" customHeight="1">
      <c r="A2339" s="3">
        <v>130783293</v>
      </c>
      <c r="B2339" s="55" t="s">
        <v>1205</v>
      </c>
      <c r="C2339" s="3">
        <v>43001021</v>
      </c>
      <c r="D2339" s="55" t="s">
        <v>318</v>
      </c>
      <c r="E2339" s="53" t="s">
        <v>1164</v>
      </c>
      <c r="F2339" s="84">
        <v>44136</v>
      </c>
      <c r="G2339" s="84">
        <v>45778</v>
      </c>
      <c r="H2339" s="82">
        <f t="shared" si="202"/>
        <v>5</v>
      </c>
      <c r="I2339" s="55" t="s">
        <v>83</v>
      </c>
      <c r="J2339" s="55" t="s">
        <v>44</v>
      </c>
      <c r="K2339" s="55" t="s">
        <v>1198</v>
      </c>
      <c r="L2339" s="55" t="s">
        <v>260</v>
      </c>
      <c r="M2339" s="54" t="s">
        <v>2439</v>
      </c>
      <c r="N2339" s="55" t="str">
        <f t="shared" si="203"/>
        <v>NON</v>
      </c>
      <c r="O2339" s="55" t="str">
        <f t="shared" si="204"/>
        <v>NON</v>
      </c>
      <c r="P2339" s="55" t="str">
        <f t="shared" si="205"/>
        <v>OUI</v>
      </c>
      <c r="Q2339" s="55" t="str">
        <f t="shared" si="206"/>
        <v>OUI</v>
      </c>
    </row>
    <row r="2340" spans="1:17" ht="15" customHeight="1">
      <c r="A2340" s="64">
        <v>130000409</v>
      </c>
      <c r="B2340" s="20" t="s">
        <v>759</v>
      </c>
      <c r="C2340" s="4">
        <v>43000656</v>
      </c>
      <c r="D2340" s="20" t="s">
        <v>803</v>
      </c>
      <c r="E2340" s="13" t="s">
        <v>2272</v>
      </c>
      <c r="F2340" s="85">
        <v>43770</v>
      </c>
      <c r="G2340" s="85">
        <v>45413</v>
      </c>
      <c r="H2340" s="82">
        <f t="shared" si="202"/>
        <v>5</v>
      </c>
      <c r="I2340" s="20" t="s">
        <v>83</v>
      </c>
      <c r="J2340" s="55" t="s">
        <v>44</v>
      </c>
      <c r="K2340" s="20" t="s">
        <v>50</v>
      </c>
      <c r="L2340" s="20" t="s">
        <v>246</v>
      </c>
      <c r="M2340" s="20" t="s">
        <v>249</v>
      </c>
      <c r="N2340" s="55" t="str">
        <f t="shared" si="203"/>
        <v>NON</v>
      </c>
      <c r="O2340" s="55" t="str">
        <f t="shared" si="204"/>
        <v>NON</v>
      </c>
      <c r="P2340" s="55" t="str">
        <f t="shared" si="205"/>
        <v>OUI</v>
      </c>
      <c r="Q2340" s="55" t="str">
        <f t="shared" si="206"/>
        <v>NON</v>
      </c>
    </row>
    <row r="2341" spans="1:17" ht="15" customHeight="1">
      <c r="A2341" s="64">
        <v>130000409</v>
      </c>
      <c r="B2341" s="20" t="s">
        <v>759</v>
      </c>
      <c r="C2341" s="4">
        <v>43000656</v>
      </c>
      <c r="D2341" s="20" t="s">
        <v>803</v>
      </c>
      <c r="E2341" s="13" t="s">
        <v>2272</v>
      </c>
      <c r="F2341" s="85">
        <v>44136</v>
      </c>
      <c r="G2341" s="85">
        <v>45778</v>
      </c>
      <c r="H2341" s="82">
        <f t="shared" si="202"/>
        <v>5</v>
      </c>
      <c r="I2341" s="20" t="s">
        <v>83</v>
      </c>
      <c r="J2341" s="55" t="s">
        <v>1429</v>
      </c>
      <c r="K2341" s="20" t="s">
        <v>20</v>
      </c>
      <c r="L2341" s="20" t="s">
        <v>745</v>
      </c>
      <c r="M2341" s="79"/>
      <c r="N2341" s="55" t="str">
        <f t="shared" si="203"/>
        <v>OUI</v>
      </c>
      <c r="O2341" s="55" t="str">
        <f t="shared" si="204"/>
        <v>NON</v>
      </c>
      <c r="P2341" s="55" t="str">
        <f t="shared" si="205"/>
        <v>NON</v>
      </c>
      <c r="Q2341" s="55" t="str">
        <f t="shared" si="206"/>
        <v>NON</v>
      </c>
    </row>
    <row r="2342" spans="1:17" ht="15" customHeight="1">
      <c r="A2342" s="3">
        <v>50000348</v>
      </c>
      <c r="B2342" s="55" t="s">
        <v>844</v>
      </c>
      <c r="C2342" s="3">
        <v>43001667</v>
      </c>
      <c r="D2342" s="55" t="s">
        <v>858</v>
      </c>
      <c r="E2342" s="53" t="s">
        <v>859</v>
      </c>
      <c r="F2342" s="84">
        <v>43770</v>
      </c>
      <c r="G2342" s="84">
        <v>45413</v>
      </c>
      <c r="H2342" s="82">
        <f t="shared" si="202"/>
        <v>5</v>
      </c>
      <c r="I2342" s="55" t="s">
        <v>83</v>
      </c>
      <c r="J2342" s="55" t="s">
        <v>44</v>
      </c>
      <c r="K2342" s="55" t="s">
        <v>236</v>
      </c>
      <c r="L2342" s="55" t="s">
        <v>237</v>
      </c>
      <c r="M2342" s="55" t="s">
        <v>459</v>
      </c>
      <c r="N2342" s="55" t="str">
        <f t="shared" si="203"/>
        <v>NON</v>
      </c>
      <c r="O2342" s="55" t="str">
        <f t="shared" si="204"/>
        <v>OUI</v>
      </c>
      <c r="P2342" s="55" t="str">
        <f t="shared" si="205"/>
        <v>NON</v>
      </c>
      <c r="Q2342" s="55" t="str">
        <f t="shared" si="206"/>
        <v>NON</v>
      </c>
    </row>
    <row r="2343" spans="1:17" ht="15" customHeight="1">
      <c r="A2343" s="3">
        <v>50000348</v>
      </c>
      <c r="B2343" s="55" t="s">
        <v>844</v>
      </c>
      <c r="C2343" s="3">
        <v>43001667</v>
      </c>
      <c r="D2343" s="55" t="s">
        <v>858</v>
      </c>
      <c r="E2343" s="53" t="s">
        <v>859</v>
      </c>
      <c r="F2343" s="84">
        <v>43770</v>
      </c>
      <c r="G2343" s="84">
        <v>45413</v>
      </c>
      <c r="H2343" s="82">
        <f t="shared" si="202"/>
        <v>5</v>
      </c>
      <c r="I2343" s="55" t="s">
        <v>83</v>
      </c>
      <c r="J2343" s="55" t="s">
        <v>44</v>
      </c>
      <c r="K2343" s="55" t="s">
        <v>242</v>
      </c>
      <c r="L2343" s="55" t="s">
        <v>243</v>
      </c>
      <c r="M2343" s="55" t="s">
        <v>734</v>
      </c>
      <c r="N2343" s="55" t="str">
        <f t="shared" si="203"/>
        <v>NON</v>
      </c>
      <c r="O2343" s="55" t="str">
        <f t="shared" si="204"/>
        <v>NON</v>
      </c>
      <c r="P2343" s="55" t="str">
        <f t="shared" si="205"/>
        <v>OUI</v>
      </c>
      <c r="Q2343" s="55" t="str">
        <f t="shared" si="206"/>
        <v>NON</v>
      </c>
    </row>
    <row r="2344" spans="1:17" ht="15" customHeight="1">
      <c r="A2344" s="3">
        <v>50000348</v>
      </c>
      <c r="B2344" s="55" t="s">
        <v>844</v>
      </c>
      <c r="C2344" s="3">
        <v>43001667</v>
      </c>
      <c r="D2344" s="55" t="s">
        <v>858</v>
      </c>
      <c r="E2344" s="53" t="s">
        <v>859</v>
      </c>
      <c r="F2344" s="84">
        <v>43770</v>
      </c>
      <c r="G2344" s="84">
        <v>45413</v>
      </c>
      <c r="H2344" s="82">
        <f t="shared" si="202"/>
        <v>5</v>
      </c>
      <c r="I2344" s="55" t="s">
        <v>83</v>
      </c>
      <c r="J2344" s="55" t="s">
        <v>44</v>
      </c>
      <c r="K2344" s="55" t="s">
        <v>242</v>
      </c>
      <c r="L2344" s="55" t="s">
        <v>243</v>
      </c>
      <c r="M2344" s="55" t="s">
        <v>1606</v>
      </c>
      <c r="N2344" s="55" t="str">
        <f t="shared" si="203"/>
        <v>NON</v>
      </c>
      <c r="O2344" s="55" t="str">
        <f t="shared" si="204"/>
        <v>NON</v>
      </c>
      <c r="P2344" s="55" t="str">
        <f t="shared" si="205"/>
        <v>OUI</v>
      </c>
      <c r="Q2344" s="55" t="str">
        <f t="shared" si="206"/>
        <v>OUI</v>
      </c>
    </row>
    <row r="2345" spans="1:17" ht="15" customHeight="1">
      <c r="A2345" s="3">
        <v>50000348</v>
      </c>
      <c r="B2345" s="55" t="s">
        <v>844</v>
      </c>
      <c r="C2345" s="3">
        <v>43001667</v>
      </c>
      <c r="D2345" s="55" t="s">
        <v>858</v>
      </c>
      <c r="E2345" s="53" t="s">
        <v>859</v>
      </c>
      <c r="F2345" s="84">
        <v>43770</v>
      </c>
      <c r="G2345" s="84">
        <v>45413</v>
      </c>
      <c r="H2345" s="82">
        <f t="shared" si="202"/>
        <v>5</v>
      </c>
      <c r="I2345" s="55" t="s">
        <v>83</v>
      </c>
      <c r="J2345" s="55" t="s">
        <v>1429</v>
      </c>
      <c r="K2345" s="55" t="s">
        <v>76</v>
      </c>
      <c r="L2345" s="55"/>
      <c r="M2345" s="79"/>
      <c r="N2345" s="55" t="str">
        <f t="shared" si="203"/>
        <v>OUI</v>
      </c>
      <c r="O2345" s="55" t="str">
        <f t="shared" si="204"/>
        <v>NON</v>
      </c>
      <c r="P2345" s="55" t="str">
        <f t="shared" si="205"/>
        <v>NON</v>
      </c>
      <c r="Q2345" s="55" t="str">
        <f t="shared" si="206"/>
        <v>NON</v>
      </c>
    </row>
    <row r="2346" spans="1:17" ht="15" customHeight="1">
      <c r="A2346" s="3">
        <v>130784234</v>
      </c>
      <c r="B2346" s="55" t="s">
        <v>1152</v>
      </c>
      <c r="C2346" s="3">
        <v>93000169</v>
      </c>
      <c r="D2346" s="55" t="s">
        <v>1156</v>
      </c>
      <c r="E2346" s="53" t="s">
        <v>1157</v>
      </c>
      <c r="F2346" s="84">
        <v>44136</v>
      </c>
      <c r="G2346" s="84">
        <v>45778</v>
      </c>
      <c r="H2346" s="82">
        <f t="shared" si="202"/>
        <v>5</v>
      </c>
      <c r="I2346" s="55" t="s">
        <v>83</v>
      </c>
      <c r="J2346" s="55" t="s">
        <v>44</v>
      </c>
      <c r="K2346" s="55" t="s">
        <v>1196</v>
      </c>
      <c r="L2346" s="55" t="s">
        <v>260</v>
      </c>
      <c r="M2346" s="54" t="s">
        <v>2404</v>
      </c>
      <c r="N2346" s="55" t="str">
        <f t="shared" si="203"/>
        <v>NON</v>
      </c>
      <c r="O2346" s="55" t="str">
        <f t="shared" si="204"/>
        <v>NON</v>
      </c>
      <c r="P2346" s="55" t="str">
        <f t="shared" si="205"/>
        <v>OUI</v>
      </c>
      <c r="Q2346" s="55" t="str">
        <f t="shared" si="206"/>
        <v>NON</v>
      </c>
    </row>
    <row r="2347" spans="1:17" ht="15" customHeight="1">
      <c r="A2347" s="3">
        <v>130784234</v>
      </c>
      <c r="B2347" s="55" t="s">
        <v>1152</v>
      </c>
      <c r="C2347" s="3">
        <v>93000169</v>
      </c>
      <c r="D2347" s="55" t="s">
        <v>1156</v>
      </c>
      <c r="E2347" s="53" t="s">
        <v>1157</v>
      </c>
      <c r="F2347" s="84">
        <v>44501</v>
      </c>
      <c r="G2347" s="84">
        <v>46143</v>
      </c>
      <c r="H2347" s="82">
        <f t="shared" si="202"/>
        <v>5</v>
      </c>
      <c r="I2347" s="55" t="s">
        <v>83</v>
      </c>
      <c r="J2347" s="55" t="s">
        <v>44</v>
      </c>
      <c r="K2347" s="55" t="s">
        <v>820</v>
      </c>
      <c r="L2347" s="55" t="s">
        <v>821</v>
      </c>
      <c r="M2347" s="54" t="s">
        <v>1420</v>
      </c>
      <c r="N2347" s="55" t="str">
        <f t="shared" si="203"/>
        <v>NON</v>
      </c>
      <c r="O2347" s="55" t="str">
        <f t="shared" si="204"/>
        <v>OUI</v>
      </c>
      <c r="P2347" s="55" t="str">
        <f t="shared" si="205"/>
        <v>OUI</v>
      </c>
      <c r="Q2347" s="55" t="str">
        <f t="shared" si="206"/>
        <v>OUI</v>
      </c>
    </row>
    <row r="2348" spans="1:17" ht="15" customHeight="1">
      <c r="A2348" s="3">
        <v>130784234</v>
      </c>
      <c r="B2348" s="55" t="s">
        <v>1152</v>
      </c>
      <c r="C2348" s="3">
        <v>93000169</v>
      </c>
      <c r="D2348" s="55" t="s">
        <v>1156</v>
      </c>
      <c r="E2348" s="53" t="s">
        <v>1157</v>
      </c>
      <c r="F2348" s="84">
        <v>43040</v>
      </c>
      <c r="G2348" s="84">
        <v>44682</v>
      </c>
      <c r="H2348" s="82">
        <f t="shared" si="202"/>
        <v>5</v>
      </c>
      <c r="I2348" s="55" t="s">
        <v>83</v>
      </c>
      <c r="J2348" s="55" t="s">
        <v>1429</v>
      </c>
      <c r="K2348" s="55" t="s">
        <v>780</v>
      </c>
      <c r="L2348" s="55" t="s">
        <v>781</v>
      </c>
      <c r="M2348" s="79"/>
      <c r="N2348" s="55" t="str">
        <f t="shared" si="203"/>
        <v>OUI</v>
      </c>
      <c r="O2348" s="55" t="str">
        <f t="shared" si="204"/>
        <v>NON</v>
      </c>
      <c r="P2348" s="55" t="str">
        <f t="shared" si="205"/>
        <v>NON</v>
      </c>
      <c r="Q2348" s="55" t="str">
        <f t="shared" si="206"/>
        <v>NON</v>
      </c>
    </row>
    <row r="2349" spans="1:17" ht="15" customHeight="1">
      <c r="A2349" s="3">
        <v>130784234</v>
      </c>
      <c r="B2349" s="55" t="s">
        <v>1152</v>
      </c>
      <c r="C2349" s="3">
        <v>93000169</v>
      </c>
      <c r="D2349" s="55" t="s">
        <v>1156</v>
      </c>
      <c r="E2349" s="53" t="s">
        <v>1157</v>
      </c>
      <c r="F2349" s="84">
        <v>43040</v>
      </c>
      <c r="G2349" s="84">
        <v>44682</v>
      </c>
      <c r="H2349" s="82">
        <f t="shared" si="202"/>
        <v>5</v>
      </c>
      <c r="I2349" s="55" t="s">
        <v>83</v>
      </c>
      <c r="J2349" s="55" t="s">
        <v>1429</v>
      </c>
      <c r="K2349" s="55" t="s">
        <v>1158</v>
      </c>
      <c r="L2349" s="55"/>
      <c r="M2349" s="79"/>
      <c r="N2349" s="55" t="str">
        <f t="shared" si="203"/>
        <v>OUI</v>
      </c>
      <c r="O2349" s="55" t="str">
        <f t="shared" si="204"/>
        <v>NON</v>
      </c>
      <c r="P2349" s="55" t="str">
        <f t="shared" si="205"/>
        <v>NON</v>
      </c>
      <c r="Q2349" s="55" t="str">
        <f t="shared" si="206"/>
        <v>NON</v>
      </c>
    </row>
    <row r="2350" spans="1:17" ht="15" customHeight="1">
      <c r="A2350" s="3">
        <v>130784234</v>
      </c>
      <c r="B2350" s="55" t="s">
        <v>1152</v>
      </c>
      <c r="C2350" s="3">
        <v>43001585</v>
      </c>
      <c r="D2350" s="55" t="s">
        <v>1230</v>
      </c>
      <c r="E2350" s="53" t="s">
        <v>1157</v>
      </c>
      <c r="F2350" s="84">
        <v>44136</v>
      </c>
      <c r="G2350" s="84">
        <v>45778</v>
      </c>
      <c r="H2350" s="82">
        <f t="shared" si="202"/>
        <v>5</v>
      </c>
      <c r="I2350" s="55" t="s">
        <v>83</v>
      </c>
      <c r="J2350" s="55" t="s">
        <v>44</v>
      </c>
      <c r="K2350" s="55" t="s">
        <v>1196</v>
      </c>
      <c r="L2350" s="55" t="s">
        <v>260</v>
      </c>
      <c r="M2350" s="54" t="s">
        <v>2438</v>
      </c>
      <c r="N2350" s="55" t="str">
        <f t="shared" si="203"/>
        <v>NON</v>
      </c>
      <c r="O2350" s="55" t="str">
        <f t="shared" si="204"/>
        <v>NON</v>
      </c>
      <c r="P2350" s="55" t="str">
        <f t="shared" si="205"/>
        <v>OUI</v>
      </c>
      <c r="Q2350" s="55" t="str">
        <f t="shared" si="206"/>
        <v>OUI</v>
      </c>
    </row>
    <row r="2351" spans="1:17" ht="15" customHeight="1">
      <c r="A2351" s="3">
        <v>130784234</v>
      </c>
      <c r="B2351" s="55" t="s">
        <v>1152</v>
      </c>
      <c r="C2351" s="3">
        <v>43001585</v>
      </c>
      <c r="D2351" s="55" t="s">
        <v>1230</v>
      </c>
      <c r="E2351" s="53" t="s">
        <v>1157</v>
      </c>
      <c r="F2351" s="84">
        <v>43770</v>
      </c>
      <c r="G2351" s="84">
        <v>45413</v>
      </c>
      <c r="H2351" s="82">
        <f t="shared" si="202"/>
        <v>5</v>
      </c>
      <c r="I2351" s="55" t="s">
        <v>83</v>
      </c>
      <c r="J2351" s="55" t="s">
        <v>44</v>
      </c>
      <c r="K2351" s="55" t="s">
        <v>820</v>
      </c>
      <c r="L2351" s="55" t="s">
        <v>821</v>
      </c>
      <c r="M2351" s="54" t="s">
        <v>2190</v>
      </c>
      <c r="N2351" s="55" t="str">
        <f t="shared" si="203"/>
        <v>NON</v>
      </c>
      <c r="O2351" s="55" t="str">
        <f t="shared" si="204"/>
        <v>OUI</v>
      </c>
      <c r="P2351" s="55" t="str">
        <f t="shared" si="205"/>
        <v>NON</v>
      </c>
      <c r="Q2351" s="55" t="str">
        <f t="shared" si="206"/>
        <v>NON</v>
      </c>
    </row>
    <row r="2352" spans="1:17" ht="15" customHeight="1">
      <c r="A2352" s="3">
        <v>130784234</v>
      </c>
      <c r="B2352" s="55" t="s">
        <v>1152</v>
      </c>
      <c r="C2352" s="3">
        <v>43001585</v>
      </c>
      <c r="D2352" s="55" t="s">
        <v>1230</v>
      </c>
      <c r="E2352" s="53" t="s">
        <v>1157</v>
      </c>
      <c r="F2352" s="84">
        <v>43770</v>
      </c>
      <c r="G2352" s="84">
        <v>45413</v>
      </c>
      <c r="H2352" s="82">
        <f t="shared" si="202"/>
        <v>5</v>
      </c>
      <c r="I2352" s="55" t="s">
        <v>83</v>
      </c>
      <c r="J2352" s="55" t="s">
        <v>44</v>
      </c>
      <c r="K2352" s="55" t="s">
        <v>820</v>
      </c>
      <c r="L2352" s="55" t="s">
        <v>821</v>
      </c>
      <c r="M2352" s="54" t="s">
        <v>2003</v>
      </c>
      <c r="N2352" s="55" t="str">
        <f t="shared" si="203"/>
        <v>NON</v>
      </c>
      <c r="O2352" s="55" t="str">
        <f t="shared" si="204"/>
        <v>NON</v>
      </c>
      <c r="P2352" s="55" t="str">
        <f t="shared" si="205"/>
        <v>OUI</v>
      </c>
      <c r="Q2352" s="55" t="str">
        <f t="shared" si="206"/>
        <v>NON</v>
      </c>
    </row>
    <row r="2353" spans="1:17" ht="15" customHeight="1">
      <c r="A2353" s="3">
        <v>130784234</v>
      </c>
      <c r="B2353" s="55" t="s">
        <v>1152</v>
      </c>
      <c r="C2353" s="3">
        <v>43001585</v>
      </c>
      <c r="D2353" s="55" t="s">
        <v>1230</v>
      </c>
      <c r="E2353" s="53" t="s">
        <v>1157</v>
      </c>
      <c r="F2353" s="84">
        <v>43770</v>
      </c>
      <c r="G2353" s="84">
        <v>45413</v>
      </c>
      <c r="H2353" s="82">
        <f t="shared" si="202"/>
        <v>5</v>
      </c>
      <c r="I2353" s="55" t="s">
        <v>83</v>
      </c>
      <c r="J2353" s="55" t="s">
        <v>44</v>
      </c>
      <c r="K2353" s="55" t="s">
        <v>820</v>
      </c>
      <c r="L2353" s="55" t="s">
        <v>821</v>
      </c>
      <c r="M2353" s="54" t="s">
        <v>1996</v>
      </c>
      <c r="N2353" s="55" t="str">
        <f t="shared" si="203"/>
        <v>NON</v>
      </c>
      <c r="O2353" s="55" t="str">
        <f t="shared" si="204"/>
        <v>NON</v>
      </c>
      <c r="P2353" s="55" t="str">
        <f t="shared" si="205"/>
        <v>OUI</v>
      </c>
      <c r="Q2353" s="55" t="str">
        <f t="shared" si="206"/>
        <v>NON</v>
      </c>
    </row>
    <row r="2354" spans="1:17" ht="15" customHeight="1">
      <c r="A2354" s="3">
        <v>130784234</v>
      </c>
      <c r="B2354" s="55" t="s">
        <v>1152</v>
      </c>
      <c r="C2354" s="3">
        <v>43001585</v>
      </c>
      <c r="D2354" s="55" t="s">
        <v>1230</v>
      </c>
      <c r="E2354" s="53" t="s">
        <v>1157</v>
      </c>
      <c r="F2354" s="84">
        <v>43770</v>
      </c>
      <c r="G2354" s="84">
        <v>45413</v>
      </c>
      <c r="H2354" s="82">
        <f t="shared" si="202"/>
        <v>5</v>
      </c>
      <c r="I2354" s="55" t="s">
        <v>83</v>
      </c>
      <c r="J2354" s="55" t="s">
        <v>44</v>
      </c>
      <c r="K2354" s="55" t="s">
        <v>820</v>
      </c>
      <c r="L2354" s="55" t="s">
        <v>821</v>
      </c>
      <c r="M2354" s="54" t="s">
        <v>2103</v>
      </c>
      <c r="N2354" s="55" t="str">
        <f t="shared" si="203"/>
        <v>NON</v>
      </c>
      <c r="O2354" s="55" t="str">
        <f t="shared" si="204"/>
        <v>OUI</v>
      </c>
      <c r="P2354" s="55" t="str">
        <f t="shared" si="205"/>
        <v>OUI</v>
      </c>
      <c r="Q2354" s="55" t="str">
        <f t="shared" si="206"/>
        <v>OUI</v>
      </c>
    </row>
    <row r="2355" spans="1:17" ht="15" customHeight="1">
      <c r="A2355" s="3">
        <v>130784234</v>
      </c>
      <c r="B2355" s="55" t="s">
        <v>1152</v>
      </c>
      <c r="C2355" s="3">
        <v>43001585</v>
      </c>
      <c r="D2355" s="55" t="s">
        <v>1230</v>
      </c>
      <c r="E2355" s="53" t="s">
        <v>1157</v>
      </c>
      <c r="F2355" s="84">
        <v>43770</v>
      </c>
      <c r="G2355" s="84">
        <v>45413</v>
      </c>
      <c r="H2355" s="82">
        <f t="shared" si="202"/>
        <v>5</v>
      </c>
      <c r="I2355" s="55" t="s">
        <v>83</v>
      </c>
      <c r="J2355" s="55" t="s">
        <v>44</v>
      </c>
      <c r="K2355" s="55" t="s">
        <v>820</v>
      </c>
      <c r="L2355" s="55" t="s">
        <v>821</v>
      </c>
      <c r="M2355" s="54" t="s">
        <v>92</v>
      </c>
      <c r="N2355" s="55" t="str">
        <f t="shared" si="203"/>
        <v>NON</v>
      </c>
      <c r="O2355" s="55" t="str">
        <f t="shared" si="204"/>
        <v>NON</v>
      </c>
      <c r="P2355" s="55" t="str">
        <f t="shared" si="205"/>
        <v>OUI</v>
      </c>
      <c r="Q2355" s="55" t="str">
        <f t="shared" si="206"/>
        <v>NON</v>
      </c>
    </row>
    <row r="2356" spans="1:17" ht="15" customHeight="1">
      <c r="A2356" s="3">
        <v>130784234</v>
      </c>
      <c r="B2356" s="55" t="s">
        <v>1152</v>
      </c>
      <c r="C2356" s="3">
        <v>43001585</v>
      </c>
      <c r="D2356" s="55" t="s">
        <v>1230</v>
      </c>
      <c r="E2356" s="53" t="s">
        <v>1157</v>
      </c>
      <c r="F2356" s="84">
        <v>43770</v>
      </c>
      <c r="G2356" s="84">
        <v>45413</v>
      </c>
      <c r="H2356" s="82">
        <f t="shared" si="202"/>
        <v>5</v>
      </c>
      <c r="I2356" s="55" t="s">
        <v>83</v>
      </c>
      <c r="J2356" s="55" t="s">
        <v>44</v>
      </c>
      <c r="K2356" s="55" t="s">
        <v>820</v>
      </c>
      <c r="L2356" s="55" t="s">
        <v>821</v>
      </c>
      <c r="M2356" s="54" t="s">
        <v>87</v>
      </c>
      <c r="N2356" s="55" t="str">
        <f t="shared" si="203"/>
        <v>NON</v>
      </c>
      <c r="O2356" s="55" t="str">
        <f t="shared" si="204"/>
        <v>NON</v>
      </c>
      <c r="P2356" s="55" t="str">
        <f t="shared" si="205"/>
        <v>OUI</v>
      </c>
      <c r="Q2356" s="55" t="str">
        <f t="shared" si="206"/>
        <v>NON</v>
      </c>
    </row>
    <row r="2357" spans="1:17" ht="15" customHeight="1">
      <c r="A2357" s="3">
        <v>130784234</v>
      </c>
      <c r="B2357" s="55" t="s">
        <v>1152</v>
      </c>
      <c r="C2357" s="3">
        <v>43001585</v>
      </c>
      <c r="D2357" s="55" t="s">
        <v>1230</v>
      </c>
      <c r="E2357" s="53" t="s">
        <v>1157</v>
      </c>
      <c r="F2357" s="84">
        <v>43040</v>
      </c>
      <c r="G2357" s="84">
        <v>44682</v>
      </c>
      <c r="H2357" s="82">
        <f t="shared" si="202"/>
        <v>5</v>
      </c>
      <c r="I2357" s="55" t="s">
        <v>83</v>
      </c>
      <c r="J2357" s="55" t="s">
        <v>1429</v>
      </c>
      <c r="K2357" s="55" t="s">
        <v>1158</v>
      </c>
      <c r="L2357" s="55"/>
      <c r="M2357" s="79"/>
      <c r="N2357" s="55" t="str">
        <f t="shared" si="203"/>
        <v>OUI</v>
      </c>
      <c r="O2357" s="55" t="str">
        <f t="shared" si="204"/>
        <v>NON</v>
      </c>
      <c r="P2357" s="55" t="str">
        <f t="shared" si="205"/>
        <v>NON</v>
      </c>
      <c r="Q2357" s="55" t="str">
        <f t="shared" si="206"/>
        <v>NON</v>
      </c>
    </row>
    <row r="2358" spans="1:17" ht="15" customHeight="1">
      <c r="A2358" s="3">
        <v>130784234</v>
      </c>
      <c r="B2358" s="55" t="s">
        <v>1152</v>
      </c>
      <c r="C2358" s="3">
        <v>43001585</v>
      </c>
      <c r="D2358" s="55" t="s">
        <v>1230</v>
      </c>
      <c r="E2358" s="53" t="s">
        <v>1157</v>
      </c>
      <c r="F2358" s="84">
        <v>43040</v>
      </c>
      <c r="G2358" s="84">
        <v>44682</v>
      </c>
      <c r="H2358" s="82">
        <f t="shared" si="202"/>
        <v>5</v>
      </c>
      <c r="I2358" s="55" t="s">
        <v>83</v>
      </c>
      <c r="J2358" s="55" t="s">
        <v>1429</v>
      </c>
      <c r="K2358" s="55" t="s">
        <v>24</v>
      </c>
      <c r="L2358" s="55" t="s">
        <v>90</v>
      </c>
      <c r="M2358" s="79"/>
      <c r="N2358" s="55" t="str">
        <f t="shared" si="203"/>
        <v>OUI</v>
      </c>
      <c r="O2358" s="55" t="str">
        <f t="shared" si="204"/>
        <v>NON</v>
      </c>
      <c r="P2358" s="55" t="str">
        <f t="shared" si="205"/>
        <v>NON</v>
      </c>
      <c r="Q2358" s="55" t="str">
        <f t="shared" si="206"/>
        <v>NON</v>
      </c>
    </row>
    <row r="2359" spans="1:17" ht="15" customHeight="1">
      <c r="A2359" s="3">
        <v>130784234</v>
      </c>
      <c r="B2359" s="55" t="s">
        <v>1152</v>
      </c>
      <c r="C2359" s="3">
        <v>43001585</v>
      </c>
      <c r="D2359" s="55" t="s">
        <v>1230</v>
      </c>
      <c r="E2359" s="53" t="s">
        <v>1157</v>
      </c>
      <c r="F2359" s="84">
        <v>43040</v>
      </c>
      <c r="G2359" s="84">
        <v>44682</v>
      </c>
      <c r="H2359" s="82">
        <f t="shared" si="202"/>
        <v>5</v>
      </c>
      <c r="I2359" s="55" t="s">
        <v>83</v>
      </c>
      <c r="J2359" s="55" t="s">
        <v>1429</v>
      </c>
      <c r="K2359" s="55" t="s">
        <v>780</v>
      </c>
      <c r="L2359" s="55" t="s">
        <v>781</v>
      </c>
      <c r="M2359" s="79"/>
      <c r="N2359" s="55" t="str">
        <f t="shared" si="203"/>
        <v>OUI</v>
      </c>
      <c r="O2359" s="55" t="str">
        <f t="shared" si="204"/>
        <v>NON</v>
      </c>
      <c r="P2359" s="55" t="str">
        <f t="shared" si="205"/>
        <v>NON</v>
      </c>
      <c r="Q2359" s="55" t="str">
        <f t="shared" si="206"/>
        <v>NON</v>
      </c>
    </row>
    <row r="2360" spans="1:17" ht="15" customHeight="1">
      <c r="A2360" s="2">
        <v>830000345</v>
      </c>
      <c r="B2360" s="55" t="s">
        <v>881</v>
      </c>
      <c r="C2360" s="3">
        <v>43000710</v>
      </c>
      <c r="D2360" s="55" t="s">
        <v>918</v>
      </c>
      <c r="E2360" s="53" t="s">
        <v>919</v>
      </c>
      <c r="F2360" s="84">
        <v>43770</v>
      </c>
      <c r="G2360" s="84">
        <v>45413</v>
      </c>
      <c r="H2360" s="82">
        <f t="shared" si="202"/>
        <v>5</v>
      </c>
      <c r="I2360" s="55" t="s">
        <v>83</v>
      </c>
      <c r="J2360" s="55" t="s">
        <v>44</v>
      </c>
      <c r="K2360" s="55" t="s">
        <v>140</v>
      </c>
      <c r="L2360" s="55" t="s">
        <v>141</v>
      </c>
      <c r="M2360" s="55" t="s">
        <v>2135</v>
      </c>
      <c r="N2360" s="55" t="str">
        <f t="shared" si="203"/>
        <v>NON</v>
      </c>
      <c r="O2360" s="55" t="str">
        <f t="shared" si="204"/>
        <v>OUI</v>
      </c>
      <c r="P2360" s="55" t="str">
        <f t="shared" si="205"/>
        <v>OUI</v>
      </c>
      <c r="Q2360" s="55" t="str">
        <f t="shared" si="206"/>
        <v>NON</v>
      </c>
    </row>
    <row r="2361" spans="1:17" ht="15" customHeight="1">
      <c r="A2361" s="2">
        <v>830000345</v>
      </c>
      <c r="B2361" s="55" t="s">
        <v>881</v>
      </c>
      <c r="C2361" s="3">
        <v>43000710</v>
      </c>
      <c r="D2361" s="55" t="s">
        <v>918</v>
      </c>
      <c r="E2361" s="53" t="s">
        <v>919</v>
      </c>
      <c r="F2361" s="84">
        <v>43770</v>
      </c>
      <c r="G2361" s="84">
        <v>45413</v>
      </c>
      <c r="H2361" s="82">
        <f t="shared" si="202"/>
        <v>5</v>
      </c>
      <c r="I2361" s="55" t="s">
        <v>83</v>
      </c>
      <c r="J2361" s="55" t="s">
        <v>44</v>
      </c>
      <c r="K2361" s="55" t="s">
        <v>140</v>
      </c>
      <c r="L2361" s="55" t="s">
        <v>141</v>
      </c>
      <c r="M2361" s="55" t="s">
        <v>1955</v>
      </c>
      <c r="N2361" s="55" t="str">
        <f t="shared" si="203"/>
        <v>NON</v>
      </c>
      <c r="O2361" s="55" t="str">
        <f t="shared" si="204"/>
        <v>NON</v>
      </c>
      <c r="P2361" s="55" t="str">
        <f t="shared" si="205"/>
        <v>OUI</v>
      </c>
      <c r="Q2361" s="55" t="str">
        <f t="shared" si="206"/>
        <v>NON</v>
      </c>
    </row>
    <row r="2362" spans="1:17" ht="15" customHeight="1">
      <c r="A2362" s="2">
        <v>830000345</v>
      </c>
      <c r="B2362" s="55" t="s">
        <v>881</v>
      </c>
      <c r="C2362" s="3">
        <v>43000710</v>
      </c>
      <c r="D2362" s="55" t="s">
        <v>918</v>
      </c>
      <c r="E2362" s="53" t="s">
        <v>919</v>
      </c>
      <c r="F2362" s="84">
        <v>43770</v>
      </c>
      <c r="G2362" s="84">
        <v>45413</v>
      </c>
      <c r="H2362" s="82">
        <f t="shared" si="202"/>
        <v>5</v>
      </c>
      <c r="I2362" s="55" t="s">
        <v>83</v>
      </c>
      <c r="J2362" s="55" t="s">
        <v>44</v>
      </c>
      <c r="K2362" s="55" t="s">
        <v>140</v>
      </c>
      <c r="L2362" s="55" t="s">
        <v>141</v>
      </c>
      <c r="M2362" s="55" t="s">
        <v>1992</v>
      </c>
      <c r="N2362" s="55" t="str">
        <f t="shared" si="203"/>
        <v>NON</v>
      </c>
      <c r="O2362" s="55" t="str">
        <f t="shared" si="204"/>
        <v>NON</v>
      </c>
      <c r="P2362" s="55" t="str">
        <f t="shared" si="205"/>
        <v>OUI</v>
      </c>
      <c r="Q2362" s="55" t="str">
        <f t="shared" si="206"/>
        <v>NON</v>
      </c>
    </row>
    <row r="2363" spans="1:17" ht="15" customHeight="1">
      <c r="A2363" s="2">
        <v>830000345</v>
      </c>
      <c r="B2363" s="55" t="s">
        <v>881</v>
      </c>
      <c r="C2363" s="3">
        <v>43000710</v>
      </c>
      <c r="D2363" s="55" t="s">
        <v>918</v>
      </c>
      <c r="E2363" s="53" t="s">
        <v>919</v>
      </c>
      <c r="F2363" s="84">
        <v>43770</v>
      </c>
      <c r="G2363" s="84">
        <v>45413</v>
      </c>
      <c r="H2363" s="82">
        <f t="shared" si="202"/>
        <v>5</v>
      </c>
      <c r="I2363" s="55" t="s">
        <v>83</v>
      </c>
      <c r="J2363" s="55" t="s">
        <v>44</v>
      </c>
      <c r="K2363" s="55" t="s">
        <v>140</v>
      </c>
      <c r="L2363" s="55" t="s">
        <v>141</v>
      </c>
      <c r="M2363" s="55" t="s">
        <v>1986</v>
      </c>
      <c r="N2363" s="55" t="str">
        <f t="shared" si="203"/>
        <v>NON</v>
      </c>
      <c r="O2363" s="55" t="str">
        <f t="shared" si="204"/>
        <v>NON</v>
      </c>
      <c r="P2363" s="55" t="str">
        <f t="shared" si="205"/>
        <v>OUI</v>
      </c>
      <c r="Q2363" s="55" t="str">
        <f t="shared" si="206"/>
        <v>NON</v>
      </c>
    </row>
    <row r="2364" spans="1:17" ht="15" customHeight="1">
      <c r="A2364" s="2">
        <v>830000345</v>
      </c>
      <c r="B2364" s="55" t="s">
        <v>881</v>
      </c>
      <c r="C2364" s="3">
        <v>43000710</v>
      </c>
      <c r="D2364" s="55" t="s">
        <v>918</v>
      </c>
      <c r="E2364" s="53" t="s">
        <v>919</v>
      </c>
      <c r="F2364" s="84">
        <v>43770</v>
      </c>
      <c r="G2364" s="84">
        <v>45413</v>
      </c>
      <c r="H2364" s="82">
        <f t="shared" si="202"/>
        <v>5</v>
      </c>
      <c r="I2364" s="55" t="s">
        <v>83</v>
      </c>
      <c r="J2364" s="55" t="s">
        <v>1429</v>
      </c>
      <c r="K2364" s="55" t="s">
        <v>232</v>
      </c>
      <c r="L2364" s="55" t="s">
        <v>123</v>
      </c>
      <c r="M2364" s="79"/>
      <c r="N2364" s="55" t="str">
        <f t="shared" si="203"/>
        <v>OUI</v>
      </c>
      <c r="O2364" s="55" t="str">
        <f t="shared" si="204"/>
        <v>NON</v>
      </c>
      <c r="P2364" s="55" t="str">
        <f t="shared" si="205"/>
        <v>NON</v>
      </c>
      <c r="Q2364" s="55" t="str">
        <f t="shared" si="206"/>
        <v>NON</v>
      </c>
    </row>
    <row r="2365" spans="1:17" ht="15" customHeight="1">
      <c r="A2365" s="2">
        <v>830000345</v>
      </c>
      <c r="B2365" s="55" t="s">
        <v>881</v>
      </c>
      <c r="C2365" s="3">
        <v>43000710</v>
      </c>
      <c r="D2365" s="55" t="s">
        <v>918</v>
      </c>
      <c r="E2365" s="53" t="s">
        <v>919</v>
      </c>
      <c r="F2365" s="84">
        <v>43770</v>
      </c>
      <c r="G2365" s="84">
        <v>45413</v>
      </c>
      <c r="H2365" s="82">
        <f t="shared" si="202"/>
        <v>5</v>
      </c>
      <c r="I2365" s="55" t="s">
        <v>83</v>
      </c>
      <c r="J2365" s="55" t="s">
        <v>1429</v>
      </c>
      <c r="K2365" s="55" t="s">
        <v>297</v>
      </c>
      <c r="L2365" s="55"/>
      <c r="M2365" s="79"/>
      <c r="N2365" s="55" t="str">
        <f t="shared" si="203"/>
        <v>OUI</v>
      </c>
      <c r="O2365" s="55" t="str">
        <f t="shared" si="204"/>
        <v>NON</v>
      </c>
      <c r="P2365" s="55" t="str">
        <f t="shared" si="205"/>
        <v>NON</v>
      </c>
      <c r="Q2365" s="55" t="str">
        <f t="shared" si="206"/>
        <v>NON</v>
      </c>
    </row>
    <row r="2366" spans="1:17" ht="15" customHeight="1">
      <c r="A2366" s="2"/>
      <c r="B2366" s="55" t="s">
        <v>49</v>
      </c>
      <c r="C2366" s="3">
        <v>93000065</v>
      </c>
      <c r="D2366" s="55" t="s">
        <v>18</v>
      </c>
      <c r="E2366" s="7" t="s">
        <v>19</v>
      </c>
      <c r="F2366" s="84">
        <v>43770</v>
      </c>
      <c r="G2366" s="84">
        <v>45413</v>
      </c>
      <c r="H2366" s="82">
        <f t="shared" si="202"/>
        <v>5</v>
      </c>
      <c r="I2366" s="20" t="s">
        <v>16</v>
      </c>
      <c r="J2366" s="20" t="s">
        <v>44</v>
      </c>
      <c r="K2366" s="55" t="s">
        <v>51</v>
      </c>
      <c r="L2366" s="55"/>
      <c r="M2366" s="55" t="s">
        <v>47</v>
      </c>
      <c r="N2366" s="55" t="str">
        <f t="shared" si="203"/>
        <v>NON</v>
      </c>
      <c r="O2366" s="55" t="str">
        <f t="shared" si="204"/>
        <v>NON</v>
      </c>
      <c r="P2366" s="55" t="str">
        <f t="shared" si="205"/>
        <v>OUI</v>
      </c>
      <c r="Q2366" s="55" t="str">
        <f t="shared" si="206"/>
        <v>NON</v>
      </c>
    </row>
    <row r="2367" spans="1:17" ht="15" customHeight="1">
      <c r="A2367" s="3">
        <v>130001647</v>
      </c>
      <c r="B2367" s="55" t="s">
        <v>1676</v>
      </c>
      <c r="C2367" s="3">
        <v>43001125</v>
      </c>
      <c r="D2367" s="55" t="s">
        <v>1686</v>
      </c>
      <c r="E2367" s="53" t="s">
        <v>1687</v>
      </c>
      <c r="F2367" s="84">
        <v>44136</v>
      </c>
      <c r="G2367" s="84">
        <v>45778</v>
      </c>
      <c r="H2367" s="82">
        <f t="shared" si="202"/>
        <v>5</v>
      </c>
      <c r="I2367" s="55" t="s">
        <v>83</v>
      </c>
      <c r="J2367" s="55" t="s">
        <v>44</v>
      </c>
      <c r="K2367" s="55" t="s">
        <v>972</v>
      </c>
      <c r="L2367" s="55" t="s">
        <v>260</v>
      </c>
      <c r="M2367" s="55" t="s">
        <v>2383</v>
      </c>
      <c r="N2367" s="55" t="str">
        <f t="shared" si="203"/>
        <v>NON</v>
      </c>
      <c r="O2367" s="55" t="str">
        <f t="shared" si="204"/>
        <v>NON</v>
      </c>
      <c r="P2367" s="55" t="str">
        <f t="shared" si="205"/>
        <v>OUI</v>
      </c>
      <c r="Q2367" s="55" t="str">
        <f t="shared" si="206"/>
        <v>OUI</v>
      </c>
    </row>
    <row r="2368" spans="1:17" ht="15" customHeight="1">
      <c r="A2368" s="3">
        <v>130001647</v>
      </c>
      <c r="B2368" s="55" t="s">
        <v>1676</v>
      </c>
      <c r="C2368" s="3">
        <v>43001125</v>
      </c>
      <c r="D2368" s="55" t="s">
        <v>1686</v>
      </c>
      <c r="E2368" s="53" t="s">
        <v>1687</v>
      </c>
      <c r="F2368" s="84">
        <v>44136</v>
      </c>
      <c r="G2368" s="84">
        <v>45778</v>
      </c>
      <c r="H2368" s="82">
        <f t="shared" ref="H2368:H2431" si="207">DATEDIF(F2368,G2368,"y")+1</f>
        <v>5</v>
      </c>
      <c r="I2368" s="55" t="s">
        <v>83</v>
      </c>
      <c r="J2368" s="55" t="s">
        <v>44</v>
      </c>
      <c r="K2368" s="55" t="s">
        <v>1051</v>
      </c>
      <c r="L2368" s="55" t="s">
        <v>260</v>
      </c>
      <c r="M2368" s="55" t="s">
        <v>2399</v>
      </c>
      <c r="N2368" s="55" t="str">
        <f t="shared" si="203"/>
        <v>NON</v>
      </c>
      <c r="O2368" s="55" t="str">
        <f t="shared" si="204"/>
        <v>NON</v>
      </c>
      <c r="P2368" s="55" t="str">
        <f t="shared" si="205"/>
        <v>OUI</v>
      </c>
      <c r="Q2368" s="55" t="str">
        <f t="shared" si="206"/>
        <v>OUI</v>
      </c>
    </row>
    <row r="2369" spans="1:17" ht="15" customHeight="1">
      <c r="A2369" s="3">
        <v>130001647</v>
      </c>
      <c r="B2369" s="55" t="s">
        <v>1676</v>
      </c>
      <c r="C2369" s="3">
        <v>43000842</v>
      </c>
      <c r="D2369" s="55" t="s">
        <v>1686</v>
      </c>
      <c r="E2369" s="53" t="s">
        <v>1687</v>
      </c>
      <c r="F2369" s="84">
        <v>44136</v>
      </c>
      <c r="G2369" s="84">
        <v>45778</v>
      </c>
      <c r="H2369" s="82">
        <f t="shared" si="207"/>
        <v>5</v>
      </c>
      <c r="I2369" s="55" t="s">
        <v>83</v>
      </c>
      <c r="J2369" s="55" t="s">
        <v>1795</v>
      </c>
      <c r="K2369" s="55" t="s">
        <v>2402</v>
      </c>
      <c r="L2369" s="55"/>
      <c r="M2369" s="55" t="s">
        <v>1803</v>
      </c>
      <c r="N2369" s="55" t="str">
        <f t="shared" si="203"/>
        <v>NON</v>
      </c>
      <c r="O2369" s="55" t="str">
        <f t="shared" si="204"/>
        <v>NON</v>
      </c>
      <c r="P2369" s="55" t="str">
        <f t="shared" si="205"/>
        <v>OUI</v>
      </c>
      <c r="Q2369" s="55" t="str">
        <f t="shared" si="206"/>
        <v>NON</v>
      </c>
    </row>
    <row r="2370" spans="1:17" ht="15" customHeight="1">
      <c r="A2370" s="3">
        <v>130001647</v>
      </c>
      <c r="B2370" s="55" t="s">
        <v>1676</v>
      </c>
      <c r="C2370" s="3">
        <v>43000842</v>
      </c>
      <c r="D2370" s="55" t="s">
        <v>1686</v>
      </c>
      <c r="E2370" s="53" t="s">
        <v>1687</v>
      </c>
      <c r="F2370" s="84">
        <v>44501</v>
      </c>
      <c r="G2370" s="84">
        <v>46143</v>
      </c>
      <c r="H2370" s="82">
        <f t="shared" si="207"/>
        <v>5</v>
      </c>
      <c r="I2370" s="55" t="s">
        <v>83</v>
      </c>
      <c r="J2370" s="55" t="s">
        <v>1795</v>
      </c>
      <c r="K2370" s="55" t="s">
        <v>1798</v>
      </c>
      <c r="L2370" s="55"/>
      <c r="M2370" s="55" t="s">
        <v>1799</v>
      </c>
      <c r="N2370" s="55" t="str">
        <f t="shared" si="203"/>
        <v>NON</v>
      </c>
      <c r="O2370" s="55" t="str">
        <f t="shared" si="204"/>
        <v>NON</v>
      </c>
      <c r="P2370" s="55" t="str">
        <f t="shared" si="205"/>
        <v>OUI</v>
      </c>
      <c r="Q2370" s="55" t="str">
        <f t="shared" si="206"/>
        <v>OUI</v>
      </c>
    </row>
    <row r="2371" spans="1:17" ht="15" customHeight="1">
      <c r="A2371" s="3">
        <v>130001647</v>
      </c>
      <c r="B2371" s="55" t="s">
        <v>1676</v>
      </c>
      <c r="C2371" s="3">
        <v>43001125</v>
      </c>
      <c r="D2371" s="55" t="s">
        <v>1686</v>
      </c>
      <c r="E2371" s="53" t="s">
        <v>1687</v>
      </c>
      <c r="F2371" s="84">
        <v>44136</v>
      </c>
      <c r="G2371" s="84">
        <v>45778</v>
      </c>
      <c r="H2371" s="82">
        <f t="shared" si="207"/>
        <v>5</v>
      </c>
      <c r="I2371" s="55" t="s">
        <v>83</v>
      </c>
      <c r="J2371" s="55" t="s">
        <v>1795</v>
      </c>
      <c r="K2371" s="55" t="s">
        <v>1798</v>
      </c>
      <c r="L2371" s="55"/>
      <c r="M2371" s="55" t="s">
        <v>1799</v>
      </c>
      <c r="N2371" s="55" t="str">
        <f t="shared" ref="N2371:N2434" si="208">IF(ISNUMBER(SEARCH("2G",J2371)),"OUI","NON")</f>
        <v>NON</v>
      </c>
      <c r="O2371" s="55" t="str">
        <f t="shared" ref="O2371:O2434" si="209">IF(ISNUMBER(SEARCH("P1",M2371)),"OUI","NON")</f>
        <v>NON</v>
      </c>
      <c r="P2371" s="55" t="str">
        <f t="shared" ref="P2371:P2434" si="210">IF(ISNUMBER(SEARCH("P2",M2371)),"OUI","NON")</f>
        <v>OUI</v>
      </c>
      <c r="Q2371" s="55" t="str">
        <f t="shared" ref="Q2371:Q2434" si="211">IF(ISNUMBER(SEARCH("P3",M2371)),"OUI","NON")</f>
        <v>OUI</v>
      </c>
    </row>
    <row r="2372" spans="1:17" ht="15" customHeight="1">
      <c r="A2372" s="3">
        <v>130001647</v>
      </c>
      <c r="B2372" s="55" t="s">
        <v>1676</v>
      </c>
      <c r="C2372" s="3">
        <v>43000842</v>
      </c>
      <c r="D2372" s="55" t="s">
        <v>1686</v>
      </c>
      <c r="E2372" s="53" t="s">
        <v>1687</v>
      </c>
      <c r="F2372" s="84">
        <v>44501</v>
      </c>
      <c r="G2372" s="84">
        <v>46143</v>
      </c>
      <c r="H2372" s="82">
        <f t="shared" si="207"/>
        <v>5</v>
      </c>
      <c r="I2372" s="55" t="s">
        <v>83</v>
      </c>
      <c r="J2372" s="55" t="s">
        <v>44</v>
      </c>
      <c r="K2372" s="55" t="s">
        <v>430</v>
      </c>
      <c r="L2372" s="55" t="s">
        <v>431</v>
      </c>
      <c r="M2372" s="55" t="s">
        <v>2191</v>
      </c>
      <c r="N2372" s="55" t="str">
        <f t="shared" si="208"/>
        <v>NON</v>
      </c>
      <c r="O2372" s="55" t="str">
        <f t="shared" si="209"/>
        <v>OUI</v>
      </c>
      <c r="P2372" s="55" t="str">
        <f t="shared" si="210"/>
        <v>OUI</v>
      </c>
      <c r="Q2372" s="55" t="str">
        <f t="shared" si="211"/>
        <v>OUI</v>
      </c>
    </row>
    <row r="2373" spans="1:17" ht="15" customHeight="1">
      <c r="A2373" s="3">
        <v>130001647</v>
      </c>
      <c r="B2373" s="55" t="s">
        <v>1676</v>
      </c>
      <c r="C2373" s="3">
        <v>43000842</v>
      </c>
      <c r="D2373" s="55" t="s">
        <v>1686</v>
      </c>
      <c r="E2373" s="116" t="s">
        <v>1687</v>
      </c>
      <c r="F2373" s="84">
        <v>44501</v>
      </c>
      <c r="G2373" s="84">
        <v>46143</v>
      </c>
      <c r="H2373" s="82">
        <f t="shared" si="207"/>
        <v>5</v>
      </c>
      <c r="I2373" s="55" t="s">
        <v>83</v>
      </c>
      <c r="J2373" s="55" t="s">
        <v>44</v>
      </c>
      <c r="K2373" s="55" t="s">
        <v>430</v>
      </c>
      <c r="L2373" s="55" t="s">
        <v>431</v>
      </c>
      <c r="M2373" s="55" t="s">
        <v>2003</v>
      </c>
      <c r="N2373" s="55" t="str">
        <f t="shared" si="208"/>
        <v>NON</v>
      </c>
      <c r="O2373" s="55" t="str">
        <f t="shared" si="209"/>
        <v>NON</v>
      </c>
      <c r="P2373" s="55" t="str">
        <f t="shared" si="210"/>
        <v>OUI</v>
      </c>
      <c r="Q2373" s="55" t="str">
        <f t="shared" si="211"/>
        <v>NON</v>
      </c>
    </row>
    <row r="2374" spans="1:17" ht="15" customHeight="1">
      <c r="A2374" s="3">
        <v>130001647</v>
      </c>
      <c r="B2374" s="55" t="s">
        <v>1676</v>
      </c>
      <c r="C2374" s="3">
        <v>43000842</v>
      </c>
      <c r="D2374" s="55" t="s">
        <v>1686</v>
      </c>
      <c r="E2374" s="53" t="s">
        <v>1687</v>
      </c>
      <c r="F2374" s="84">
        <v>44501</v>
      </c>
      <c r="G2374" s="84">
        <v>46143</v>
      </c>
      <c r="H2374" s="82">
        <f t="shared" si="207"/>
        <v>5</v>
      </c>
      <c r="I2374" s="55" t="s">
        <v>83</v>
      </c>
      <c r="J2374" s="55" t="s">
        <v>44</v>
      </c>
      <c r="K2374" s="55" t="s">
        <v>430</v>
      </c>
      <c r="L2374" s="55" t="s">
        <v>431</v>
      </c>
      <c r="M2374" s="55" t="s">
        <v>2074</v>
      </c>
      <c r="N2374" s="55" t="str">
        <f t="shared" si="208"/>
        <v>NON</v>
      </c>
      <c r="O2374" s="55" t="str">
        <f t="shared" si="209"/>
        <v>NON</v>
      </c>
      <c r="P2374" s="55" t="str">
        <f t="shared" si="210"/>
        <v>OUI</v>
      </c>
      <c r="Q2374" s="55" t="str">
        <f t="shared" si="211"/>
        <v>NON</v>
      </c>
    </row>
    <row r="2375" spans="1:17" ht="15" customHeight="1">
      <c r="A2375" s="3">
        <v>130001647</v>
      </c>
      <c r="B2375" s="55" t="s">
        <v>1676</v>
      </c>
      <c r="C2375" s="3">
        <v>43000842</v>
      </c>
      <c r="D2375" s="55" t="s">
        <v>1686</v>
      </c>
      <c r="E2375" s="53" t="s">
        <v>1687</v>
      </c>
      <c r="F2375" s="84">
        <v>44501</v>
      </c>
      <c r="G2375" s="84">
        <v>46143</v>
      </c>
      <c r="H2375" s="82">
        <f t="shared" si="207"/>
        <v>5</v>
      </c>
      <c r="I2375" s="55" t="s">
        <v>83</v>
      </c>
      <c r="J2375" s="55" t="s">
        <v>44</v>
      </c>
      <c r="K2375" s="55" t="s">
        <v>430</v>
      </c>
      <c r="L2375" s="55" t="s">
        <v>431</v>
      </c>
      <c r="M2375" s="55" t="s">
        <v>469</v>
      </c>
      <c r="N2375" s="55" t="str">
        <f t="shared" si="208"/>
        <v>NON</v>
      </c>
      <c r="O2375" s="55" t="str">
        <f t="shared" si="209"/>
        <v>NON</v>
      </c>
      <c r="P2375" s="55" t="str">
        <f t="shared" si="210"/>
        <v>OUI</v>
      </c>
      <c r="Q2375" s="55" t="str">
        <f t="shared" si="211"/>
        <v>NON</v>
      </c>
    </row>
    <row r="2376" spans="1:17" ht="15" customHeight="1">
      <c r="A2376" s="4">
        <v>130001647</v>
      </c>
      <c r="B2376" s="20" t="s">
        <v>1676</v>
      </c>
      <c r="C2376" s="4">
        <v>43001125</v>
      </c>
      <c r="D2376" s="20" t="s">
        <v>1686</v>
      </c>
      <c r="E2376" s="21" t="s">
        <v>1687</v>
      </c>
      <c r="F2376" s="85">
        <v>43770</v>
      </c>
      <c r="G2376" s="85">
        <v>45413</v>
      </c>
      <c r="H2376" s="83">
        <f t="shared" si="207"/>
        <v>5</v>
      </c>
      <c r="I2376" s="20" t="s">
        <v>83</v>
      </c>
      <c r="J2376" s="20" t="s">
        <v>44</v>
      </c>
      <c r="K2376" s="20" t="s">
        <v>430</v>
      </c>
      <c r="L2376" s="20"/>
      <c r="M2376" s="20" t="s">
        <v>2400</v>
      </c>
      <c r="N2376" s="20" t="str">
        <f t="shared" si="208"/>
        <v>NON</v>
      </c>
      <c r="O2376" s="20" t="str">
        <f t="shared" si="209"/>
        <v>OUI</v>
      </c>
      <c r="P2376" s="20" t="str">
        <f t="shared" si="210"/>
        <v>OUI</v>
      </c>
      <c r="Q2376" s="20" t="str">
        <f t="shared" si="211"/>
        <v>NON</v>
      </c>
    </row>
    <row r="2377" spans="1:17" ht="15" customHeight="1">
      <c r="A2377" s="4">
        <v>130001647</v>
      </c>
      <c r="B2377" s="20" t="s">
        <v>1676</v>
      </c>
      <c r="C2377" s="4">
        <v>43001125</v>
      </c>
      <c r="D2377" s="20" t="s">
        <v>1686</v>
      </c>
      <c r="E2377" s="21" t="s">
        <v>1687</v>
      </c>
      <c r="F2377" s="85">
        <v>43770</v>
      </c>
      <c r="G2377" s="85">
        <v>45413</v>
      </c>
      <c r="H2377" s="83">
        <f t="shared" si="207"/>
        <v>5</v>
      </c>
      <c r="I2377" s="20" t="s">
        <v>83</v>
      </c>
      <c r="J2377" s="20" t="s">
        <v>44</v>
      </c>
      <c r="K2377" s="20" t="s">
        <v>430</v>
      </c>
      <c r="L2377" s="20"/>
      <c r="M2377" s="20" t="s">
        <v>1951</v>
      </c>
      <c r="N2377" s="20" t="str">
        <f t="shared" si="208"/>
        <v>NON</v>
      </c>
      <c r="O2377" s="20" t="str">
        <f t="shared" si="209"/>
        <v>NON</v>
      </c>
      <c r="P2377" s="20" t="str">
        <f t="shared" si="210"/>
        <v>OUI</v>
      </c>
      <c r="Q2377" s="20" t="str">
        <f t="shared" si="211"/>
        <v>NON</v>
      </c>
    </row>
    <row r="2378" spans="1:17" ht="15" customHeight="1">
      <c r="A2378" s="4">
        <v>130001647</v>
      </c>
      <c r="B2378" s="20" t="s">
        <v>1676</v>
      </c>
      <c r="C2378" s="4">
        <v>43001125</v>
      </c>
      <c r="D2378" s="20" t="s">
        <v>1686</v>
      </c>
      <c r="E2378" s="21" t="s">
        <v>1687</v>
      </c>
      <c r="F2378" s="85">
        <v>43770</v>
      </c>
      <c r="G2378" s="85">
        <v>45413</v>
      </c>
      <c r="H2378" s="83">
        <f t="shared" si="207"/>
        <v>5</v>
      </c>
      <c r="I2378" s="20" t="s">
        <v>83</v>
      </c>
      <c r="J2378" s="20" t="s">
        <v>44</v>
      </c>
      <c r="K2378" s="20" t="s">
        <v>430</v>
      </c>
      <c r="L2378" s="20"/>
      <c r="M2378" s="20" t="s">
        <v>2003</v>
      </c>
      <c r="N2378" s="20" t="str">
        <f t="shared" si="208"/>
        <v>NON</v>
      </c>
      <c r="O2378" s="20" t="str">
        <f t="shared" si="209"/>
        <v>NON</v>
      </c>
      <c r="P2378" s="20" t="str">
        <f t="shared" si="210"/>
        <v>OUI</v>
      </c>
      <c r="Q2378" s="20" t="str">
        <f t="shared" si="211"/>
        <v>NON</v>
      </c>
    </row>
    <row r="2379" spans="1:17" ht="15" customHeight="1">
      <c r="A2379" s="4">
        <v>130001647</v>
      </c>
      <c r="B2379" s="20" t="s">
        <v>1676</v>
      </c>
      <c r="C2379" s="4">
        <v>43001125</v>
      </c>
      <c r="D2379" s="20" t="s">
        <v>1686</v>
      </c>
      <c r="E2379" s="21" t="s">
        <v>1687</v>
      </c>
      <c r="F2379" s="85">
        <v>43770</v>
      </c>
      <c r="G2379" s="85">
        <v>45413</v>
      </c>
      <c r="H2379" s="83">
        <f t="shared" si="207"/>
        <v>5</v>
      </c>
      <c r="I2379" s="20" t="s">
        <v>83</v>
      </c>
      <c r="J2379" s="20" t="s">
        <v>44</v>
      </c>
      <c r="K2379" s="20" t="s">
        <v>430</v>
      </c>
      <c r="L2379" s="20"/>
      <c r="M2379" s="20" t="s">
        <v>815</v>
      </c>
      <c r="N2379" s="20" t="str">
        <f t="shared" si="208"/>
        <v>NON</v>
      </c>
      <c r="O2379" s="20" t="str">
        <f t="shared" si="209"/>
        <v>NON</v>
      </c>
      <c r="P2379" s="20" t="str">
        <f t="shared" si="210"/>
        <v>OUI</v>
      </c>
      <c r="Q2379" s="20" t="str">
        <f t="shared" si="211"/>
        <v>NON</v>
      </c>
    </row>
    <row r="2380" spans="1:17" ht="15" customHeight="1">
      <c r="A2380" s="3">
        <v>130001647</v>
      </c>
      <c r="B2380" s="55" t="s">
        <v>1676</v>
      </c>
      <c r="C2380" s="3">
        <v>43001125</v>
      </c>
      <c r="D2380" s="55" t="s">
        <v>1686</v>
      </c>
      <c r="E2380" s="53" t="s">
        <v>1687</v>
      </c>
      <c r="F2380" s="84">
        <v>43770</v>
      </c>
      <c r="G2380" s="84">
        <v>45413</v>
      </c>
      <c r="H2380" s="82">
        <f t="shared" si="207"/>
        <v>5</v>
      </c>
      <c r="I2380" s="55" t="s">
        <v>83</v>
      </c>
      <c r="J2380" s="55" t="s">
        <v>1800</v>
      </c>
      <c r="K2380" s="55" t="s">
        <v>1253</v>
      </c>
      <c r="L2380" s="55"/>
      <c r="M2380" s="79"/>
      <c r="N2380" s="55" t="str">
        <f t="shared" si="208"/>
        <v>OUI</v>
      </c>
      <c r="O2380" s="55" t="str">
        <f t="shared" si="209"/>
        <v>NON</v>
      </c>
      <c r="P2380" s="55" t="str">
        <f t="shared" si="210"/>
        <v>NON</v>
      </c>
      <c r="Q2380" s="55" t="str">
        <f t="shared" si="211"/>
        <v>NON</v>
      </c>
    </row>
    <row r="2381" spans="1:17" ht="15" customHeight="1">
      <c r="A2381" s="3">
        <v>130001647</v>
      </c>
      <c r="B2381" s="55" t="s">
        <v>1676</v>
      </c>
      <c r="C2381" s="3">
        <v>43001125</v>
      </c>
      <c r="D2381" s="55" t="s">
        <v>1686</v>
      </c>
      <c r="E2381" s="53" t="s">
        <v>1687</v>
      </c>
      <c r="F2381" s="84">
        <v>43770</v>
      </c>
      <c r="G2381" s="84">
        <v>45413</v>
      </c>
      <c r="H2381" s="82">
        <f t="shared" si="207"/>
        <v>5</v>
      </c>
      <c r="I2381" s="55" t="s">
        <v>83</v>
      </c>
      <c r="J2381" s="55" t="s">
        <v>1800</v>
      </c>
      <c r="K2381" s="55" t="s">
        <v>2401</v>
      </c>
      <c r="L2381" s="55"/>
      <c r="M2381" s="79"/>
      <c r="N2381" s="55" t="str">
        <f t="shared" si="208"/>
        <v>OUI</v>
      </c>
      <c r="O2381" s="55" t="str">
        <f t="shared" si="209"/>
        <v>NON</v>
      </c>
      <c r="P2381" s="55" t="str">
        <f t="shared" si="210"/>
        <v>NON</v>
      </c>
      <c r="Q2381" s="55" t="str">
        <f t="shared" si="211"/>
        <v>NON</v>
      </c>
    </row>
    <row r="2382" spans="1:17" ht="15" customHeight="1">
      <c r="A2382" s="3">
        <v>130001647</v>
      </c>
      <c r="B2382" s="55" t="s">
        <v>1676</v>
      </c>
      <c r="C2382" s="3">
        <v>43000842</v>
      </c>
      <c r="D2382" s="55" t="s">
        <v>1686</v>
      </c>
      <c r="E2382" s="53" t="s">
        <v>1687</v>
      </c>
      <c r="F2382" s="84">
        <v>43770</v>
      </c>
      <c r="G2382" s="84">
        <v>45413</v>
      </c>
      <c r="H2382" s="82">
        <f t="shared" si="207"/>
        <v>5</v>
      </c>
      <c r="I2382" s="55" t="s">
        <v>83</v>
      </c>
      <c r="J2382" s="55" t="s">
        <v>1429</v>
      </c>
      <c r="K2382" s="55" t="s">
        <v>1688</v>
      </c>
      <c r="L2382" s="55"/>
      <c r="M2382" s="79"/>
      <c r="N2382" s="55" t="str">
        <f t="shared" si="208"/>
        <v>OUI</v>
      </c>
      <c r="O2382" s="55" t="str">
        <f t="shared" si="209"/>
        <v>NON</v>
      </c>
      <c r="P2382" s="55" t="str">
        <f t="shared" si="210"/>
        <v>NON</v>
      </c>
      <c r="Q2382" s="55" t="str">
        <f t="shared" si="211"/>
        <v>NON</v>
      </c>
    </row>
    <row r="2383" spans="1:17" ht="15" customHeight="1">
      <c r="A2383" s="3">
        <v>130001647</v>
      </c>
      <c r="B2383" s="55" t="s">
        <v>1676</v>
      </c>
      <c r="C2383" s="3">
        <v>43000842</v>
      </c>
      <c r="D2383" s="55" t="s">
        <v>1686</v>
      </c>
      <c r="E2383" s="53" t="s">
        <v>1687</v>
      </c>
      <c r="F2383" s="84">
        <v>43770</v>
      </c>
      <c r="G2383" s="84">
        <v>45413</v>
      </c>
      <c r="H2383" s="82">
        <f t="shared" si="207"/>
        <v>5</v>
      </c>
      <c r="I2383" s="55" t="s">
        <v>83</v>
      </c>
      <c r="J2383" s="55" t="s">
        <v>1429</v>
      </c>
      <c r="K2383" s="55" t="s">
        <v>1253</v>
      </c>
      <c r="L2383" s="55" t="s">
        <v>105</v>
      </c>
      <c r="M2383" s="79"/>
      <c r="N2383" s="55" t="str">
        <f t="shared" si="208"/>
        <v>OUI</v>
      </c>
      <c r="O2383" s="55" t="str">
        <f t="shared" si="209"/>
        <v>NON</v>
      </c>
      <c r="P2383" s="55" t="str">
        <f t="shared" si="210"/>
        <v>NON</v>
      </c>
      <c r="Q2383" s="55" t="str">
        <f t="shared" si="211"/>
        <v>NON</v>
      </c>
    </row>
    <row r="2384" spans="1:17" ht="15" customHeight="1">
      <c r="A2384" s="3">
        <v>130001647</v>
      </c>
      <c r="B2384" s="55" t="s">
        <v>1676</v>
      </c>
      <c r="C2384" s="3">
        <v>43000842</v>
      </c>
      <c r="D2384" s="55" t="s">
        <v>1686</v>
      </c>
      <c r="E2384" s="53" t="s">
        <v>1687</v>
      </c>
      <c r="F2384" s="84">
        <v>44136</v>
      </c>
      <c r="G2384" s="84">
        <v>45778</v>
      </c>
      <c r="H2384" s="82">
        <f t="shared" si="207"/>
        <v>5</v>
      </c>
      <c r="I2384" s="55" t="s">
        <v>83</v>
      </c>
      <c r="J2384" s="55" t="s">
        <v>1429</v>
      </c>
      <c r="K2384" s="55" t="s">
        <v>375</v>
      </c>
      <c r="L2384" s="55" t="s">
        <v>376</v>
      </c>
      <c r="M2384" s="79"/>
      <c r="N2384" s="55" t="str">
        <f t="shared" si="208"/>
        <v>OUI</v>
      </c>
      <c r="O2384" s="55" t="str">
        <f t="shared" si="209"/>
        <v>NON</v>
      </c>
      <c r="P2384" s="55" t="str">
        <f t="shared" si="210"/>
        <v>NON</v>
      </c>
      <c r="Q2384" s="55" t="str">
        <f t="shared" si="211"/>
        <v>NON</v>
      </c>
    </row>
    <row r="2385" spans="1:17" ht="15" customHeight="1">
      <c r="A2385" s="3">
        <v>130001647</v>
      </c>
      <c r="B2385" s="55" t="s">
        <v>1676</v>
      </c>
      <c r="C2385" s="3">
        <v>43001125</v>
      </c>
      <c r="D2385" s="55" t="s">
        <v>1686</v>
      </c>
      <c r="E2385" s="53" t="s">
        <v>1687</v>
      </c>
      <c r="F2385" s="84">
        <v>44136</v>
      </c>
      <c r="G2385" s="84">
        <v>45778</v>
      </c>
      <c r="H2385" s="82">
        <f t="shared" si="207"/>
        <v>5</v>
      </c>
      <c r="I2385" s="55" t="s">
        <v>83</v>
      </c>
      <c r="J2385" s="55" t="s">
        <v>1429</v>
      </c>
      <c r="K2385" s="55" t="s">
        <v>556</v>
      </c>
      <c r="L2385" s="55"/>
      <c r="M2385" s="79"/>
      <c r="N2385" s="55" t="str">
        <f t="shared" si="208"/>
        <v>OUI</v>
      </c>
      <c r="O2385" s="55" t="str">
        <f t="shared" si="209"/>
        <v>NON</v>
      </c>
      <c r="P2385" s="55" t="str">
        <f t="shared" si="210"/>
        <v>NON</v>
      </c>
      <c r="Q2385" s="55" t="str">
        <f t="shared" si="211"/>
        <v>NON</v>
      </c>
    </row>
    <row r="2386" spans="1:17" ht="15" customHeight="1">
      <c r="A2386" s="2">
        <v>130002835</v>
      </c>
      <c r="B2386" s="55" t="s">
        <v>555</v>
      </c>
      <c r="C2386" s="3">
        <v>43000591</v>
      </c>
      <c r="D2386" s="55" t="s">
        <v>200</v>
      </c>
      <c r="E2386" s="53" t="s">
        <v>578</v>
      </c>
      <c r="F2386" s="84">
        <v>44501</v>
      </c>
      <c r="G2386" s="84">
        <v>46143</v>
      </c>
      <c r="H2386" s="82">
        <f t="shared" si="207"/>
        <v>5</v>
      </c>
      <c r="I2386" s="55" t="s">
        <v>83</v>
      </c>
      <c r="J2386" s="55" t="s">
        <v>44</v>
      </c>
      <c r="K2386" s="55" t="s">
        <v>85</v>
      </c>
      <c r="L2386" s="55" t="s">
        <v>86</v>
      </c>
      <c r="M2386" s="55" t="s">
        <v>2084</v>
      </c>
      <c r="N2386" s="55" t="str">
        <f t="shared" si="208"/>
        <v>NON</v>
      </c>
      <c r="O2386" s="55" t="str">
        <f t="shared" si="209"/>
        <v>OUI</v>
      </c>
      <c r="P2386" s="55" t="str">
        <f t="shared" si="210"/>
        <v>OUI</v>
      </c>
      <c r="Q2386" s="55" t="str">
        <f t="shared" si="211"/>
        <v>NON</v>
      </c>
    </row>
    <row r="2387" spans="1:17" ht="15" customHeight="1">
      <c r="A2387" s="2">
        <v>130002835</v>
      </c>
      <c r="B2387" s="55" t="s">
        <v>555</v>
      </c>
      <c r="C2387" s="3">
        <v>43000591</v>
      </c>
      <c r="D2387" s="55" t="s">
        <v>200</v>
      </c>
      <c r="E2387" s="53" t="s">
        <v>578</v>
      </c>
      <c r="F2387" s="84">
        <v>44501</v>
      </c>
      <c r="G2387" s="84">
        <v>46143</v>
      </c>
      <c r="H2387" s="82">
        <f t="shared" si="207"/>
        <v>5</v>
      </c>
      <c r="I2387" s="55" t="s">
        <v>83</v>
      </c>
      <c r="J2387" s="55" t="s">
        <v>44</v>
      </c>
      <c r="K2387" s="55" t="s">
        <v>85</v>
      </c>
      <c r="L2387" s="55" t="s">
        <v>86</v>
      </c>
      <c r="M2387" s="55" t="s">
        <v>734</v>
      </c>
      <c r="N2387" s="55" t="str">
        <f t="shared" si="208"/>
        <v>NON</v>
      </c>
      <c r="O2387" s="55" t="str">
        <f t="shared" si="209"/>
        <v>NON</v>
      </c>
      <c r="P2387" s="55" t="str">
        <f t="shared" si="210"/>
        <v>OUI</v>
      </c>
      <c r="Q2387" s="55" t="str">
        <f t="shared" si="211"/>
        <v>NON</v>
      </c>
    </row>
    <row r="2388" spans="1:17" ht="15" customHeight="1">
      <c r="A2388" s="2">
        <v>130002835</v>
      </c>
      <c r="B2388" s="55" t="s">
        <v>555</v>
      </c>
      <c r="C2388" s="3">
        <v>43000591</v>
      </c>
      <c r="D2388" s="55" t="s">
        <v>200</v>
      </c>
      <c r="E2388" s="53" t="s">
        <v>578</v>
      </c>
      <c r="F2388" s="84">
        <v>44501</v>
      </c>
      <c r="G2388" s="84">
        <v>46143</v>
      </c>
      <c r="H2388" s="82">
        <f t="shared" si="207"/>
        <v>5</v>
      </c>
      <c r="I2388" s="55" t="s">
        <v>83</v>
      </c>
      <c r="J2388" s="55" t="s">
        <v>44</v>
      </c>
      <c r="K2388" s="55" t="s">
        <v>85</v>
      </c>
      <c r="L2388" s="55" t="s">
        <v>86</v>
      </c>
      <c r="M2388" s="55" t="s">
        <v>2179</v>
      </c>
      <c r="N2388" s="55" t="str">
        <f t="shared" si="208"/>
        <v>NON</v>
      </c>
      <c r="O2388" s="55" t="str">
        <f t="shared" si="209"/>
        <v>NON</v>
      </c>
      <c r="P2388" s="55" t="str">
        <f t="shared" si="210"/>
        <v>OUI</v>
      </c>
      <c r="Q2388" s="55" t="str">
        <f t="shared" si="211"/>
        <v>OUI</v>
      </c>
    </row>
    <row r="2389" spans="1:17" ht="15" customHeight="1">
      <c r="A2389" s="2">
        <v>130002835</v>
      </c>
      <c r="B2389" s="55" t="s">
        <v>555</v>
      </c>
      <c r="C2389" s="3">
        <v>43000591</v>
      </c>
      <c r="D2389" s="55" t="s">
        <v>200</v>
      </c>
      <c r="E2389" s="53" t="s">
        <v>578</v>
      </c>
      <c r="F2389" s="84">
        <v>44501</v>
      </c>
      <c r="G2389" s="84">
        <v>46143</v>
      </c>
      <c r="H2389" s="82">
        <f t="shared" si="207"/>
        <v>5</v>
      </c>
      <c r="I2389" s="55" t="s">
        <v>83</v>
      </c>
      <c r="J2389" s="55" t="s">
        <v>44</v>
      </c>
      <c r="K2389" s="55" t="s">
        <v>85</v>
      </c>
      <c r="L2389" s="55" t="s">
        <v>86</v>
      </c>
      <c r="M2389" s="54" t="s">
        <v>587</v>
      </c>
      <c r="N2389" s="55" t="str">
        <f t="shared" si="208"/>
        <v>NON</v>
      </c>
      <c r="O2389" s="55" t="str">
        <f t="shared" si="209"/>
        <v>NON</v>
      </c>
      <c r="P2389" s="55" t="str">
        <f t="shared" si="210"/>
        <v>OUI</v>
      </c>
      <c r="Q2389" s="55" t="str">
        <f t="shared" si="211"/>
        <v>NON</v>
      </c>
    </row>
    <row r="2390" spans="1:17" ht="15" customHeight="1">
      <c r="A2390" s="2">
        <v>130002835</v>
      </c>
      <c r="B2390" s="55" t="s">
        <v>555</v>
      </c>
      <c r="C2390" s="3">
        <v>43000591</v>
      </c>
      <c r="D2390" s="55" t="s">
        <v>200</v>
      </c>
      <c r="E2390" s="53" t="s">
        <v>578</v>
      </c>
      <c r="F2390" s="84">
        <v>44136</v>
      </c>
      <c r="G2390" s="84">
        <v>45778</v>
      </c>
      <c r="H2390" s="82">
        <f t="shared" si="207"/>
        <v>5</v>
      </c>
      <c r="I2390" s="55" t="s">
        <v>83</v>
      </c>
      <c r="J2390" s="55" t="s">
        <v>1429</v>
      </c>
      <c r="K2390" s="55" t="s">
        <v>202</v>
      </c>
      <c r="L2390" s="55" t="s">
        <v>203</v>
      </c>
      <c r="M2390" s="79"/>
      <c r="N2390" s="55" t="str">
        <f t="shared" si="208"/>
        <v>OUI</v>
      </c>
      <c r="O2390" s="55" t="str">
        <f t="shared" si="209"/>
        <v>NON</v>
      </c>
      <c r="P2390" s="55" t="str">
        <f t="shared" si="210"/>
        <v>NON</v>
      </c>
      <c r="Q2390" s="55" t="str">
        <f t="shared" si="211"/>
        <v>NON</v>
      </c>
    </row>
    <row r="2391" spans="1:17" ht="15" customHeight="1">
      <c r="A2391" s="3">
        <v>130783236</v>
      </c>
      <c r="B2391" s="55" t="s">
        <v>975</v>
      </c>
      <c r="C2391" s="3">
        <v>43001844</v>
      </c>
      <c r="D2391" s="55" t="s">
        <v>755</v>
      </c>
      <c r="E2391" s="53" t="s">
        <v>985</v>
      </c>
      <c r="F2391" s="84">
        <v>43770</v>
      </c>
      <c r="G2391" s="84">
        <v>45413</v>
      </c>
      <c r="H2391" s="82">
        <f t="shared" si="207"/>
        <v>5</v>
      </c>
      <c r="I2391" s="55" t="s">
        <v>83</v>
      </c>
      <c r="J2391" s="55" t="s">
        <v>44</v>
      </c>
      <c r="K2391" s="55" t="s">
        <v>15</v>
      </c>
      <c r="L2391" s="55" t="s">
        <v>17</v>
      </c>
      <c r="M2391" s="54" t="s">
        <v>87</v>
      </c>
      <c r="N2391" s="55" t="str">
        <f t="shared" si="208"/>
        <v>NON</v>
      </c>
      <c r="O2391" s="55" t="str">
        <f t="shared" si="209"/>
        <v>NON</v>
      </c>
      <c r="P2391" s="55" t="str">
        <f t="shared" si="210"/>
        <v>OUI</v>
      </c>
      <c r="Q2391" s="55" t="str">
        <f t="shared" si="211"/>
        <v>NON</v>
      </c>
    </row>
    <row r="2392" spans="1:17" ht="15" customHeight="1">
      <c r="A2392" s="3">
        <v>130783236</v>
      </c>
      <c r="B2392" s="55" t="s">
        <v>975</v>
      </c>
      <c r="C2392" s="3">
        <v>43000997</v>
      </c>
      <c r="D2392" s="55" t="s">
        <v>976</v>
      </c>
      <c r="E2392" s="53" t="s">
        <v>977</v>
      </c>
      <c r="F2392" s="84">
        <v>44501</v>
      </c>
      <c r="G2392" s="84">
        <v>46143</v>
      </c>
      <c r="H2392" s="82">
        <f t="shared" si="207"/>
        <v>5</v>
      </c>
      <c r="I2392" s="55" t="s">
        <v>83</v>
      </c>
      <c r="J2392" s="55" t="s">
        <v>44</v>
      </c>
      <c r="K2392" s="55" t="s">
        <v>129</v>
      </c>
      <c r="L2392" s="55" t="s">
        <v>128</v>
      </c>
      <c r="M2392" s="55" t="s">
        <v>2192</v>
      </c>
      <c r="N2392" s="55" t="str">
        <f t="shared" si="208"/>
        <v>NON</v>
      </c>
      <c r="O2392" s="55" t="str">
        <f t="shared" si="209"/>
        <v>NON</v>
      </c>
      <c r="P2392" s="55" t="str">
        <f t="shared" si="210"/>
        <v>OUI</v>
      </c>
      <c r="Q2392" s="55" t="str">
        <f t="shared" si="211"/>
        <v>NON</v>
      </c>
    </row>
    <row r="2393" spans="1:17" ht="15" customHeight="1">
      <c r="A2393" s="3">
        <v>130783236</v>
      </c>
      <c r="B2393" s="55" t="s">
        <v>975</v>
      </c>
      <c r="C2393" s="3">
        <v>43000997</v>
      </c>
      <c r="D2393" s="55" t="s">
        <v>976</v>
      </c>
      <c r="E2393" s="53" t="s">
        <v>977</v>
      </c>
      <c r="F2393" s="84">
        <v>44501</v>
      </c>
      <c r="G2393" s="84">
        <v>46143</v>
      </c>
      <c r="H2393" s="82">
        <f t="shared" si="207"/>
        <v>5</v>
      </c>
      <c r="I2393" s="55" t="s">
        <v>83</v>
      </c>
      <c r="J2393" s="55" t="s">
        <v>44</v>
      </c>
      <c r="K2393" s="55" t="s">
        <v>129</v>
      </c>
      <c r="L2393" s="55" t="s">
        <v>128</v>
      </c>
      <c r="M2393" s="55" t="s">
        <v>2167</v>
      </c>
      <c r="N2393" s="55" t="str">
        <f t="shared" si="208"/>
        <v>NON</v>
      </c>
      <c r="O2393" s="55" t="str">
        <f t="shared" si="209"/>
        <v>OUI</v>
      </c>
      <c r="P2393" s="55" t="str">
        <f t="shared" si="210"/>
        <v>OUI</v>
      </c>
      <c r="Q2393" s="55" t="str">
        <f t="shared" si="211"/>
        <v>OUI</v>
      </c>
    </row>
    <row r="2394" spans="1:17" ht="15" customHeight="1">
      <c r="A2394" s="3">
        <v>130783236</v>
      </c>
      <c r="B2394" s="55" t="s">
        <v>975</v>
      </c>
      <c r="C2394" s="3">
        <v>43000997</v>
      </c>
      <c r="D2394" s="55" t="s">
        <v>976</v>
      </c>
      <c r="E2394" s="53" t="s">
        <v>977</v>
      </c>
      <c r="F2394" s="84">
        <v>44501</v>
      </c>
      <c r="G2394" s="84">
        <v>46143</v>
      </c>
      <c r="H2394" s="82">
        <f t="shared" si="207"/>
        <v>5</v>
      </c>
      <c r="I2394" s="55" t="s">
        <v>83</v>
      </c>
      <c r="J2394" s="55" t="s">
        <v>44</v>
      </c>
      <c r="K2394" s="55" t="s">
        <v>129</v>
      </c>
      <c r="L2394" s="55" t="s">
        <v>128</v>
      </c>
      <c r="M2394" s="55" t="s">
        <v>47</v>
      </c>
      <c r="N2394" s="55" t="str">
        <f t="shared" si="208"/>
        <v>NON</v>
      </c>
      <c r="O2394" s="55" t="str">
        <f t="shared" si="209"/>
        <v>NON</v>
      </c>
      <c r="P2394" s="55" t="str">
        <f t="shared" si="210"/>
        <v>OUI</v>
      </c>
      <c r="Q2394" s="55" t="str">
        <f t="shared" si="211"/>
        <v>NON</v>
      </c>
    </row>
    <row r="2395" spans="1:17" ht="15" customHeight="1">
      <c r="A2395" s="3">
        <v>130783236</v>
      </c>
      <c r="B2395" s="55" t="s">
        <v>975</v>
      </c>
      <c r="C2395" s="3">
        <v>43000997</v>
      </c>
      <c r="D2395" s="55" t="s">
        <v>976</v>
      </c>
      <c r="E2395" s="53" t="s">
        <v>977</v>
      </c>
      <c r="F2395" s="84">
        <v>44501</v>
      </c>
      <c r="G2395" s="84">
        <v>46143</v>
      </c>
      <c r="H2395" s="82">
        <f t="shared" si="207"/>
        <v>5</v>
      </c>
      <c r="I2395" s="55" t="s">
        <v>83</v>
      </c>
      <c r="J2395" s="55" t="s">
        <v>44</v>
      </c>
      <c r="K2395" s="55" t="s">
        <v>129</v>
      </c>
      <c r="L2395" s="55" t="s">
        <v>128</v>
      </c>
      <c r="M2395" s="55" t="s">
        <v>2003</v>
      </c>
      <c r="N2395" s="55" t="str">
        <f t="shared" si="208"/>
        <v>NON</v>
      </c>
      <c r="O2395" s="55" t="str">
        <f t="shared" si="209"/>
        <v>NON</v>
      </c>
      <c r="P2395" s="55" t="str">
        <f t="shared" si="210"/>
        <v>OUI</v>
      </c>
      <c r="Q2395" s="55" t="str">
        <f t="shared" si="211"/>
        <v>NON</v>
      </c>
    </row>
    <row r="2396" spans="1:17" ht="15" customHeight="1">
      <c r="A2396" s="3">
        <v>130783236</v>
      </c>
      <c r="B2396" s="55" t="s">
        <v>975</v>
      </c>
      <c r="C2396" s="3">
        <v>43000997</v>
      </c>
      <c r="D2396" s="55" t="s">
        <v>976</v>
      </c>
      <c r="E2396" s="53" t="s">
        <v>977</v>
      </c>
      <c r="F2396" s="84">
        <v>44501</v>
      </c>
      <c r="G2396" s="84">
        <v>46143</v>
      </c>
      <c r="H2396" s="82">
        <f t="shared" si="207"/>
        <v>5</v>
      </c>
      <c r="I2396" s="55" t="s">
        <v>83</v>
      </c>
      <c r="J2396" s="55" t="s">
        <v>44</v>
      </c>
      <c r="K2396" s="55" t="s">
        <v>129</v>
      </c>
      <c r="L2396" s="55" t="s">
        <v>128</v>
      </c>
      <c r="M2396" s="54" t="s">
        <v>87</v>
      </c>
      <c r="N2396" s="55" t="str">
        <f t="shared" si="208"/>
        <v>NON</v>
      </c>
      <c r="O2396" s="55" t="str">
        <f t="shared" si="209"/>
        <v>NON</v>
      </c>
      <c r="P2396" s="55" t="str">
        <f t="shared" si="210"/>
        <v>OUI</v>
      </c>
      <c r="Q2396" s="55" t="str">
        <f t="shared" si="211"/>
        <v>NON</v>
      </c>
    </row>
    <row r="2397" spans="1:17" ht="15" customHeight="1">
      <c r="A2397" s="3">
        <v>130783236</v>
      </c>
      <c r="B2397" s="55" t="s">
        <v>975</v>
      </c>
      <c r="C2397" s="3">
        <v>43000997</v>
      </c>
      <c r="D2397" s="55" t="s">
        <v>976</v>
      </c>
      <c r="E2397" s="53" t="s">
        <v>977</v>
      </c>
      <c r="F2397" s="84">
        <v>44501</v>
      </c>
      <c r="G2397" s="84">
        <v>46143</v>
      </c>
      <c r="H2397" s="82">
        <f t="shared" si="207"/>
        <v>5</v>
      </c>
      <c r="I2397" s="55" t="s">
        <v>83</v>
      </c>
      <c r="J2397" s="55" t="s">
        <v>1429</v>
      </c>
      <c r="K2397" s="55" t="s">
        <v>20</v>
      </c>
      <c r="L2397" s="55" t="s">
        <v>745</v>
      </c>
      <c r="M2397" s="79"/>
      <c r="N2397" s="55" t="str">
        <f t="shared" si="208"/>
        <v>OUI</v>
      </c>
      <c r="O2397" s="55" t="str">
        <f t="shared" si="209"/>
        <v>NON</v>
      </c>
      <c r="P2397" s="55" t="str">
        <f t="shared" si="210"/>
        <v>NON</v>
      </c>
      <c r="Q2397" s="55" t="str">
        <f t="shared" si="211"/>
        <v>NON</v>
      </c>
    </row>
    <row r="2398" spans="1:17" ht="15" customHeight="1">
      <c r="A2398" s="3">
        <v>130783236</v>
      </c>
      <c r="B2398" s="55" t="s">
        <v>975</v>
      </c>
      <c r="C2398" s="3">
        <v>43000997</v>
      </c>
      <c r="D2398" s="55" t="s">
        <v>976</v>
      </c>
      <c r="E2398" s="116" t="s">
        <v>977</v>
      </c>
      <c r="F2398" s="84">
        <v>44136</v>
      </c>
      <c r="G2398" s="84">
        <v>45778</v>
      </c>
      <c r="H2398" s="82">
        <f t="shared" si="207"/>
        <v>5</v>
      </c>
      <c r="I2398" s="55" t="s">
        <v>83</v>
      </c>
      <c r="J2398" s="55" t="s">
        <v>1429</v>
      </c>
      <c r="K2398" s="55" t="s">
        <v>24</v>
      </c>
      <c r="L2398" s="55" t="s">
        <v>90</v>
      </c>
      <c r="M2398" s="79"/>
      <c r="N2398" s="55" t="str">
        <f t="shared" si="208"/>
        <v>OUI</v>
      </c>
      <c r="O2398" s="55" t="str">
        <f t="shared" si="209"/>
        <v>NON</v>
      </c>
      <c r="P2398" s="55" t="str">
        <f t="shared" si="210"/>
        <v>NON</v>
      </c>
      <c r="Q2398" s="55" t="str">
        <f t="shared" si="211"/>
        <v>NON</v>
      </c>
    </row>
    <row r="2399" spans="1:17" ht="15" customHeight="1">
      <c r="A2399" s="3">
        <v>130783236</v>
      </c>
      <c r="B2399" s="55" t="s">
        <v>975</v>
      </c>
      <c r="C2399" s="3">
        <v>43000997</v>
      </c>
      <c r="D2399" s="55" t="s">
        <v>976</v>
      </c>
      <c r="E2399" s="116" t="s">
        <v>977</v>
      </c>
      <c r="F2399" s="84">
        <v>44136</v>
      </c>
      <c r="G2399" s="84">
        <v>45778</v>
      </c>
      <c r="H2399" s="82">
        <f t="shared" si="207"/>
        <v>5</v>
      </c>
      <c r="I2399" s="55" t="s">
        <v>83</v>
      </c>
      <c r="J2399" s="55" t="s">
        <v>1429</v>
      </c>
      <c r="K2399" s="55" t="s">
        <v>128</v>
      </c>
      <c r="L2399" s="55" t="s">
        <v>129</v>
      </c>
      <c r="M2399" s="79"/>
      <c r="N2399" s="55" t="str">
        <f t="shared" si="208"/>
        <v>OUI</v>
      </c>
      <c r="O2399" s="55" t="str">
        <f t="shared" si="209"/>
        <v>NON</v>
      </c>
      <c r="P2399" s="55" t="str">
        <f t="shared" si="210"/>
        <v>NON</v>
      </c>
      <c r="Q2399" s="55" t="str">
        <f t="shared" si="211"/>
        <v>NON</v>
      </c>
    </row>
    <row r="2400" spans="1:17" ht="15" customHeight="1">
      <c r="A2400" s="3">
        <v>130783236</v>
      </c>
      <c r="B2400" s="55" t="s">
        <v>975</v>
      </c>
      <c r="C2400" s="3">
        <v>43000997</v>
      </c>
      <c r="D2400" s="55" t="s">
        <v>976</v>
      </c>
      <c r="E2400" s="116" t="s">
        <v>977</v>
      </c>
      <c r="F2400" s="84">
        <v>44136</v>
      </c>
      <c r="G2400" s="84">
        <v>45778</v>
      </c>
      <c r="H2400" s="82">
        <f t="shared" si="207"/>
        <v>5</v>
      </c>
      <c r="I2400" s="55" t="s">
        <v>83</v>
      </c>
      <c r="J2400" s="55" t="s">
        <v>1429</v>
      </c>
      <c r="K2400" s="55" t="s">
        <v>598</v>
      </c>
      <c r="L2400" s="55"/>
      <c r="M2400" s="79"/>
      <c r="N2400" s="55" t="str">
        <f t="shared" si="208"/>
        <v>OUI</v>
      </c>
      <c r="O2400" s="55" t="str">
        <f t="shared" si="209"/>
        <v>NON</v>
      </c>
      <c r="P2400" s="55" t="str">
        <f t="shared" si="210"/>
        <v>NON</v>
      </c>
      <c r="Q2400" s="55" t="str">
        <f t="shared" si="211"/>
        <v>NON</v>
      </c>
    </row>
    <row r="2401" spans="1:17" ht="15" customHeight="1">
      <c r="A2401" s="3">
        <v>130783236</v>
      </c>
      <c r="B2401" s="55" t="s">
        <v>975</v>
      </c>
      <c r="C2401" s="3">
        <v>43000997</v>
      </c>
      <c r="D2401" s="55" t="s">
        <v>976</v>
      </c>
      <c r="E2401" s="53" t="s">
        <v>977</v>
      </c>
      <c r="F2401" s="84">
        <v>44136</v>
      </c>
      <c r="G2401" s="84">
        <v>45778</v>
      </c>
      <c r="H2401" s="82">
        <f t="shared" si="207"/>
        <v>5</v>
      </c>
      <c r="I2401" s="55" t="s">
        <v>83</v>
      </c>
      <c r="J2401" s="55" t="s">
        <v>1429</v>
      </c>
      <c r="K2401" s="55" t="s">
        <v>211</v>
      </c>
      <c r="L2401" s="55" t="s">
        <v>212</v>
      </c>
      <c r="M2401" s="79"/>
      <c r="N2401" s="55" t="str">
        <f t="shared" si="208"/>
        <v>OUI</v>
      </c>
      <c r="O2401" s="55" t="str">
        <f t="shared" si="209"/>
        <v>NON</v>
      </c>
      <c r="P2401" s="55" t="str">
        <f t="shared" si="210"/>
        <v>NON</v>
      </c>
      <c r="Q2401" s="55" t="str">
        <f t="shared" si="211"/>
        <v>NON</v>
      </c>
    </row>
    <row r="2402" spans="1:17" ht="15" customHeight="1">
      <c r="A2402" s="3">
        <v>840001861</v>
      </c>
      <c r="B2402" s="55" t="s">
        <v>359</v>
      </c>
      <c r="C2402" s="3">
        <v>43001506</v>
      </c>
      <c r="D2402" s="55" t="s">
        <v>367</v>
      </c>
      <c r="E2402" s="53" t="s">
        <v>368</v>
      </c>
      <c r="F2402" s="84">
        <v>44501</v>
      </c>
      <c r="G2402" s="84">
        <v>46143</v>
      </c>
      <c r="H2402" s="82">
        <f t="shared" si="207"/>
        <v>5</v>
      </c>
      <c r="I2402" s="55" t="s">
        <v>83</v>
      </c>
      <c r="J2402" s="55" t="s">
        <v>44</v>
      </c>
      <c r="K2402" s="55" t="s">
        <v>332</v>
      </c>
      <c r="L2402" s="55" t="s">
        <v>333</v>
      </c>
      <c r="M2402" s="55" t="s">
        <v>1948</v>
      </c>
      <c r="N2402" s="55" t="str">
        <f t="shared" si="208"/>
        <v>NON</v>
      </c>
      <c r="O2402" s="55" t="str">
        <f t="shared" si="209"/>
        <v>OUI</v>
      </c>
      <c r="P2402" s="55" t="str">
        <f t="shared" si="210"/>
        <v>OUI</v>
      </c>
      <c r="Q2402" s="55" t="str">
        <f t="shared" si="211"/>
        <v>OUI</v>
      </c>
    </row>
    <row r="2403" spans="1:17" ht="15" customHeight="1">
      <c r="A2403" s="3">
        <v>840001861</v>
      </c>
      <c r="B2403" s="55" t="s">
        <v>359</v>
      </c>
      <c r="C2403" s="3">
        <v>43001506</v>
      </c>
      <c r="D2403" s="55" t="s">
        <v>367</v>
      </c>
      <c r="E2403" s="53" t="s">
        <v>368</v>
      </c>
      <c r="F2403" s="84">
        <v>44501</v>
      </c>
      <c r="G2403" s="84">
        <v>46143</v>
      </c>
      <c r="H2403" s="82">
        <f t="shared" si="207"/>
        <v>5</v>
      </c>
      <c r="I2403" s="55" t="s">
        <v>83</v>
      </c>
      <c r="J2403" s="55" t="s">
        <v>44</v>
      </c>
      <c r="K2403" s="55" t="s">
        <v>332</v>
      </c>
      <c r="L2403" s="55" t="s">
        <v>333</v>
      </c>
      <c r="M2403" s="55" t="s">
        <v>1976</v>
      </c>
      <c r="N2403" s="55" t="str">
        <f t="shared" si="208"/>
        <v>NON</v>
      </c>
      <c r="O2403" s="55" t="str">
        <f t="shared" si="209"/>
        <v>NON</v>
      </c>
      <c r="P2403" s="55" t="str">
        <f t="shared" si="210"/>
        <v>OUI</v>
      </c>
      <c r="Q2403" s="55" t="str">
        <f t="shared" si="211"/>
        <v>NON</v>
      </c>
    </row>
    <row r="2404" spans="1:17" ht="15" customHeight="1">
      <c r="A2404" s="3">
        <v>840001861</v>
      </c>
      <c r="B2404" s="55" t="s">
        <v>359</v>
      </c>
      <c r="C2404" s="3">
        <v>43001506</v>
      </c>
      <c r="D2404" s="55" t="s">
        <v>367</v>
      </c>
      <c r="E2404" s="53" t="s">
        <v>368</v>
      </c>
      <c r="F2404" s="84">
        <v>44501</v>
      </c>
      <c r="G2404" s="84">
        <v>46143</v>
      </c>
      <c r="H2404" s="82">
        <f t="shared" si="207"/>
        <v>5</v>
      </c>
      <c r="I2404" s="55" t="s">
        <v>83</v>
      </c>
      <c r="J2404" s="55" t="s">
        <v>44</v>
      </c>
      <c r="K2404" s="55" t="s">
        <v>332</v>
      </c>
      <c r="L2404" s="55" t="s">
        <v>333</v>
      </c>
      <c r="M2404" s="55" t="s">
        <v>1986</v>
      </c>
      <c r="N2404" s="55" t="str">
        <f t="shared" si="208"/>
        <v>NON</v>
      </c>
      <c r="O2404" s="55" t="str">
        <f t="shared" si="209"/>
        <v>NON</v>
      </c>
      <c r="P2404" s="55" t="str">
        <f t="shared" si="210"/>
        <v>OUI</v>
      </c>
      <c r="Q2404" s="55" t="str">
        <f t="shared" si="211"/>
        <v>NON</v>
      </c>
    </row>
    <row r="2405" spans="1:17" ht="15" customHeight="1">
      <c r="A2405" s="3">
        <v>840001861</v>
      </c>
      <c r="B2405" s="55" t="s">
        <v>359</v>
      </c>
      <c r="C2405" s="3">
        <v>43001506</v>
      </c>
      <c r="D2405" s="55" t="s">
        <v>367</v>
      </c>
      <c r="E2405" s="53" t="s">
        <v>368</v>
      </c>
      <c r="F2405" s="84">
        <v>44501</v>
      </c>
      <c r="G2405" s="84">
        <v>46143</v>
      </c>
      <c r="H2405" s="82">
        <f t="shared" si="207"/>
        <v>5</v>
      </c>
      <c r="I2405" s="55" t="s">
        <v>83</v>
      </c>
      <c r="J2405" s="55" t="s">
        <v>1429</v>
      </c>
      <c r="K2405" s="55" t="s">
        <v>354</v>
      </c>
      <c r="L2405" s="55"/>
      <c r="M2405" s="79"/>
      <c r="N2405" s="55" t="str">
        <f t="shared" si="208"/>
        <v>OUI</v>
      </c>
      <c r="O2405" s="55" t="str">
        <f t="shared" si="209"/>
        <v>NON</v>
      </c>
      <c r="P2405" s="55" t="str">
        <f t="shared" si="210"/>
        <v>NON</v>
      </c>
      <c r="Q2405" s="55" t="str">
        <f t="shared" si="211"/>
        <v>NON</v>
      </c>
    </row>
    <row r="2406" spans="1:17" ht="15" customHeight="1">
      <c r="A2406" s="3">
        <v>840001861</v>
      </c>
      <c r="B2406" s="55" t="s">
        <v>359</v>
      </c>
      <c r="C2406" s="3">
        <v>43001506</v>
      </c>
      <c r="D2406" s="55" t="s">
        <v>367</v>
      </c>
      <c r="E2406" s="53" t="s">
        <v>368</v>
      </c>
      <c r="F2406" s="84">
        <v>43770</v>
      </c>
      <c r="G2406" s="84">
        <v>45413</v>
      </c>
      <c r="H2406" s="82">
        <f t="shared" si="207"/>
        <v>5</v>
      </c>
      <c r="I2406" s="55" t="s">
        <v>83</v>
      </c>
      <c r="J2406" s="55" t="s">
        <v>1429</v>
      </c>
      <c r="K2406" s="55" t="s">
        <v>290</v>
      </c>
      <c r="L2406" s="55" t="s">
        <v>123</v>
      </c>
      <c r="M2406" s="79"/>
      <c r="N2406" s="55" t="str">
        <f t="shared" si="208"/>
        <v>OUI</v>
      </c>
      <c r="O2406" s="55" t="str">
        <f t="shared" si="209"/>
        <v>NON</v>
      </c>
      <c r="P2406" s="55" t="str">
        <f t="shared" si="210"/>
        <v>NON</v>
      </c>
      <c r="Q2406" s="55" t="str">
        <f t="shared" si="211"/>
        <v>NON</v>
      </c>
    </row>
    <row r="2407" spans="1:17" ht="15" customHeight="1">
      <c r="A2407" s="2">
        <v>130002835</v>
      </c>
      <c r="B2407" s="55" t="s">
        <v>555</v>
      </c>
      <c r="C2407" s="3">
        <v>93000143</v>
      </c>
      <c r="D2407" s="55" t="s">
        <v>561</v>
      </c>
      <c r="E2407" s="53" t="s">
        <v>562</v>
      </c>
      <c r="F2407" s="84">
        <v>43770</v>
      </c>
      <c r="G2407" s="84">
        <v>45413</v>
      </c>
      <c r="H2407" s="82">
        <f t="shared" si="207"/>
        <v>5</v>
      </c>
      <c r="I2407" s="55" t="s">
        <v>83</v>
      </c>
      <c r="J2407" s="55" t="s">
        <v>44</v>
      </c>
      <c r="K2407" s="55" t="s">
        <v>129</v>
      </c>
      <c r="L2407" s="55" t="s">
        <v>128</v>
      </c>
      <c r="M2407" s="55" t="s">
        <v>2193</v>
      </c>
      <c r="N2407" s="55" t="str">
        <f t="shared" si="208"/>
        <v>NON</v>
      </c>
      <c r="O2407" s="55" t="str">
        <f t="shared" si="209"/>
        <v>NON</v>
      </c>
      <c r="P2407" s="55" t="str">
        <f t="shared" si="210"/>
        <v>OUI</v>
      </c>
      <c r="Q2407" s="55" t="str">
        <f t="shared" si="211"/>
        <v>NON</v>
      </c>
    </row>
    <row r="2408" spans="1:17" ht="15" customHeight="1">
      <c r="A2408" s="2">
        <v>130002835</v>
      </c>
      <c r="B2408" s="55" t="s">
        <v>555</v>
      </c>
      <c r="C2408" s="3">
        <v>93000143</v>
      </c>
      <c r="D2408" s="55" t="s">
        <v>561</v>
      </c>
      <c r="E2408" s="53" t="s">
        <v>562</v>
      </c>
      <c r="F2408" s="84">
        <v>43770</v>
      </c>
      <c r="G2408" s="84">
        <v>45413</v>
      </c>
      <c r="H2408" s="82">
        <f t="shared" si="207"/>
        <v>5</v>
      </c>
      <c r="I2408" s="55" t="s">
        <v>83</v>
      </c>
      <c r="J2408" s="55" t="s">
        <v>44</v>
      </c>
      <c r="K2408" s="55" t="s">
        <v>129</v>
      </c>
      <c r="L2408" s="55" t="s">
        <v>128</v>
      </c>
      <c r="M2408" s="55" t="s">
        <v>2096</v>
      </c>
      <c r="N2408" s="55" t="str">
        <f t="shared" si="208"/>
        <v>NON</v>
      </c>
      <c r="O2408" s="55" t="str">
        <f t="shared" si="209"/>
        <v>NON</v>
      </c>
      <c r="P2408" s="55" t="str">
        <f t="shared" si="210"/>
        <v>OUI</v>
      </c>
      <c r="Q2408" s="55" t="str">
        <f t="shared" si="211"/>
        <v>NON</v>
      </c>
    </row>
    <row r="2409" spans="1:17" ht="15" customHeight="1">
      <c r="A2409" s="2">
        <v>130002835</v>
      </c>
      <c r="B2409" s="55" t="s">
        <v>555</v>
      </c>
      <c r="C2409" s="3">
        <v>93000143</v>
      </c>
      <c r="D2409" s="55" t="s">
        <v>561</v>
      </c>
      <c r="E2409" s="53" t="s">
        <v>562</v>
      </c>
      <c r="F2409" s="84">
        <v>43040</v>
      </c>
      <c r="G2409" s="84">
        <v>44682</v>
      </c>
      <c r="H2409" s="82">
        <f t="shared" si="207"/>
        <v>5</v>
      </c>
      <c r="I2409" s="55" t="s">
        <v>83</v>
      </c>
      <c r="J2409" s="55" t="s">
        <v>1429</v>
      </c>
      <c r="K2409" s="55" t="s">
        <v>128</v>
      </c>
      <c r="L2409" s="55" t="s">
        <v>129</v>
      </c>
      <c r="M2409" s="79"/>
      <c r="N2409" s="55" t="str">
        <f t="shared" si="208"/>
        <v>OUI</v>
      </c>
      <c r="O2409" s="55" t="str">
        <f t="shared" si="209"/>
        <v>NON</v>
      </c>
      <c r="P2409" s="55" t="str">
        <f t="shared" si="210"/>
        <v>NON</v>
      </c>
      <c r="Q2409" s="55" t="str">
        <f t="shared" si="211"/>
        <v>NON</v>
      </c>
    </row>
    <row r="2410" spans="1:17" ht="15" customHeight="1">
      <c r="A2410" s="2" t="s">
        <v>460</v>
      </c>
      <c r="B2410" s="55" t="s">
        <v>461</v>
      </c>
      <c r="C2410" s="3">
        <v>93000342</v>
      </c>
      <c r="D2410" s="55" t="s">
        <v>462</v>
      </c>
      <c r="E2410" s="53" t="s">
        <v>463</v>
      </c>
      <c r="F2410" s="84">
        <v>44501</v>
      </c>
      <c r="G2410" s="84">
        <v>46143</v>
      </c>
      <c r="H2410" s="82">
        <f t="shared" si="207"/>
        <v>5</v>
      </c>
      <c r="I2410" s="55" t="s">
        <v>83</v>
      </c>
      <c r="J2410" s="55" t="s">
        <v>1429</v>
      </c>
      <c r="K2410" s="55" t="s">
        <v>268</v>
      </c>
      <c r="L2410" s="55"/>
      <c r="M2410" s="79"/>
      <c r="N2410" s="55" t="str">
        <f t="shared" si="208"/>
        <v>OUI</v>
      </c>
      <c r="O2410" s="55" t="str">
        <f t="shared" si="209"/>
        <v>NON</v>
      </c>
      <c r="P2410" s="55" t="str">
        <f t="shared" si="210"/>
        <v>NON</v>
      </c>
      <c r="Q2410" s="55" t="str">
        <f t="shared" si="211"/>
        <v>NON</v>
      </c>
    </row>
    <row r="2411" spans="1:17" ht="15" customHeight="1">
      <c r="A2411" s="2" t="s">
        <v>460</v>
      </c>
      <c r="B2411" s="55" t="s">
        <v>461</v>
      </c>
      <c r="C2411" s="3">
        <v>93000342</v>
      </c>
      <c r="D2411" s="55" t="s">
        <v>462</v>
      </c>
      <c r="E2411" s="53" t="s">
        <v>463</v>
      </c>
      <c r="F2411" s="84">
        <v>44501</v>
      </c>
      <c r="G2411" s="84">
        <v>46143</v>
      </c>
      <c r="H2411" s="82">
        <f t="shared" si="207"/>
        <v>5</v>
      </c>
      <c r="I2411" s="55" t="s">
        <v>83</v>
      </c>
      <c r="J2411" s="55" t="s">
        <v>44</v>
      </c>
      <c r="K2411" s="55" t="s">
        <v>274</v>
      </c>
      <c r="L2411" s="55" t="s">
        <v>260</v>
      </c>
      <c r="M2411" s="55" t="s">
        <v>2435</v>
      </c>
      <c r="N2411" s="55" t="str">
        <f t="shared" si="208"/>
        <v>NON</v>
      </c>
      <c r="O2411" s="55" t="str">
        <f t="shared" si="209"/>
        <v>NON</v>
      </c>
      <c r="P2411" s="55" t="str">
        <f t="shared" si="210"/>
        <v>OUI</v>
      </c>
      <c r="Q2411" s="55" t="str">
        <f t="shared" si="211"/>
        <v>OUI</v>
      </c>
    </row>
    <row r="2412" spans="1:17" ht="15" customHeight="1">
      <c r="A2412" s="2" t="s">
        <v>460</v>
      </c>
      <c r="B2412" s="55" t="s">
        <v>461</v>
      </c>
      <c r="C2412" s="3">
        <v>93000342</v>
      </c>
      <c r="D2412" s="55" t="s">
        <v>462</v>
      </c>
      <c r="E2412" s="53" t="s">
        <v>463</v>
      </c>
      <c r="F2412" s="84">
        <v>44501</v>
      </c>
      <c r="G2412" s="84">
        <v>46143</v>
      </c>
      <c r="H2412" s="82">
        <f t="shared" si="207"/>
        <v>5</v>
      </c>
      <c r="I2412" s="55" t="s">
        <v>83</v>
      </c>
      <c r="J2412" s="55" t="s">
        <v>44</v>
      </c>
      <c r="K2412" s="55" t="s">
        <v>274</v>
      </c>
      <c r="L2412" s="55"/>
      <c r="M2412" s="55" t="s">
        <v>313</v>
      </c>
      <c r="N2412" s="55" t="str">
        <f t="shared" si="208"/>
        <v>NON</v>
      </c>
      <c r="O2412" s="55" t="str">
        <f t="shared" si="209"/>
        <v>NON</v>
      </c>
      <c r="P2412" s="55" t="str">
        <f t="shared" si="210"/>
        <v>NON</v>
      </c>
      <c r="Q2412" s="55" t="str">
        <f t="shared" si="211"/>
        <v>OUI</v>
      </c>
    </row>
    <row r="2413" spans="1:17" ht="15" customHeight="1">
      <c r="A2413" s="2" t="s">
        <v>460</v>
      </c>
      <c r="B2413" s="55" t="s">
        <v>461</v>
      </c>
      <c r="C2413" s="3">
        <v>43001788</v>
      </c>
      <c r="D2413" s="55" t="s">
        <v>163</v>
      </c>
      <c r="E2413" s="53" t="s">
        <v>463</v>
      </c>
      <c r="F2413" s="84">
        <v>44501</v>
      </c>
      <c r="G2413" s="84">
        <v>46143</v>
      </c>
      <c r="H2413" s="82">
        <f t="shared" si="207"/>
        <v>5</v>
      </c>
      <c r="I2413" s="55" t="s">
        <v>83</v>
      </c>
      <c r="J2413" s="55" t="s">
        <v>44</v>
      </c>
      <c r="K2413" s="55" t="s">
        <v>274</v>
      </c>
      <c r="L2413" s="55" t="s">
        <v>260</v>
      </c>
      <c r="M2413" s="55" t="s">
        <v>2450</v>
      </c>
      <c r="N2413" s="55" t="str">
        <f t="shared" si="208"/>
        <v>NON</v>
      </c>
      <c r="O2413" s="55" t="str">
        <f t="shared" si="209"/>
        <v>NON</v>
      </c>
      <c r="P2413" s="55" t="str">
        <f t="shared" si="210"/>
        <v>OUI</v>
      </c>
      <c r="Q2413" s="55" t="str">
        <f t="shared" si="211"/>
        <v>NON</v>
      </c>
    </row>
    <row r="2414" spans="1:17" ht="15" customHeight="1">
      <c r="A2414" s="2" t="s">
        <v>460</v>
      </c>
      <c r="B2414" s="55" t="s">
        <v>461</v>
      </c>
      <c r="C2414" s="3">
        <v>43001788</v>
      </c>
      <c r="D2414" s="55" t="s">
        <v>163</v>
      </c>
      <c r="E2414" s="53" t="s">
        <v>463</v>
      </c>
      <c r="F2414" s="84">
        <v>44501</v>
      </c>
      <c r="G2414" s="84">
        <v>46143</v>
      </c>
      <c r="H2414" s="82">
        <f t="shared" si="207"/>
        <v>5</v>
      </c>
      <c r="I2414" s="55" t="s">
        <v>83</v>
      </c>
      <c r="J2414" s="55" t="s">
        <v>44</v>
      </c>
      <c r="K2414" s="55" t="s">
        <v>129</v>
      </c>
      <c r="L2414" s="55" t="s">
        <v>128</v>
      </c>
      <c r="M2414" s="55" t="s">
        <v>329</v>
      </c>
      <c r="N2414" s="55" t="str">
        <f t="shared" si="208"/>
        <v>NON</v>
      </c>
      <c r="O2414" s="55" t="str">
        <f t="shared" si="209"/>
        <v>OUI</v>
      </c>
      <c r="P2414" s="55" t="str">
        <f t="shared" si="210"/>
        <v>OUI</v>
      </c>
      <c r="Q2414" s="55" t="str">
        <f t="shared" si="211"/>
        <v>NON</v>
      </c>
    </row>
    <row r="2415" spans="1:17" ht="15" customHeight="1">
      <c r="A2415" s="2" t="s">
        <v>460</v>
      </c>
      <c r="B2415" s="55" t="s">
        <v>461</v>
      </c>
      <c r="C2415" s="3">
        <v>93000704</v>
      </c>
      <c r="D2415" s="55" t="s">
        <v>468</v>
      </c>
      <c r="E2415" s="53" t="s">
        <v>463</v>
      </c>
      <c r="F2415" s="84">
        <v>44501</v>
      </c>
      <c r="G2415" s="84">
        <v>46143</v>
      </c>
      <c r="H2415" s="82">
        <f t="shared" si="207"/>
        <v>5</v>
      </c>
      <c r="I2415" s="55" t="s">
        <v>83</v>
      </c>
      <c r="J2415" s="55" t="s">
        <v>44</v>
      </c>
      <c r="K2415" s="55" t="s">
        <v>129</v>
      </c>
      <c r="L2415" s="55" t="s">
        <v>128</v>
      </c>
      <c r="M2415" s="55" t="s">
        <v>313</v>
      </c>
      <c r="N2415" s="55" t="str">
        <f t="shared" si="208"/>
        <v>NON</v>
      </c>
      <c r="O2415" s="55" t="str">
        <f t="shared" si="209"/>
        <v>NON</v>
      </c>
      <c r="P2415" s="55" t="str">
        <f t="shared" si="210"/>
        <v>NON</v>
      </c>
      <c r="Q2415" s="55" t="str">
        <f t="shared" si="211"/>
        <v>OUI</v>
      </c>
    </row>
    <row r="2416" spans="1:17" ht="15" customHeight="1">
      <c r="A2416" s="2" t="s">
        <v>460</v>
      </c>
      <c r="B2416" s="55" t="s">
        <v>461</v>
      </c>
      <c r="C2416" s="3">
        <v>43001788</v>
      </c>
      <c r="D2416" s="55" t="s">
        <v>163</v>
      </c>
      <c r="E2416" s="53" t="s">
        <v>463</v>
      </c>
      <c r="F2416" s="84">
        <v>43770</v>
      </c>
      <c r="G2416" s="84">
        <v>45413</v>
      </c>
      <c r="H2416" s="82">
        <f t="shared" si="207"/>
        <v>5</v>
      </c>
      <c r="I2416" s="55" t="s">
        <v>83</v>
      </c>
      <c r="J2416" s="55" t="s">
        <v>44</v>
      </c>
      <c r="K2416" s="55" t="s">
        <v>129</v>
      </c>
      <c r="L2416" s="55"/>
      <c r="M2416" s="92" t="s">
        <v>2003</v>
      </c>
      <c r="N2416" s="55" t="str">
        <f t="shared" si="208"/>
        <v>NON</v>
      </c>
      <c r="O2416" s="55" t="str">
        <f t="shared" si="209"/>
        <v>NON</v>
      </c>
      <c r="P2416" s="55" t="str">
        <f t="shared" si="210"/>
        <v>OUI</v>
      </c>
      <c r="Q2416" s="55" t="str">
        <f t="shared" si="211"/>
        <v>NON</v>
      </c>
    </row>
    <row r="2417" spans="1:17" ht="15" customHeight="1">
      <c r="A2417" s="2" t="s">
        <v>460</v>
      </c>
      <c r="B2417" s="55" t="s">
        <v>461</v>
      </c>
      <c r="C2417" s="3">
        <v>43001788</v>
      </c>
      <c r="D2417" s="55" t="s">
        <v>163</v>
      </c>
      <c r="E2417" s="53" t="s">
        <v>463</v>
      </c>
      <c r="F2417" s="84">
        <v>43770</v>
      </c>
      <c r="G2417" s="84">
        <v>45413</v>
      </c>
      <c r="H2417" s="82">
        <f t="shared" si="207"/>
        <v>5</v>
      </c>
      <c r="I2417" s="55" t="s">
        <v>83</v>
      </c>
      <c r="J2417" s="55" t="s">
        <v>1429</v>
      </c>
      <c r="K2417" s="55" t="s">
        <v>268</v>
      </c>
      <c r="L2417" s="55"/>
      <c r="M2417" s="79"/>
      <c r="N2417" s="55" t="str">
        <f t="shared" si="208"/>
        <v>OUI</v>
      </c>
      <c r="O2417" s="55" t="str">
        <f t="shared" si="209"/>
        <v>NON</v>
      </c>
      <c r="P2417" s="55" t="str">
        <f t="shared" si="210"/>
        <v>NON</v>
      </c>
      <c r="Q2417" s="55" t="str">
        <f t="shared" si="211"/>
        <v>NON</v>
      </c>
    </row>
    <row r="2418" spans="1:17" ht="15" customHeight="1">
      <c r="A2418" s="2" t="s">
        <v>460</v>
      </c>
      <c r="B2418" s="55" t="s">
        <v>461</v>
      </c>
      <c r="C2418" s="3">
        <v>43001788</v>
      </c>
      <c r="D2418" s="55" t="s">
        <v>163</v>
      </c>
      <c r="E2418" s="53" t="s">
        <v>463</v>
      </c>
      <c r="F2418" s="84">
        <v>44501</v>
      </c>
      <c r="G2418" s="84">
        <v>46143</v>
      </c>
      <c r="H2418" s="82">
        <f t="shared" si="207"/>
        <v>5</v>
      </c>
      <c r="I2418" s="55" t="s">
        <v>83</v>
      </c>
      <c r="J2418" s="55" t="s">
        <v>1429</v>
      </c>
      <c r="K2418" s="55" t="s">
        <v>128</v>
      </c>
      <c r="L2418" s="55" t="s">
        <v>129</v>
      </c>
      <c r="M2418" s="79"/>
      <c r="N2418" s="55" t="str">
        <f t="shared" si="208"/>
        <v>OUI</v>
      </c>
      <c r="O2418" s="55" t="str">
        <f t="shared" si="209"/>
        <v>NON</v>
      </c>
      <c r="P2418" s="55" t="str">
        <f t="shared" si="210"/>
        <v>NON</v>
      </c>
      <c r="Q2418" s="55" t="str">
        <f t="shared" si="211"/>
        <v>NON</v>
      </c>
    </row>
    <row r="2419" spans="1:17" ht="15" customHeight="1">
      <c r="A2419" s="2" t="s">
        <v>460</v>
      </c>
      <c r="B2419" s="55" t="s">
        <v>461</v>
      </c>
      <c r="C2419" s="3">
        <v>43001756</v>
      </c>
      <c r="D2419" s="55" t="s">
        <v>465</v>
      </c>
      <c r="E2419" s="53" t="s">
        <v>466</v>
      </c>
      <c r="F2419" s="84">
        <v>44136</v>
      </c>
      <c r="G2419" s="84">
        <v>45778</v>
      </c>
      <c r="H2419" s="82">
        <f t="shared" si="207"/>
        <v>5</v>
      </c>
      <c r="I2419" s="55" t="s">
        <v>83</v>
      </c>
      <c r="J2419" s="55" t="s">
        <v>44</v>
      </c>
      <c r="K2419" s="55" t="s">
        <v>314</v>
      </c>
      <c r="L2419" s="55" t="s">
        <v>96</v>
      </c>
      <c r="M2419" s="55" t="s">
        <v>471</v>
      </c>
      <c r="N2419" s="55" t="str">
        <f t="shared" si="208"/>
        <v>NON</v>
      </c>
      <c r="O2419" s="55" t="str">
        <f t="shared" si="209"/>
        <v>OUI</v>
      </c>
      <c r="P2419" s="55" t="str">
        <f t="shared" si="210"/>
        <v>OUI</v>
      </c>
      <c r="Q2419" s="55" t="str">
        <f t="shared" si="211"/>
        <v>OUI</v>
      </c>
    </row>
    <row r="2420" spans="1:17" ht="15" customHeight="1">
      <c r="A2420" s="2" t="s">
        <v>460</v>
      </c>
      <c r="B2420" s="55" t="s">
        <v>461</v>
      </c>
      <c r="C2420" s="3">
        <v>43001756</v>
      </c>
      <c r="D2420" s="55" t="s">
        <v>465</v>
      </c>
      <c r="E2420" s="116" t="s">
        <v>466</v>
      </c>
      <c r="F2420" s="84">
        <v>44501</v>
      </c>
      <c r="G2420" s="84">
        <v>46143</v>
      </c>
      <c r="H2420" s="82">
        <f t="shared" si="207"/>
        <v>5</v>
      </c>
      <c r="I2420" s="55" t="s">
        <v>83</v>
      </c>
      <c r="J2420" s="55" t="s">
        <v>44</v>
      </c>
      <c r="K2420" s="55" t="s">
        <v>95</v>
      </c>
      <c r="L2420" s="55" t="s">
        <v>96</v>
      </c>
      <c r="M2420" s="55" t="s">
        <v>469</v>
      </c>
      <c r="N2420" s="55" t="str">
        <f t="shared" si="208"/>
        <v>NON</v>
      </c>
      <c r="O2420" s="55" t="str">
        <f t="shared" si="209"/>
        <v>NON</v>
      </c>
      <c r="P2420" s="55" t="str">
        <f t="shared" si="210"/>
        <v>OUI</v>
      </c>
      <c r="Q2420" s="55" t="str">
        <f t="shared" si="211"/>
        <v>NON</v>
      </c>
    </row>
    <row r="2421" spans="1:17" ht="15" customHeight="1">
      <c r="A2421" s="2" t="s">
        <v>460</v>
      </c>
      <c r="B2421" s="55" t="s">
        <v>461</v>
      </c>
      <c r="C2421" s="3">
        <v>43001756</v>
      </c>
      <c r="D2421" s="55" t="s">
        <v>465</v>
      </c>
      <c r="E2421" s="116" t="s">
        <v>466</v>
      </c>
      <c r="F2421" s="84">
        <v>43770</v>
      </c>
      <c r="G2421" s="84">
        <v>45413</v>
      </c>
      <c r="H2421" s="82">
        <f t="shared" si="207"/>
        <v>5</v>
      </c>
      <c r="I2421" s="55" t="s">
        <v>83</v>
      </c>
      <c r="J2421" s="55" t="s">
        <v>44</v>
      </c>
      <c r="K2421" s="55" t="s">
        <v>95</v>
      </c>
      <c r="L2421" s="55"/>
      <c r="M2421" s="92" t="s">
        <v>1952</v>
      </c>
      <c r="N2421" s="55" t="str">
        <f t="shared" si="208"/>
        <v>NON</v>
      </c>
      <c r="O2421" s="55" t="str">
        <f t="shared" si="209"/>
        <v>NON</v>
      </c>
      <c r="P2421" s="55" t="str">
        <f t="shared" si="210"/>
        <v>OUI</v>
      </c>
      <c r="Q2421" s="55" t="str">
        <f t="shared" si="211"/>
        <v>NON</v>
      </c>
    </row>
    <row r="2422" spans="1:17" ht="15" customHeight="1">
      <c r="A2422" s="2" t="s">
        <v>460</v>
      </c>
      <c r="B2422" s="55" t="s">
        <v>461</v>
      </c>
      <c r="C2422" s="3">
        <v>43001756</v>
      </c>
      <c r="D2422" s="55" t="s">
        <v>465</v>
      </c>
      <c r="E2422" s="116" t="s">
        <v>466</v>
      </c>
      <c r="F2422" s="84">
        <v>44136</v>
      </c>
      <c r="G2422" s="84">
        <v>45778</v>
      </c>
      <c r="H2422" s="82">
        <f t="shared" si="207"/>
        <v>5</v>
      </c>
      <c r="I2422" s="55" t="s">
        <v>83</v>
      </c>
      <c r="J2422" s="55" t="s">
        <v>1429</v>
      </c>
      <c r="K2422" s="55" t="s">
        <v>292</v>
      </c>
      <c r="L2422" s="55" t="s">
        <v>95</v>
      </c>
      <c r="M2422" s="79"/>
      <c r="N2422" s="55" t="str">
        <f t="shared" si="208"/>
        <v>OUI</v>
      </c>
      <c r="O2422" s="55" t="str">
        <f t="shared" si="209"/>
        <v>NON</v>
      </c>
      <c r="P2422" s="55" t="str">
        <f t="shared" si="210"/>
        <v>NON</v>
      </c>
      <c r="Q2422" s="55" t="str">
        <f t="shared" si="211"/>
        <v>NON</v>
      </c>
    </row>
    <row r="2423" spans="1:17" ht="15" customHeight="1">
      <c r="A2423" s="2">
        <v>130000433</v>
      </c>
      <c r="B2423" s="55" t="s">
        <v>632</v>
      </c>
      <c r="C2423" s="3">
        <v>93000145</v>
      </c>
      <c r="D2423" s="55" t="s">
        <v>653</v>
      </c>
      <c r="E2423" s="116" t="s">
        <v>654</v>
      </c>
      <c r="F2423" s="84">
        <v>44501</v>
      </c>
      <c r="G2423" s="84">
        <v>46143</v>
      </c>
      <c r="H2423" s="82">
        <f t="shared" si="207"/>
        <v>5</v>
      </c>
      <c r="I2423" s="55" t="s">
        <v>83</v>
      </c>
      <c r="J2423" s="55" t="s">
        <v>44</v>
      </c>
      <c r="K2423" s="55" t="s">
        <v>129</v>
      </c>
      <c r="L2423" s="55" t="s">
        <v>128</v>
      </c>
      <c r="M2423" s="55" t="s">
        <v>2193</v>
      </c>
      <c r="N2423" s="55" t="str">
        <f t="shared" si="208"/>
        <v>NON</v>
      </c>
      <c r="O2423" s="55" t="str">
        <f t="shared" si="209"/>
        <v>NON</v>
      </c>
      <c r="P2423" s="55" t="str">
        <f t="shared" si="210"/>
        <v>OUI</v>
      </c>
      <c r="Q2423" s="55" t="str">
        <f t="shared" si="211"/>
        <v>NON</v>
      </c>
    </row>
    <row r="2424" spans="1:17" ht="15" customHeight="1">
      <c r="A2424" s="2">
        <v>130000433</v>
      </c>
      <c r="B2424" s="55" t="s">
        <v>632</v>
      </c>
      <c r="C2424" s="3">
        <v>93000145</v>
      </c>
      <c r="D2424" s="55" t="s">
        <v>653</v>
      </c>
      <c r="E2424" s="116" t="s">
        <v>654</v>
      </c>
      <c r="F2424" s="84">
        <v>44501</v>
      </c>
      <c r="G2424" s="84">
        <v>46143</v>
      </c>
      <c r="H2424" s="82">
        <f t="shared" si="207"/>
        <v>5</v>
      </c>
      <c r="I2424" s="55" t="s">
        <v>83</v>
      </c>
      <c r="J2424" s="55" t="s">
        <v>44</v>
      </c>
      <c r="K2424" s="55" t="s">
        <v>129</v>
      </c>
      <c r="L2424" s="55" t="s">
        <v>128</v>
      </c>
      <c r="M2424" s="55" t="s">
        <v>1953</v>
      </c>
      <c r="N2424" s="55" t="str">
        <f t="shared" si="208"/>
        <v>NON</v>
      </c>
      <c r="O2424" s="55" t="str">
        <f t="shared" si="209"/>
        <v>NON</v>
      </c>
      <c r="P2424" s="55" t="str">
        <f t="shared" si="210"/>
        <v>OUI</v>
      </c>
      <c r="Q2424" s="55" t="str">
        <f t="shared" si="211"/>
        <v>NON</v>
      </c>
    </row>
    <row r="2425" spans="1:17" ht="15" customHeight="1">
      <c r="A2425" s="2">
        <v>130000433</v>
      </c>
      <c r="B2425" s="55" t="s">
        <v>632</v>
      </c>
      <c r="C2425" s="3">
        <v>93000145</v>
      </c>
      <c r="D2425" s="55" t="s">
        <v>653</v>
      </c>
      <c r="E2425" s="116" t="s">
        <v>654</v>
      </c>
      <c r="F2425" s="84">
        <v>44501</v>
      </c>
      <c r="G2425" s="84">
        <v>46143</v>
      </c>
      <c r="H2425" s="82">
        <f t="shared" si="207"/>
        <v>5</v>
      </c>
      <c r="I2425" s="55" t="s">
        <v>83</v>
      </c>
      <c r="J2425" s="55" t="s">
        <v>1429</v>
      </c>
      <c r="K2425" s="55" t="s">
        <v>128</v>
      </c>
      <c r="L2425" s="55" t="s">
        <v>129</v>
      </c>
      <c r="M2425" s="79"/>
      <c r="N2425" s="55" t="str">
        <f t="shared" si="208"/>
        <v>OUI</v>
      </c>
      <c r="O2425" s="55" t="str">
        <f t="shared" si="209"/>
        <v>NON</v>
      </c>
      <c r="P2425" s="55" t="str">
        <f t="shared" si="210"/>
        <v>NON</v>
      </c>
      <c r="Q2425" s="55" t="str">
        <f t="shared" si="211"/>
        <v>NON</v>
      </c>
    </row>
    <row r="2426" spans="1:17" ht="15" customHeight="1">
      <c r="A2426" s="2">
        <v>130000235</v>
      </c>
      <c r="B2426" s="55" t="s">
        <v>478</v>
      </c>
      <c r="C2426" s="3">
        <v>43001679</v>
      </c>
      <c r="D2426" s="55" t="s">
        <v>481</v>
      </c>
      <c r="E2426" s="116" t="s">
        <v>482</v>
      </c>
      <c r="F2426" s="84">
        <v>44136</v>
      </c>
      <c r="G2426" s="84">
        <v>45778</v>
      </c>
      <c r="H2426" s="82">
        <f t="shared" si="207"/>
        <v>5</v>
      </c>
      <c r="I2426" s="55" t="s">
        <v>83</v>
      </c>
      <c r="J2426" s="55" t="s">
        <v>44</v>
      </c>
      <c r="K2426" s="55" t="s">
        <v>274</v>
      </c>
      <c r="L2426" s="55" t="s">
        <v>260</v>
      </c>
      <c r="M2426" s="55" t="s">
        <v>2435</v>
      </c>
      <c r="N2426" s="55" t="str">
        <f t="shared" si="208"/>
        <v>NON</v>
      </c>
      <c r="O2426" s="55" t="str">
        <f t="shared" si="209"/>
        <v>NON</v>
      </c>
      <c r="P2426" s="55" t="str">
        <f t="shared" si="210"/>
        <v>OUI</v>
      </c>
      <c r="Q2426" s="55" t="str">
        <f t="shared" si="211"/>
        <v>OUI</v>
      </c>
    </row>
    <row r="2427" spans="1:17" ht="15" customHeight="1">
      <c r="A2427" s="2">
        <v>130000235</v>
      </c>
      <c r="B2427" s="55" t="s">
        <v>478</v>
      </c>
      <c r="C2427" s="3">
        <v>43001679</v>
      </c>
      <c r="D2427" s="55" t="s">
        <v>481</v>
      </c>
      <c r="E2427" s="116" t="s">
        <v>482</v>
      </c>
      <c r="F2427" s="84">
        <v>43770</v>
      </c>
      <c r="G2427" s="84">
        <v>45413</v>
      </c>
      <c r="H2427" s="82">
        <f t="shared" si="207"/>
        <v>5</v>
      </c>
      <c r="I2427" s="55" t="s">
        <v>83</v>
      </c>
      <c r="J2427" s="55" t="s">
        <v>44</v>
      </c>
      <c r="K2427" s="55" t="s">
        <v>129</v>
      </c>
      <c r="L2427" s="55" t="s">
        <v>128</v>
      </c>
      <c r="M2427" s="55" t="s">
        <v>470</v>
      </c>
      <c r="N2427" s="55" t="str">
        <f t="shared" si="208"/>
        <v>NON</v>
      </c>
      <c r="O2427" s="55" t="str">
        <f t="shared" si="209"/>
        <v>NON</v>
      </c>
      <c r="P2427" s="55" t="str">
        <f t="shared" si="210"/>
        <v>OUI</v>
      </c>
      <c r="Q2427" s="55" t="str">
        <f t="shared" si="211"/>
        <v>NON</v>
      </c>
    </row>
    <row r="2428" spans="1:17" ht="15" customHeight="1">
      <c r="A2428" s="2">
        <v>130000235</v>
      </c>
      <c r="B2428" s="55" t="s">
        <v>478</v>
      </c>
      <c r="C2428" s="3">
        <v>43001679</v>
      </c>
      <c r="D2428" s="55" t="s">
        <v>481</v>
      </c>
      <c r="E2428" s="116" t="s">
        <v>482</v>
      </c>
      <c r="F2428" s="84">
        <v>43586</v>
      </c>
      <c r="G2428" s="84">
        <v>45231</v>
      </c>
      <c r="H2428" s="82">
        <f t="shared" si="207"/>
        <v>5</v>
      </c>
      <c r="I2428" s="55" t="s">
        <v>83</v>
      </c>
      <c r="J2428" s="55" t="s">
        <v>1429</v>
      </c>
      <c r="K2428" s="55" t="s">
        <v>128</v>
      </c>
      <c r="L2428" s="55" t="s">
        <v>129</v>
      </c>
      <c r="M2428" s="79"/>
      <c r="N2428" s="55" t="str">
        <f t="shared" si="208"/>
        <v>OUI</v>
      </c>
      <c r="O2428" s="55" t="str">
        <f t="shared" si="209"/>
        <v>NON</v>
      </c>
      <c r="P2428" s="55" t="str">
        <f t="shared" si="210"/>
        <v>NON</v>
      </c>
      <c r="Q2428" s="55" t="str">
        <f t="shared" si="211"/>
        <v>NON</v>
      </c>
    </row>
    <row r="2429" spans="1:17" ht="15" customHeight="1">
      <c r="A2429" s="2">
        <v>130000235</v>
      </c>
      <c r="B2429" s="55" t="s">
        <v>478</v>
      </c>
      <c r="C2429" s="3">
        <v>43001679</v>
      </c>
      <c r="D2429" s="55" t="s">
        <v>481</v>
      </c>
      <c r="E2429" s="116" t="s">
        <v>482</v>
      </c>
      <c r="F2429" s="84">
        <v>43770</v>
      </c>
      <c r="G2429" s="84">
        <v>45413</v>
      </c>
      <c r="H2429" s="82">
        <f t="shared" si="207"/>
        <v>5</v>
      </c>
      <c r="I2429" s="55" t="s">
        <v>83</v>
      </c>
      <c r="J2429" s="55" t="s">
        <v>1429</v>
      </c>
      <c r="K2429" s="55" t="s">
        <v>268</v>
      </c>
      <c r="L2429" s="55"/>
      <c r="M2429" s="79"/>
      <c r="N2429" s="55" t="str">
        <f t="shared" si="208"/>
        <v>OUI</v>
      </c>
      <c r="O2429" s="55" t="str">
        <f t="shared" si="209"/>
        <v>NON</v>
      </c>
      <c r="P2429" s="55" t="str">
        <f t="shared" si="210"/>
        <v>NON</v>
      </c>
      <c r="Q2429" s="55" t="str">
        <f t="shared" si="211"/>
        <v>NON</v>
      </c>
    </row>
    <row r="2430" spans="1:17" ht="15" customHeight="1">
      <c r="A2430" s="2">
        <v>130001225</v>
      </c>
      <c r="B2430" s="55" t="s">
        <v>681</v>
      </c>
      <c r="C2430" s="3">
        <v>43000687</v>
      </c>
      <c r="D2430" s="55" t="s">
        <v>2473</v>
      </c>
      <c r="E2430" s="116" t="s">
        <v>682</v>
      </c>
      <c r="F2430" s="84">
        <v>43770</v>
      </c>
      <c r="G2430" s="84">
        <v>45413</v>
      </c>
      <c r="H2430" s="82">
        <f t="shared" si="207"/>
        <v>5</v>
      </c>
      <c r="I2430" s="55" t="s">
        <v>83</v>
      </c>
      <c r="J2430" s="55" t="s">
        <v>44</v>
      </c>
      <c r="K2430" s="55" t="s">
        <v>321</v>
      </c>
      <c r="L2430" s="55" t="s">
        <v>322</v>
      </c>
      <c r="M2430" s="55" t="s">
        <v>2194</v>
      </c>
      <c r="N2430" s="55" t="str">
        <f t="shared" si="208"/>
        <v>NON</v>
      </c>
      <c r="O2430" s="55" t="str">
        <f t="shared" si="209"/>
        <v>OUI</v>
      </c>
      <c r="P2430" s="55" t="str">
        <f t="shared" si="210"/>
        <v>OUI</v>
      </c>
      <c r="Q2430" s="55" t="str">
        <f t="shared" si="211"/>
        <v>NON</v>
      </c>
    </row>
    <row r="2431" spans="1:17" ht="15" customHeight="1">
      <c r="A2431" s="2">
        <v>130001225</v>
      </c>
      <c r="B2431" s="55" t="s">
        <v>681</v>
      </c>
      <c r="C2431" s="3">
        <v>43000687</v>
      </c>
      <c r="D2431" s="55" t="s">
        <v>2473</v>
      </c>
      <c r="E2431" s="116" t="s">
        <v>682</v>
      </c>
      <c r="F2431" s="84">
        <v>43770</v>
      </c>
      <c r="G2431" s="84">
        <v>45413</v>
      </c>
      <c r="H2431" s="82">
        <f t="shared" si="207"/>
        <v>5</v>
      </c>
      <c r="I2431" s="55" t="s">
        <v>83</v>
      </c>
      <c r="J2431" s="55" t="s">
        <v>44</v>
      </c>
      <c r="K2431" s="55" t="s">
        <v>321</v>
      </c>
      <c r="L2431" s="55" t="s">
        <v>322</v>
      </c>
      <c r="M2431" s="55" t="s">
        <v>87</v>
      </c>
      <c r="N2431" s="55" t="str">
        <f t="shared" si="208"/>
        <v>NON</v>
      </c>
      <c r="O2431" s="55" t="str">
        <f t="shared" si="209"/>
        <v>NON</v>
      </c>
      <c r="P2431" s="55" t="str">
        <f t="shared" si="210"/>
        <v>OUI</v>
      </c>
      <c r="Q2431" s="55" t="str">
        <f t="shared" si="211"/>
        <v>NON</v>
      </c>
    </row>
    <row r="2432" spans="1:17" ht="15" customHeight="1">
      <c r="A2432" s="2">
        <v>130001225</v>
      </c>
      <c r="B2432" s="55" t="s">
        <v>681</v>
      </c>
      <c r="C2432" s="3">
        <v>43000687</v>
      </c>
      <c r="D2432" s="55" t="s">
        <v>2473</v>
      </c>
      <c r="E2432" s="116" t="s">
        <v>682</v>
      </c>
      <c r="F2432" s="84">
        <v>44501</v>
      </c>
      <c r="G2432" s="84">
        <v>46143</v>
      </c>
      <c r="H2432" s="82">
        <f t="shared" ref="H2432:H2495" si="212">DATEDIF(F2432,G2432,"y")+1</f>
        <v>5</v>
      </c>
      <c r="I2432" s="55" t="s">
        <v>83</v>
      </c>
      <c r="J2432" s="55" t="s">
        <v>1429</v>
      </c>
      <c r="K2432" s="55" t="s">
        <v>385</v>
      </c>
      <c r="L2432" s="55" t="s">
        <v>386</v>
      </c>
      <c r="M2432" s="79"/>
      <c r="N2432" s="55" t="str">
        <f t="shared" si="208"/>
        <v>OUI</v>
      </c>
      <c r="O2432" s="55" t="str">
        <f t="shared" si="209"/>
        <v>NON</v>
      </c>
      <c r="P2432" s="55" t="str">
        <f t="shared" si="210"/>
        <v>NON</v>
      </c>
      <c r="Q2432" s="55" t="str">
        <f t="shared" si="211"/>
        <v>NON</v>
      </c>
    </row>
    <row r="2433" spans="1:17" ht="15" customHeight="1">
      <c r="A2433" s="2">
        <v>130000003</v>
      </c>
      <c r="B2433" s="55" t="s">
        <v>1877</v>
      </c>
      <c r="C2433" s="3">
        <v>43001826</v>
      </c>
      <c r="D2433" s="55" t="s">
        <v>1878</v>
      </c>
      <c r="E2433" s="116" t="s">
        <v>1879</v>
      </c>
      <c r="F2433" s="84">
        <v>44136</v>
      </c>
      <c r="G2433" s="84">
        <v>45778</v>
      </c>
      <c r="H2433" s="82">
        <f t="shared" si="212"/>
        <v>5</v>
      </c>
      <c r="I2433" s="55" t="s">
        <v>16</v>
      </c>
      <c r="J2433" s="55" t="s">
        <v>1795</v>
      </c>
      <c r="K2433" s="55" t="s">
        <v>1798</v>
      </c>
      <c r="L2433" s="55"/>
      <c r="M2433" s="55" t="s">
        <v>2354</v>
      </c>
      <c r="N2433" s="55" t="str">
        <f t="shared" si="208"/>
        <v>NON</v>
      </c>
      <c r="O2433" s="55" t="str">
        <f t="shared" si="209"/>
        <v>NON</v>
      </c>
      <c r="P2433" s="55" t="str">
        <f t="shared" si="210"/>
        <v>OUI</v>
      </c>
      <c r="Q2433" s="55" t="str">
        <f t="shared" si="211"/>
        <v>OUI</v>
      </c>
    </row>
    <row r="2434" spans="1:17" ht="15" customHeight="1">
      <c r="A2434" s="2">
        <v>130000003</v>
      </c>
      <c r="B2434" s="55" t="s">
        <v>1877</v>
      </c>
      <c r="C2434" s="3">
        <v>43001826</v>
      </c>
      <c r="D2434" s="55" t="s">
        <v>1878</v>
      </c>
      <c r="E2434" s="116" t="s">
        <v>1879</v>
      </c>
      <c r="F2434" s="84">
        <v>44136</v>
      </c>
      <c r="G2434" s="84">
        <v>45778</v>
      </c>
      <c r="H2434" s="82">
        <f t="shared" si="212"/>
        <v>5</v>
      </c>
      <c r="I2434" s="55" t="s">
        <v>16</v>
      </c>
      <c r="J2434" s="55" t="s">
        <v>1795</v>
      </c>
      <c r="K2434" s="92" t="s">
        <v>1051</v>
      </c>
      <c r="L2434" s="20" t="s">
        <v>260</v>
      </c>
      <c r="M2434" s="92" t="s">
        <v>2428</v>
      </c>
      <c r="N2434" s="55" t="str">
        <f t="shared" si="208"/>
        <v>NON</v>
      </c>
      <c r="O2434" s="55" t="str">
        <f t="shared" si="209"/>
        <v>NON</v>
      </c>
      <c r="P2434" s="55" t="str">
        <f t="shared" si="210"/>
        <v>OUI</v>
      </c>
      <c r="Q2434" s="55" t="str">
        <f t="shared" si="211"/>
        <v>OUI</v>
      </c>
    </row>
    <row r="2435" spans="1:17" ht="15" customHeight="1">
      <c r="A2435" s="2">
        <v>130000003</v>
      </c>
      <c r="B2435" s="55" t="s">
        <v>1877</v>
      </c>
      <c r="C2435" s="3">
        <v>43001826</v>
      </c>
      <c r="D2435" s="55" t="s">
        <v>1878</v>
      </c>
      <c r="E2435" s="116" t="s">
        <v>1879</v>
      </c>
      <c r="F2435" s="84">
        <v>43770</v>
      </c>
      <c r="G2435" s="84">
        <v>45413</v>
      </c>
      <c r="H2435" s="82">
        <f t="shared" si="212"/>
        <v>5</v>
      </c>
      <c r="I2435" s="55" t="s">
        <v>16</v>
      </c>
      <c r="J2435" s="55" t="s">
        <v>1800</v>
      </c>
      <c r="K2435" s="55"/>
      <c r="L2435" s="55"/>
      <c r="M2435" s="79"/>
      <c r="N2435" s="55" t="str">
        <f t="shared" ref="N2435:N2498" si="213">IF(ISNUMBER(SEARCH("2G",J2435)),"OUI","NON")</f>
        <v>OUI</v>
      </c>
      <c r="O2435" s="55" t="str">
        <f t="shared" ref="O2435:O2498" si="214">IF(ISNUMBER(SEARCH("P1",M2435)),"OUI","NON")</f>
        <v>NON</v>
      </c>
      <c r="P2435" s="55" t="str">
        <f t="shared" ref="P2435:P2498" si="215">IF(ISNUMBER(SEARCH("P2",M2435)),"OUI","NON")</f>
        <v>NON</v>
      </c>
      <c r="Q2435" s="55" t="str">
        <f t="shared" ref="Q2435:Q2498" si="216">IF(ISNUMBER(SEARCH("P3",M2435)),"OUI","NON")</f>
        <v>NON</v>
      </c>
    </row>
    <row r="2436" spans="1:17" ht="15" customHeight="1">
      <c r="A2436" s="3">
        <v>130002827</v>
      </c>
      <c r="B2436" s="55" t="s">
        <v>283</v>
      </c>
      <c r="C2436" s="3">
        <v>43001937</v>
      </c>
      <c r="D2436" s="55" t="s">
        <v>301</v>
      </c>
      <c r="E2436" s="53" t="s">
        <v>302</v>
      </c>
      <c r="F2436" s="84">
        <v>43770</v>
      </c>
      <c r="G2436" s="84">
        <v>45413</v>
      </c>
      <c r="H2436" s="82">
        <f t="shared" si="212"/>
        <v>5</v>
      </c>
      <c r="I2436" s="55" t="s">
        <v>83</v>
      </c>
      <c r="J2436" s="55" t="s">
        <v>44</v>
      </c>
      <c r="K2436" s="55" t="s">
        <v>321</v>
      </c>
      <c r="L2436" s="55"/>
      <c r="M2436" s="55" t="s">
        <v>87</v>
      </c>
      <c r="N2436" s="55" t="str">
        <f t="shared" si="213"/>
        <v>NON</v>
      </c>
      <c r="O2436" s="55" t="str">
        <f t="shared" si="214"/>
        <v>NON</v>
      </c>
      <c r="P2436" s="55" t="str">
        <f t="shared" si="215"/>
        <v>OUI</v>
      </c>
      <c r="Q2436" s="55" t="str">
        <f t="shared" si="216"/>
        <v>NON</v>
      </c>
    </row>
    <row r="2437" spans="1:17" ht="15" customHeight="1">
      <c r="A2437" s="3">
        <v>130786742</v>
      </c>
      <c r="B2437" s="55" t="s">
        <v>1545</v>
      </c>
      <c r="C2437" s="3">
        <v>43000567</v>
      </c>
      <c r="D2437" s="55" t="s">
        <v>1552</v>
      </c>
      <c r="E2437" s="53" t="s">
        <v>1553</v>
      </c>
      <c r="F2437" s="84">
        <v>44501</v>
      </c>
      <c r="G2437" s="84">
        <v>46143</v>
      </c>
      <c r="H2437" s="82">
        <f t="shared" si="212"/>
        <v>5</v>
      </c>
      <c r="I2437" s="55" t="s">
        <v>83</v>
      </c>
      <c r="J2437" s="55" t="s">
        <v>44</v>
      </c>
      <c r="K2437" s="55" t="s">
        <v>143</v>
      </c>
      <c r="L2437" s="55" t="s">
        <v>144</v>
      </c>
      <c r="M2437" s="55" t="s">
        <v>2163</v>
      </c>
      <c r="N2437" s="55" t="str">
        <f t="shared" si="213"/>
        <v>NON</v>
      </c>
      <c r="O2437" s="55" t="str">
        <f t="shared" si="214"/>
        <v>NON</v>
      </c>
      <c r="P2437" s="55" t="str">
        <f t="shared" si="215"/>
        <v>OUI</v>
      </c>
      <c r="Q2437" s="55" t="str">
        <f t="shared" si="216"/>
        <v>NON</v>
      </c>
    </row>
    <row r="2438" spans="1:17" ht="15" customHeight="1">
      <c r="A2438" s="3">
        <v>130786742</v>
      </c>
      <c r="B2438" s="55" t="s">
        <v>1545</v>
      </c>
      <c r="C2438" s="3">
        <v>43000567</v>
      </c>
      <c r="D2438" s="55" t="s">
        <v>1552</v>
      </c>
      <c r="E2438" s="53" t="s">
        <v>1553</v>
      </c>
      <c r="F2438" s="84">
        <v>44501</v>
      </c>
      <c r="G2438" s="84">
        <v>46143</v>
      </c>
      <c r="H2438" s="82">
        <f t="shared" si="212"/>
        <v>5</v>
      </c>
      <c r="I2438" s="55" t="s">
        <v>83</v>
      </c>
      <c r="J2438" s="55" t="s">
        <v>44</v>
      </c>
      <c r="K2438" s="55" t="s">
        <v>143</v>
      </c>
      <c r="L2438" s="55" t="s">
        <v>144</v>
      </c>
      <c r="M2438" s="55" t="s">
        <v>2195</v>
      </c>
      <c r="N2438" s="55" t="str">
        <f t="shared" si="213"/>
        <v>NON</v>
      </c>
      <c r="O2438" s="55" t="str">
        <f t="shared" si="214"/>
        <v>OUI</v>
      </c>
      <c r="P2438" s="55" t="str">
        <f t="shared" si="215"/>
        <v>OUI</v>
      </c>
      <c r="Q2438" s="55" t="str">
        <f t="shared" si="216"/>
        <v>OUI</v>
      </c>
    </row>
    <row r="2439" spans="1:17" ht="15" customHeight="1">
      <c r="A2439" s="3">
        <v>130786742</v>
      </c>
      <c r="B2439" s="55" t="s">
        <v>1545</v>
      </c>
      <c r="C2439" s="3">
        <v>43000567</v>
      </c>
      <c r="D2439" s="55" t="s">
        <v>1552</v>
      </c>
      <c r="E2439" s="53" t="s">
        <v>1553</v>
      </c>
      <c r="F2439" s="84">
        <v>44501</v>
      </c>
      <c r="G2439" s="84">
        <v>46143</v>
      </c>
      <c r="H2439" s="82">
        <f t="shared" si="212"/>
        <v>5</v>
      </c>
      <c r="I2439" s="55" t="s">
        <v>83</v>
      </c>
      <c r="J2439" s="55" t="s">
        <v>44</v>
      </c>
      <c r="K2439" s="55" t="s">
        <v>143</v>
      </c>
      <c r="L2439" s="55" t="s">
        <v>144</v>
      </c>
      <c r="M2439" s="55" t="s">
        <v>2026</v>
      </c>
      <c r="N2439" s="55" t="str">
        <f t="shared" si="213"/>
        <v>NON</v>
      </c>
      <c r="O2439" s="55" t="str">
        <f t="shared" si="214"/>
        <v>NON</v>
      </c>
      <c r="P2439" s="55" t="str">
        <f t="shared" si="215"/>
        <v>OUI</v>
      </c>
      <c r="Q2439" s="55" t="str">
        <f t="shared" si="216"/>
        <v>NON</v>
      </c>
    </row>
    <row r="2440" spans="1:17" ht="15" customHeight="1">
      <c r="A2440" s="3">
        <v>130786742</v>
      </c>
      <c r="B2440" s="55" t="s">
        <v>1545</v>
      </c>
      <c r="C2440" s="3">
        <v>43000567</v>
      </c>
      <c r="D2440" s="55" t="s">
        <v>1552</v>
      </c>
      <c r="E2440" s="53" t="s">
        <v>1553</v>
      </c>
      <c r="F2440" s="84">
        <v>44501</v>
      </c>
      <c r="G2440" s="84">
        <v>46143</v>
      </c>
      <c r="H2440" s="82">
        <f t="shared" si="212"/>
        <v>5</v>
      </c>
      <c r="I2440" s="55" t="s">
        <v>83</v>
      </c>
      <c r="J2440" s="55" t="s">
        <v>44</v>
      </c>
      <c r="K2440" s="55" t="s">
        <v>143</v>
      </c>
      <c r="L2440" s="55" t="s">
        <v>144</v>
      </c>
      <c r="M2440" s="55" t="s">
        <v>2041</v>
      </c>
      <c r="N2440" s="55" t="str">
        <f t="shared" si="213"/>
        <v>NON</v>
      </c>
      <c r="O2440" s="55" t="str">
        <f t="shared" si="214"/>
        <v>NON</v>
      </c>
      <c r="P2440" s="55" t="str">
        <f t="shared" si="215"/>
        <v>OUI</v>
      </c>
      <c r="Q2440" s="55" t="str">
        <f t="shared" si="216"/>
        <v>NON</v>
      </c>
    </row>
    <row r="2441" spans="1:17" ht="15" customHeight="1">
      <c r="A2441" s="3">
        <v>130786742</v>
      </c>
      <c r="B2441" s="55" t="s">
        <v>1545</v>
      </c>
      <c r="C2441" s="3">
        <v>43000567</v>
      </c>
      <c r="D2441" s="55" t="s">
        <v>1552</v>
      </c>
      <c r="E2441" s="53" t="s">
        <v>1553</v>
      </c>
      <c r="F2441" s="84">
        <v>43770</v>
      </c>
      <c r="G2441" s="84">
        <v>45413</v>
      </c>
      <c r="H2441" s="82">
        <f t="shared" si="212"/>
        <v>5</v>
      </c>
      <c r="I2441" s="55" t="s">
        <v>83</v>
      </c>
      <c r="J2441" s="55" t="s">
        <v>1429</v>
      </c>
      <c r="K2441" s="55" t="s">
        <v>411</v>
      </c>
      <c r="L2441" s="55"/>
      <c r="M2441" s="79"/>
      <c r="N2441" s="55" t="str">
        <f t="shared" si="213"/>
        <v>OUI</v>
      </c>
      <c r="O2441" s="55" t="str">
        <f t="shared" si="214"/>
        <v>NON</v>
      </c>
      <c r="P2441" s="55" t="str">
        <f t="shared" si="215"/>
        <v>NON</v>
      </c>
      <c r="Q2441" s="55" t="str">
        <f t="shared" si="216"/>
        <v>NON</v>
      </c>
    </row>
    <row r="2442" spans="1:17" ht="15" customHeight="1">
      <c r="A2442" s="3">
        <v>130786742</v>
      </c>
      <c r="B2442" s="55" t="s">
        <v>1545</v>
      </c>
      <c r="C2442" s="3">
        <v>43000567</v>
      </c>
      <c r="D2442" s="55" t="s">
        <v>1552</v>
      </c>
      <c r="E2442" s="53" t="s">
        <v>1553</v>
      </c>
      <c r="F2442" s="84">
        <v>43770</v>
      </c>
      <c r="G2442" s="84">
        <v>45413</v>
      </c>
      <c r="H2442" s="82">
        <f t="shared" si="212"/>
        <v>5</v>
      </c>
      <c r="I2442" s="55" t="s">
        <v>83</v>
      </c>
      <c r="J2442" s="55" t="s">
        <v>1429</v>
      </c>
      <c r="K2442" s="55" t="s">
        <v>132</v>
      </c>
      <c r="L2442" s="55" t="s">
        <v>133</v>
      </c>
      <c r="M2442" s="79"/>
      <c r="N2442" s="55" t="str">
        <f t="shared" si="213"/>
        <v>OUI</v>
      </c>
      <c r="O2442" s="55" t="str">
        <f t="shared" si="214"/>
        <v>NON</v>
      </c>
      <c r="P2442" s="55" t="str">
        <f t="shared" si="215"/>
        <v>NON</v>
      </c>
      <c r="Q2442" s="55" t="str">
        <f t="shared" si="216"/>
        <v>NON</v>
      </c>
    </row>
    <row r="2443" spans="1:17" ht="15" customHeight="1">
      <c r="A2443" s="2">
        <v>830000345</v>
      </c>
      <c r="B2443" s="55" t="s">
        <v>881</v>
      </c>
      <c r="C2443" s="3">
        <v>43000744</v>
      </c>
      <c r="D2443" s="55" t="s">
        <v>947</v>
      </c>
      <c r="E2443" s="53" t="s">
        <v>948</v>
      </c>
      <c r="F2443" s="84">
        <v>44136</v>
      </c>
      <c r="G2443" s="84">
        <v>45778</v>
      </c>
      <c r="H2443" s="82">
        <f t="shared" si="212"/>
        <v>5</v>
      </c>
      <c r="I2443" s="55" t="s">
        <v>83</v>
      </c>
      <c r="J2443" s="55" t="s">
        <v>44</v>
      </c>
      <c r="K2443" s="55" t="s">
        <v>272</v>
      </c>
      <c r="L2443" s="55" t="s">
        <v>273</v>
      </c>
      <c r="M2443" s="55" t="s">
        <v>2172</v>
      </c>
      <c r="N2443" s="55" t="str">
        <f t="shared" si="213"/>
        <v>NON</v>
      </c>
      <c r="O2443" s="55" t="str">
        <f t="shared" si="214"/>
        <v>OUI</v>
      </c>
      <c r="P2443" s="55" t="str">
        <f t="shared" si="215"/>
        <v>OUI</v>
      </c>
      <c r="Q2443" s="55" t="str">
        <f t="shared" si="216"/>
        <v>NON</v>
      </c>
    </row>
    <row r="2444" spans="1:17" ht="15" customHeight="1">
      <c r="A2444" s="2">
        <v>830000345</v>
      </c>
      <c r="B2444" s="55" t="s">
        <v>881</v>
      </c>
      <c r="C2444" s="3">
        <v>43000744</v>
      </c>
      <c r="D2444" s="55" t="s">
        <v>947</v>
      </c>
      <c r="E2444" s="53" t="s">
        <v>948</v>
      </c>
      <c r="F2444" s="84">
        <v>44136</v>
      </c>
      <c r="G2444" s="84">
        <v>45778</v>
      </c>
      <c r="H2444" s="82">
        <f t="shared" si="212"/>
        <v>5</v>
      </c>
      <c r="I2444" s="55" t="s">
        <v>83</v>
      </c>
      <c r="J2444" s="55" t="s">
        <v>44</v>
      </c>
      <c r="K2444" s="55" t="s">
        <v>272</v>
      </c>
      <c r="L2444" s="55" t="s">
        <v>273</v>
      </c>
      <c r="M2444" s="55" t="s">
        <v>2012</v>
      </c>
      <c r="N2444" s="55" t="str">
        <f t="shared" si="213"/>
        <v>NON</v>
      </c>
      <c r="O2444" s="55" t="str">
        <f t="shared" si="214"/>
        <v>OUI</v>
      </c>
      <c r="P2444" s="55" t="str">
        <f t="shared" si="215"/>
        <v>NON</v>
      </c>
      <c r="Q2444" s="55" t="str">
        <f t="shared" si="216"/>
        <v>NON</v>
      </c>
    </row>
    <row r="2445" spans="1:17" ht="15" customHeight="1">
      <c r="A2445" s="2">
        <v>830000345</v>
      </c>
      <c r="B2445" s="55" t="s">
        <v>881</v>
      </c>
      <c r="C2445" s="3">
        <v>43000744</v>
      </c>
      <c r="D2445" s="55" t="s">
        <v>947</v>
      </c>
      <c r="E2445" s="53" t="s">
        <v>948</v>
      </c>
      <c r="F2445" s="84">
        <v>44136</v>
      </c>
      <c r="G2445" s="84">
        <v>45778</v>
      </c>
      <c r="H2445" s="82">
        <f t="shared" si="212"/>
        <v>5</v>
      </c>
      <c r="I2445" s="55" t="s">
        <v>83</v>
      </c>
      <c r="J2445" s="55" t="s">
        <v>44</v>
      </c>
      <c r="K2445" s="55" t="s">
        <v>272</v>
      </c>
      <c r="L2445" s="55" t="s">
        <v>273</v>
      </c>
      <c r="M2445" s="55" t="s">
        <v>87</v>
      </c>
      <c r="N2445" s="55" t="str">
        <f t="shared" si="213"/>
        <v>NON</v>
      </c>
      <c r="O2445" s="55" t="str">
        <f t="shared" si="214"/>
        <v>NON</v>
      </c>
      <c r="P2445" s="55" t="str">
        <f t="shared" si="215"/>
        <v>OUI</v>
      </c>
      <c r="Q2445" s="55" t="str">
        <f t="shared" si="216"/>
        <v>NON</v>
      </c>
    </row>
    <row r="2446" spans="1:17" ht="15" customHeight="1">
      <c r="A2446" s="2">
        <v>830000345</v>
      </c>
      <c r="B2446" s="55" t="s">
        <v>881</v>
      </c>
      <c r="C2446" s="3">
        <v>43001189</v>
      </c>
      <c r="D2446" s="55" t="s">
        <v>949</v>
      </c>
      <c r="E2446" s="53" t="s">
        <v>948</v>
      </c>
      <c r="F2446" s="84">
        <v>44136</v>
      </c>
      <c r="G2446" s="84">
        <v>45778</v>
      </c>
      <c r="H2446" s="82">
        <f t="shared" si="212"/>
        <v>5</v>
      </c>
      <c r="I2446" s="55" t="s">
        <v>83</v>
      </c>
      <c r="J2446" s="55" t="s">
        <v>44</v>
      </c>
      <c r="K2446" s="55" t="s">
        <v>272</v>
      </c>
      <c r="L2446" s="55" t="s">
        <v>273</v>
      </c>
      <c r="M2446" s="55" t="s">
        <v>356</v>
      </c>
      <c r="N2446" s="55" t="str">
        <f t="shared" si="213"/>
        <v>NON</v>
      </c>
      <c r="O2446" s="55" t="str">
        <f t="shared" si="214"/>
        <v>NON</v>
      </c>
      <c r="P2446" s="55" t="str">
        <f t="shared" si="215"/>
        <v>OUI</v>
      </c>
      <c r="Q2446" s="55" t="str">
        <f t="shared" si="216"/>
        <v>NON</v>
      </c>
    </row>
    <row r="2447" spans="1:17" ht="15" customHeight="1">
      <c r="A2447" s="2">
        <v>830000345</v>
      </c>
      <c r="B2447" s="55" t="s">
        <v>881</v>
      </c>
      <c r="C2447" s="3">
        <v>43001189</v>
      </c>
      <c r="D2447" s="55" t="s">
        <v>949</v>
      </c>
      <c r="E2447" s="53" t="s">
        <v>948</v>
      </c>
      <c r="F2447" s="84">
        <v>43770</v>
      </c>
      <c r="G2447" s="84">
        <v>45413</v>
      </c>
      <c r="H2447" s="82">
        <f t="shared" si="212"/>
        <v>5</v>
      </c>
      <c r="I2447" s="55" t="s">
        <v>83</v>
      </c>
      <c r="J2447" s="55" t="s">
        <v>44</v>
      </c>
      <c r="K2447" s="55" t="s">
        <v>15</v>
      </c>
      <c r="L2447" s="55" t="s">
        <v>17</v>
      </c>
      <c r="M2447" s="55" t="s">
        <v>77</v>
      </c>
      <c r="N2447" s="55" t="str">
        <f t="shared" si="213"/>
        <v>NON</v>
      </c>
      <c r="O2447" s="55" t="str">
        <f t="shared" si="214"/>
        <v>OUI</v>
      </c>
      <c r="P2447" s="55" t="str">
        <f t="shared" si="215"/>
        <v>OUI</v>
      </c>
      <c r="Q2447" s="55" t="str">
        <f t="shared" si="216"/>
        <v>NON</v>
      </c>
    </row>
    <row r="2448" spans="1:17" ht="15" customHeight="1">
      <c r="A2448" s="2">
        <v>830000345</v>
      </c>
      <c r="B2448" s="55" t="s">
        <v>881</v>
      </c>
      <c r="C2448" s="3">
        <v>43000744</v>
      </c>
      <c r="D2448" s="55" t="s">
        <v>947</v>
      </c>
      <c r="E2448" s="116" t="s">
        <v>948</v>
      </c>
      <c r="F2448" s="84">
        <v>43770</v>
      </c>
      <c r="G2448" s="84">
        <v>45413</v>
      </c>
      <c r="H2448" s="82">
        <f t="shared" si="212"/>
        <v>5</v>
      </c>
      <c r="I2448" s="55" t="s">
        <v>83</v>
      </c>
      <c r="J2448" s="55" t="s">
        <v>44</v>
      </c>
      <c r="K2448" s="55" t="s">
        <v>15</v>
      </c>
      <c r="L2448" s="55" t="s">
        <v>17</v>
      </c>
      <c r="M2448" s="55" t="s">
        <v>734</v>
      </c>
      <c r="N2448" s="55" t="str">
        <f t="shared" si="213"/>
        <v>NON</v>
      </c>
      <c r="O2448" s="55" t="str">
        <f t="shared" si="214"/>
        <v>NON</v>
      </c>
      <c r="P2448" s="55" t="str">
        <f t="shared" si="215"/>
        <v>OUI</v>
      </c>
      <c r="Q2448" s="55" t="str">
        <f t="shared" si="216"/>
        <v>NON</v>
      </c>
    </row>
    <row r="2449" spans="1:17" ht="15" customHeight="1">
      <c r="A2449" s="2">
        <v>830000345</v>
      </c>
      <c r="B2449" s="55" t="s">
        <v>881</v>
      </c>
      <c r="C2449" s="3">
        <v>43000744</v>
      </c>
      <c r="D2449" s="55" t="s">
        <v>947</v>
      </c>
      <c r="E2449" s="116" t="s">
        <v>948</v>
      </c>
      <c r="F2449" s="84">
        <v>43770</v>
      </c>
      <c r="G2449" s="84">
        <v>45413</v>
      </c>
      <c r="H2449" s="82">
        <f t="shared" si="212"/>
        <v>5</v>
      </c>
      <c r="I2449" s="55" t="s">
        <v>83</v>
      </c>
      <c r="J2449" s="55" t="s">
        <v>44</v>
      </c>
      <c r="K2449" s="55" t="s">
        <v>15</v>
      </c>
      <c r="L2449" s="55" t="s">
        <v>17</v>
      </c>
      <c r="M2449" s="55" t="s">
        <v>1958</v>
      </c>
      <c r="N2449" s="55" t="str">
        <f t="shared" si="213"/>
        <v>NON</v>
      </c>
      <c r="O2449" s="55" t="str">
        <f t="shared" si="214"/>
        <v>OUI</v>
      </c>
      <c r="P2449" s="55" t="str">
        <f t="shared" si="215"/>
        <v>NON</v>
      </c>
      <c r="Q2449" s="55" t="str">
        <f t="shared" si="216"/>
        <v>NON</v>
      </c>
    </row>
    <row r="2450" spans="1:17" ht="15" customHeight="1">
      <c r="A2450" s="2">
        <v>830000345</v>
      </c>
      <c r="B2450" s="55" t="s">
        <v>881</v>
      </c>
      <c r="C2450" s="3">
        <v>43000744</v>
      </c>
      <c r="D2450" s="55" t="s">
        <v>947</v>
      </c>
      <c r="E2450" s="116" t="s">
        <v>948</v>
      </c>
      <c r="F2450" s="84">
        <v>44136</v>
      </c>
      <c r="G2450" s="84">
        <v>45778</v>
      </c>
      <c r="H2450" s="82">
        <f t="shared" si="212"/>
        <v>5</v>
      </c>
      <c r="I2450" s="55" t="s">
        <v>83</v>
      </c>
      <c r="J2450" s="55" t="s">
        <v>1429</v>
      </c>
      <c r="K2450" s="55" t="s">
        <v>265</v>
      </c>
      <c r="L2450" s="55"/>
      <c r="M2450" s="79"/>
      <c r="N2450" s="55" t="str">
        <f t="shared" si="213"/>
        <v>OUI</v>
      </c>
      <c r="O2450" s="55" t="str">
        <f t="shared" si="214"/>
        <v>NON</v>
      </c>
      <c r="P2450" s="55" t="str">
        <f t="shared" si="215"/>
        <v>NON</v>
      </c>
      <c r="Q2450" s="55" t="str">
        <f t="shared" si="216"/>
        <v>NON</v>
      </c>
    </row>
    <row r="2451" spans="1:17" ht="15" customHeight="1">
      <c r="A2451" s="2">
        <v>830000345</v>
      </c>
      <c r="B2451" s="55" t="s">
        <v>881</v>
      </c>
      <c r="C2451" s="3">
        <v>43001189</v>
      </c>
      <c r="D2451" s="55" t="s">
        <v>949</v>
      </c>
      <c r="E2451" s="116" t="s">
        <v>948</v>
      </c>
      <c r="F2451" s="84">
        <v>44136</v>
      </c>
      <c r="G2451" s="84">
        <v>45778</v>
      </c>
      <c r="H2451" s="82">
        <f t="shared" si="212"/>
        <v>5</v>
      </c>
      <c r="I2451" s="55" t="s">
        <v>83</v>
      </c>
      <c r="J2451" s="55" t="s">
        <v>1429</v>
      </c>
      <c r="K2451" s="55" t="s">
        <v>265</v>
      </c>
      <c r="L2451" s="55"/>
      <c r="M2451" s="79"/>
      <c r="N2451" s="55" t="str">
        <f t="shared" si="213"/>
        <v>OUI</v>
      </c>
      <c r="O2451" s="55" t="str">
        <f t="shared" si="214"/>
        <v>NON</v>
      </c>
      <c r="P2451" s="55" t="str">
        <f t="shared" si="215"/>
        <v>NON</v>
      </c>
      <c r="Q2451" s="55" t="str">
        <f t="shared" si="216"/>
        <v>NON</v>
      </c>
    </row>
    <row r="2452" spans="1:17" ht="15" customHeight="1">
      <c r="A2452" s="64">
        <v>130000044</v>
      </c>
      <c r="B2452" s="20" t="s">
        <v>1544</v>
      </c>
      <c r="C2452" s="4">
        <v>43001675</v>
      </c>
      <c r="D2452" s="20" t="s">
        <v>28</v>
      </c>
      <c r="E2452" s="21" t="s">
        <v>1906</v>
      </c>
      <c r="F2452" s="85">
        <v>43952</v>
      </c>
      <c r="G2452" s="85">
        <v>45962</v>
      </c>
      <c r="H2452" s="83">
        <f t="shared" si="212"/>
        <v>6</v>
      </c>
      <c r="I2452" s="20" t="s">
        <v>16</v>
      </c>
      <c r="J2452" s="55" t="s">
        <v>44</v>
      </c>
      <c r="K2452" s="20" t="s">
        <v>25</v>
      </c>
      <c r="L2452" s="20" t="s">
        <v>91</v>
      </c>
      <c r="M2452" s="20" t="s">
        <v>1915</v>
      </c>
      <c r="N2452" s="55" t="str">
        <f t="shared" si="213"/>
        <v>NON</v>
      </c>
      <c r="O2452" s="55" t="str">
        <f t="shared" si="214"/>
        <v>NON</v>
      </c>
      <c r="P2452" s="55" t="str">
        <f t="shared" si="215"/>
        <v>OUI</v>
      </c>
      <c r="Q2452" s="55" t="str">
        <f t="shared" si="216"/>
        <v>OUI</v>
      </c>
    </row>
    <row r="2453" spans="1:17" ht="12.75" customHeight="1">
      <c r="A2453" s="2">
        <v>130000044</v>
      </c>
      <c r="B2453" s="55" t="s">
        <v>1544</v>
      </c>
      <c r="C2453" s="3">
        <v>43001675</v>
      </c>
      <c r="D2453" s="55" t="s">
        <v>28</v>
      </c>
      <c r="E2453" s="116" t="s">
        <v>1906</v>
      </c>
      <c r="F2453" s="84">
        <v>43586</v>
      </c>
      <c r="G2453" s="84">
        <v>45231</v>
      </c>
      <c r="H2453" s="82">
        <f t="shared" si="212"/>
        <v>5</v>
      </c>
      <c r="I2453" s="55" t="s">
        <v>16</v>
      </c>
      <c r="J2453" s="55" t="s">
        <v>1429</v>
      </c>
      <c r="K2453" s="55" t="s">
        <v>24</v>
      </c>
      <c r="L2453" s="55"/>
      <c r="M2453" s="79"/>
      <c r="N2453" s="55" t="str">
        <f t="shared" si="213"/>
        <v>OUI</v>
      </c>
      <c r="O2453" s="55" t="str">
        <f t="shared" si="214"/>
        <v>NON</v>
      </c>
      <c r="P2453" s="55" t="str">
        <f t="shared" si="215"/>
        <v>NON</v>
      </c>
      <c r="Q2453" s="55" t="str">
        <f t="shared" si="216"/>
        <v>NON</v>
      </c>
    </row>
    <row r="2454" spans="1:17" ht="15" customHeight="1">
      <c r="A2454" s="3">
        <v>840001861</v>
      </c>
      <c r="B2454" s="55" t="s">
        <v>359</v>
      </c>
      <c r="C2454" s="3">
        <v>43001507</v>
      </c>
      <c r="D2454" s="55" t="s">
        <v>1809</v>
      </c>
      <c r="E2454" s="116" t="s">
        <v>1810</v>
      </c>
      <c r="F2454" s="84">
        <v>44136</v>
      </c>
      <c r="G2454" s="84">
        <v>45778</v>
      </c>
      <c r="H2454" s="82">
        <f t="shared" si="212"/>
        <v>5</v>
      </c>
      <c r="I2454" s="55" t="s">
        <v>83</v>
      </c>
      <c r="J2454" s="55" t="s">
        <v>1795</v>
      </c>
      <c r="K2454" s="55" t="s">
        <v>1806</v>
      </c>
      <c r="L2454" s="55"/>
      <c r="M2454" s="78" t="s">
        <v>1799</v>
      </c>
      <c r="N2454" s="55" t="str">
        <f t="shared" si="213"/>
        <v>NON</v>
      </c>
      <c r="O2454" s="55" t="str">
        <f t="shared" si="214"/>
        <v>NON</v>
      </c>
      <c r="P2454" s="55" t="str">
        <f t="shared" si="215"/>
        <v>OUI</v>
      </c>
      <c r="Q2454" s="55" t="str">
        <f t="shared" si="216"/>
        <v>OUI</v>
      </c>
    </row>
    <row r="2455" spans="1:17" ht="15" customHeight="1">
      <c r="A2455" s="3">
        <v>840001861</v>
      </c>
      <c r="B2455" s="55" t="s">
        <v>359</v>
      </c>
      <c r="C2455" s="3">
        <v>43001507</v>
      </c>
      <c r="D2455" s="55" t="s">
        <v>1809</v>
      </c>
      <c r="E2455" s="116" t="s">
        <v>1810</v>
      </c>
      <c r="F2455" s="84">
        <v>44136</v>
      </c>
      <c r="G2455" s="84">
        <v>45778</v>
      </c>
      <c r="H2455" s="82">
        <f t="shared" si="212"/>
        <v>5</v>
      </c>
      <c r="I2455" s="55" t="s">
        <v>83</v>
      </c>
      <c r="J2455" s="55" t="s">
        <v>1795</v>
      </c>
      <c r="K2455" s="55" t="s">
        <v>1811</v>
      </c>
      <c r="L2455" s="55"/>
      <c r="M2455" s="78" t="s">
        <v>1799</v>
      </c>
      <c r="N2455" s="55" t="str">
        <f t="shared" si="213"/>
        <v>NON</v>
      </c>
      <c r="O2455" s="55" t="str">
        <f t="shared" si="214"/>
        <v>NON</v>
      </c>
      <c r="P2455" s="55" t="str">
        <f t="shared" si="215"/>
        <v>OUI</v>
      </c>
      <c r="Q2455" s="55" t="str">
        <f t="shared" si="216"/>
        <v>OUI</v>
      </c>
    </row>
    <row r="2456" spans="1:17" ht="15" customHeight="1">
      <c r="A2456" s="3">
        <v>840001861</v>
      </c>
      <c r="B2456" s="55" t="s">
        <v>359</v>
      </c>
      <c r="C2456" s="3">
        <v>43001507</v>
      </c>
      <c r="D2456" s="55" t="s">
        <v>1809</v>
      </c>
      <c r="E2456" s="116" t="s">
        <v>1810</v>
      </c>
      <c r="F2456" s="84">
        <v>44136</v>
      </c>
      <c r="G2456" s="84">
        <v>45778</v>
      </c>
      <c r="H2456" s="82">
        <f t="shared" si="212"/>
        <v>5</v>
      </c>
      <c r="I2456" s="55" t="s">
        <v>83</v>
      </c>
      <c r="J2456" s="55" t="s">
        <v>1795</v>
      </c>
      <c r="K2456" s="55" t="s">
        <v>1798</v>
      </c>
      <c r="L2456" s="55"/>
      <c r="M2456" s="78" t="s">
        <v>1799</v>
      </c>
      <c r="N2456" s="55" t="str">
        <f t="shared" si="213"/>
        <v>NON</v>
      </c>
      <c r="O2456" s="55" t="str">
        <f t="shared" si="214"/>
        <v>NON</v>
      </c>
      <c r="P2456" s="55" t="str">
        <f t="shared" si="215"/>
        <v>OUI</v>
      </c>
      <c r="Q2456" s="55" t="str">
        <f t="shared" si="216"/>
        <v>OUI</v>
      </c>
    </row>
    <row r="2457" spans="1:17" ht="15" customHeight="1">
      <c r="A2457" s="3">
        <v>840001861</v>
      </c>
      <c r="B2457" s="55" t="s">
        <v>359</v>
      </c>
      <c r="C2457" s="3">
        <v>43001507</v>
      </c>
      <c r="D2457" s="55" t="s">
        <v>1809</v>
      </c>
      <c r="E2457" s="116" t="s">
        <v>1810</v>
      </c>
      <c r="F2457" s="84">
        <v>44136</v>
      </c>
      <c r="G2457" s="84">
        <v>45778</v>
      </c>
      <c r="H2457" s="82">
        <f t="shared" si="212"/>
        <v>5</v>
      </c>
      <c r="I2457" s="55" t="s">
        <v>83</v>
      </c>
      <c r="J2457" s="55" t="s">
        <v>1795</v>
      </c>
      <c r="K2457" s="55" t="s">
        <v>1794</v>
      </c>
      <c r="L2457" s="55"/>
      <c r="M2457" s="78" t="s">
        <v>1799</v>
      </c>
      <c r="N2457" s="55" t="str">
        <f t="shared" si="213"/>
        <v>NON</v>
      </c>
      <c r="O2457" s="55" t="str">
        <f t="shared" si="214"/>
        <v>NON</v>
      </c>
      <c r="P2457" s="55" t="str">
        <f t="shared" si="215"/>
        <v>OUI</v>
      </c>
      <c r="Q2457" s="55" t="str">
        <f t="shared" si="216"/>
        <v>OUI</v>
      </c>
    </row>
    <row r="2458" spans="1:17" ht="15" customHeight="1">
      <c r="A2458" s="3">
        <v>840001861</v>
      </c>
      <c r="B2458" s="55" t="s">
        <v>359</v>
      </c>
      <c r="C2458" s="3">
        <v>43001507</v>
      </c>
      <c r="D2458" s="55" t="s">
        <v>1809</v>
      </c>
      <c r="E2458" s="116" t="s">
        <v>1810</v>
      </c>
      <c r="F2458" s="84">
        <v>44501</v>
      </c>
      <c r="G2458" s="84">
        <v>46143</v>
      </c>
      <c r="H2458" s="82">
        <f t="shared" si="212"/>
        <v>5</v>
      </c>
      <c r="I2458" s="55" t="s">
        <v>83</v>
      </c>
      <c r="J2458" s="55" t="s">
        <v>1800</v>
      </c>
      <c r="K2458" s="88" t="s">
        <v>2341</v>
      </c>
      <c r="L2458" s="55"/>
      <c r="M2458" s="79"/>
      <c r="N2458" s="55" t="str">
        <f t="shared" si="213"/>
        <v>OUI</v>
      </c>
      <c r="O2458" s="55" t="str">
        <f t="shared" si="214"/>
        <v>NON</v>
      </c>
      <c r="P2458" s="55" t="str">
        <f t="shared" si="215"/>
        <v>NON</v>
      </c>
      <c r="Q2458" s="55" t="str">
        <f t="shared" si="216"/>
        <v>NON</v>
      </c>
    </row>
    <row r="2459" spans="1:17" ht="15" customHeight="1">
      <c r="A2459" s="3">
        <v>840001861</v>
      </c>
      <c r="B2459" s="55" t="s">
        <v>359</v>
      </c>
      <c r="C2459" s="3">
        <v>43001507</v>
      </c>
      <c r="D2459" s="55" t="s">
        <v>1809</v>
      </c>
      <c r="E2459" s="116" t="s">
        <v>1810</v>
      </c>
      <c r="F2459" s="84">
        <v>43040</v>
      </c>
      <c r="G2459" s="84">
        <v>44682</v>
      </c>
      <c r="H2459" s="82">
        <f t="shared" si="212"/>
        <v>5</v>
      </c>
      <c r="I2459" s="55" t="s">
        <v>83</v>
      </c>
      <c r="J2459" s="55" t="s">
        <v>1800</v>
      </c>
      <c r="K2459" s="55"/>
      <c r="L2459" s="55"/>
      <c r="M2459" s="79"/>
      <c r="N2459" s="55" t="str">
        <f t="shared" si="213"/>
        <v>OUI</v>
      </c>
      <c r="O2459" s="55" t="str">
        <f t="shared" si="214"/>
        <v>NON</v>
      </c>
      <c r="P2459" s="55" t="str">
        <f t="shared" si="215"/>
        <v>NON</v>
      </c>
      <c r="Q2459" s="55" t="str">
        <f t="shared" si="216"/>
        <v>NON</v>
      </c>
    </row>
    <row r="2460" spans="1:17" ht="15" customHeight="1">
      <c r="A2460" s="2">
        <v>830000345</v>
      </c>
      <c r="B2460" s="55" t="s">
        <v>881</v>
      </c>
      <c r="C2460" s="3">
        <v>43000729</v>
      </c>
      <c r="D2460" s="55" t="s">
        <v>939</v>
      </c>
      <c r="E2460" s="116" t="s">
        <v>940</v>
      </c>
      <c r="F2460" s="84">
        <v>43770</v>
      </c>
      <c r="G2460" s="84">
        <v>45413</v>
      </c>
      <c r="H2460" s="82">
        <f t="shared" si="212"/>
        <v>5</v>
      </c>
      <c r="I2460" s="55" t="s">
        <v>83</v>
      </c>
      <c r="J2460" s="55" t="s">
        <v>44</v>
      </c>
      <c r="K2460" s="55" t="s">
        <v>219</v>
      </c>
      <c r="L2460" s="55" t="s">
        <v>217</v>
      </c>
      <c r="M2460" s="55" t="s">
        <v>2007</v>
      </c>
      <c r="N2460" s="55" t="str">
        <f t="shared" si="213"/>
        <v>NON</v>
      </c>
      <c r="O2460" s="55" t="str">
        <f t="shared" si="214"/>
        <v>NON</v>
      </c>
      <c r="P2460" s="55" t="str">
        <f t="shared" si="215"/>
        <v>OUI</v>
      </c>
      <c r="Q2460" s="55" t="str">
        <f t="shared" si="216"/>
        <v>NON</v>
      </c>
    </row>
    <row r="2461" spans="1:17" ht="15" customHeight="1">
      <c r="A2461" s="2">
        <v>830000345</v>
      </c>
      <c r="B2461" s="55" t="s">
        <v>881</v>
      </c>
      <c r="C2461" s="3">
        <v>43000729</v>
      </c>
      <c r="D2461" s="55" t="s">
        <v>939</v>
      </c>
      <c r="E2461" s="53" t="s">
        <v>940</v>
      </c>
      <c r="F2461" s="84">
        <v>43770</v>
      </c>
      <c r="G2461" s="84">
        <v>45413</v>
      </c>
      <c r="H2461" s="82">
        <f t="shared" si="212"/>
        <v>5</v>
      </c>
      <c r="I2461" s="55" t="s">
        <v>83</v>
      </c>
      <c r="J2461" s="55" t="s">
        <v>44</v>
      </c>
      <c r="K2461" s="55" t="s">
        <v>219</v>
      </c>
      <c r="L2461" s="55" t="s">
        <v>217</v>
      </c>
      <c r="M2461" s="55" t="s">
        <v>832</v>
      </c>
      <c r="N2461" s="55" t="str">
        <f t="shared" si="213"/>
        <v>NON</v>
      </c>
      <c r="O2461" s="55" t="str">
        <f t="shared" si="214"/>
        <v>NON</v>
      </c>
      <c r="P2461" s="55" t="str">
        <f t="shared" si="215"/>
        <v>OUI</v>
      </c>
      <c r="Q2461" s="55" t="str">
        <f t="shared" si="216"/>
        <v>NON</v>
      </c>
    </row>
    <row r="2462" spans="1:17" ht="15" customHeight="1">
      <c r="A2462" s="2">
        <v>830000345</v>
      </c>
      <c r="B2462" s="55" t="s">
        <v>881</v>
      </c>
      <c r="C2462" s="3">
        <v>43000729</v>
      </c>
      <c r="D2462" s="55" t="s">
        <v>939</v>
      </c>
      <c r="E2462" s="53" t="s">
        <v>940</v>
      </c>
      <c r="F2462" s="84">
        <v>43770</v>
      </c>
      <c r="G2462" s="84">
        <v>45413</v>
      </c>
      <c r="H2462" s="82">
        <f t="shared" si="212"/>
        <v>5</v>
      </c>
      <c r="I2462" s="55" t="s">
        <v>83</v>
      </c>
      <c r="J2462" s="55" t="s">
        <v>44</v>
      </c>
      <c r="K2462" s="55" t="s">
        <v>219</v>
      </c>
      <c r="L2462" s="55" t="s">
        <v>217</v>
      </c>
      <c r="M2462" s="55" t="s">
        <v>2146</v>
      </c>
      <c r="N2462" s="55" t="str">
        <f t="shared" si="213"/>
        <v>NON</v>
      </c>
      <c r="O2462" s="55" t="str">
        <f t="shared" si="214"/>
        <v>NON</v>
      </c>
      <c r="P2462" s="55" t="str">
        <f t="shared" si="215"/>
        <v>OUI</v>
      </c>
      <c r="Q2462" s="55" t="str">
        <f t="shared" si="216"/>
        <v>NON</v>
      </c>
    </row>
    <row r="2463" spans="1:17" ht="15" customHeight="1">
      <c r="A2463" s="2">
        <v>830000345</v>
      </c>
      <c r="B2463" s="55" t="s">
        <v>881</v>
      </c>
      <c r="C2463" s="3">
        <v>43000729</v>
      </c>
      <c r="D2463" s="55" t="s">
        <v>939</v>
      </c>
      <c r="E2463" s="53" t="s">
        <v>940</v>
      </c>
      <c r="F2463" s="84">
        <v>43770</v>
      </c>
      <c r="G2463" s="84">
        <v>45413</v>
      </c>
      <c r="H2463" s="82">
        <f t="shared" si="212"/>
        <v>5</v>
      </c>
      <c r="I2463" s="55" t="s">
        <v>83</v>
      </c>
      <c r="J2463" s="55" t="s">
        <v>44</v>
      </c>
      <c r="K2463" s="55" t="s">
        <v>219</v>
      </c>
      <c r="L2463" s="55" t="s">
        <v>217</v>
      </c>
      <c r="M2463" s="55" t="s">
        <v>2028</v>
      </c>
      <c r="N2463" s="55" t="str">
        <f t="shared" si="213"/>
        <v>NON</v>
      </c>
      <c r="O2463" s="55" t="str">
        <f t="shared" si="214"/>
        <v>NON</v>
      </c>
      <c r="P2463" s="55" t="str">
        <f t="shared" si="215"/>
        <v>OUI</v>
      </c>
      <c r="Q2463" s="55" t="str">
        <f t="shared" si="216"/>
        <v>NON</v>
      </c>
    </row>
    <row r="2464" spans="1:17" ht="15" customHeight="1">
      <c r="A2464" s="2">
        <v>830000345</v>
      </c>
      <c r="B2464" s="55" t="s">
        <v>881</v>
      </c>
      <c r="C2464" s="3">
        <v>43000729</v>
      </c>
      <c r="D2464" s="55" t="s">
        <v>939</v>
      </c>
      <c r="E2464" s="53" t="s">
        <v>940</v>
      </c>
      <c r="F2464" s="84">
        <v>43770</v>
      </c>
      <c r="G2464" s="84">
        <v>45413</v>
      </c>
      <c r="H2464" s="82">
        <f t="shared" si="212"/>
        <v>5</v>
      </c>
      <c r="I2464" s="55" t="s">
        <v>83</v>
      </c>
      <c r="J2464" s="55" t="s">
        <v>44</v>
      </c>
      <c r="K2464" s="55" t="s">
        <v>219</v>
      </c>
      <c r="L2464" s="55" t="s">
        <v>217</v>
      </c>
      <c r="M2464" s="55" t="s">
        <v>2196</v>
      </c>
      <c r="N2464" s="55" t="str">
        <f t="shared" si="213"/>
        <v>NON</v>
      </c>
      <c r="O2464" s="55" t="str">
        <f t="shared" si="214"/>
        <v>OUI</v>
      </c>
      <c r="P2464" s="55" t="str">
        <f t="shared" si="215"/>
        <v>OUI</v>
      </c>
      <c r="Q2464" s="55" t="str">
        <f t="shared" si="216"/>
        <v>NON</v>
      </c>
    </row>
    <row r="2465" spans="1:17" ht="15" customHeight="1">
      <c r="A2465" s="2">
        <v>830000345</v>
      </c>
      <c r="B2465" s="55" t="s">
        <v>881</v>
      </c>
      <c r="C2465" s="3">
        <v>43000729</v>
      </c>
      <c r="D2465" s="55" t="s">
        <v>217</v>
      </c>
      <c r="E2465" s="53" t="s">
        <v>940</v>
      </c>
      <c r="F2465" s="84">
        <v>44501</v>
      </c>
      <c r="G2465" s="84">
        <v>46143</v>
      </c>
      <c r="H2465" s="82">
        <f t="shared" si="212"/>
        <v>5</v>
      </c>
      <c r="I2465" s="55" t="s">
        <v>83</v>
      </c>
      <c r="J2465" s="55" t="s">
        <v>44</v>
      </c>
      <c r="K2465" s="55" t="s">
        <v>219</v>
      </c>
      <c r="L2465" s="55" t="s">
        <v>217</v>
      </c>
      <c r="M2465" s="55" t="s">
        <v>962</v>
      </c>
      <c r="N2465" s="55" t="str">
        <f t="shared" si="213"/>
        <v>NON</v>
      </c>
      <c r="O2465" s="55" t="str">
        <f t="shared" si="214"/>
        <v>NON</v>
      </c>
      <c r="P2465" s="55" t="str">
        <f t="shared" si="215"/>
        <v>NON</v>
      </c>
      <c r="Q2465" s="55" t="str">
        <f t="shared" si="216"/>
        <v>OUI</v>
      </c>
    </row>
    <row r="2466" spans="1:17" ht="15" customHeight="1">
      <c r="A2466" s="2">
        <v>830000345</v>
      </c>
      <c r="B2466" s="55" t="s">
        <v>881</v>
      </c>
      <c r="C2466" s="3">
        <v>43000729</v>
      </c>
      <c r="D2466" s="55" t="s">
        <v>939</v>
      </c>
      <c r="E2466" s="53" t="s">
        <v>940</v>
      </c>
      <c r="F2466" s="84">
        <v>44136</v>
      </c>
      <c r="G2466" s="84">
        <v>45778</v>
      </c>
      <c r="H2466" s="82">
        <f t="shared" si="212"/>
        <v>5</v>
      </c>
      <c r="I2466" s="55" t="s">
        <v>83</v>
      </c>
      <c r="J2466" s="55" t="s">
        <v>1429</v>
      </c>
      <c r="K2466" s="55" t="s">
        <v>217</v>
      </c>
      <c r="L2466" s="55" t="s">
        <v>219</v>
      </c>
      <c r="M2466" s="79"/>
      <c r="N2466" s="55" t="str">
        <f t="shared" si="213"/>
        <v>OUI</v>
      </c>
      <c r="O2466" s="55" t="str">
        <f t="shared" si="214"/>
        <v>NON</v>
      </c>
      <c r="P2466" s="55" t="str">
        <f t="shared" si="215"/>
        <v>NON</v>
      </c>
      <c r="Q2466" s="55" t="str">
        <f t="shared" si="216"/>
        <v>NON</v>
      </c>
    </row>
    <row r="2467" spans="1:17" ht="15" customHeight="1">
      <c r="A2467" s="2">
        <v>830000345</v>
      </c>
      <c r="B2467" s="55" t="s">
        <v>881</v>
      </c>
      <c r="C2467" s="3">
        <v>43000729</v>
      </c>
      <c r="D2467" s="55" t="s">
        <v>939</v>
      </c>
      <c r="E2467" s="53" t="s">
        <v>940</v>
      </c>
      <c r="F2467" s="84">
        <v>44136</v>
      </c>
      <c r="G2467" s="84">
        <v>45778</v>
      </c>
      <c r="H2467" s="82">
        <f t="shared" si="212"/>
        <v>5</v>
      </c>
      <c r="I2467" s="55" t="s">
        <v>83</v>
      </c>
      <c r="J2467" s="55" t="s">
        <v>1429</v>
      </c>
      <c r="K2467" s="55" t="s">
        <v>102</v>
      </c>
      <c r="L2467" s="55"/>
      <c r="M2467" s="79"/>
      <c r="N2467" s="55" t="str">
        <f t="shared" si="213"/>
        <v>OUI</v>
      </c>
      <c r="O2467" s="55" t="str">
        <f t="shared" si="214"/>
        <v>NON</v>
      </c>
      <c r="P2467" s="55" t="str">
        <f t="shared" si="215"/>
        <v>NON</v>
      </c>
      <c r="Q2467" s="55" t="str">
        <f t="shared" si="216"/>
        <v>NON</v>
      </c>
    </row>
    <row r="2468" spans="1:17" ht="15" customHeight="1">
      <c r="A2468" s="2">
        <v>130000433</v>
      </c>
      <c r="B2468" s="55" t="s">
        <v>632</v>
      </c>
      <c r="C2468" s="3">
        <v>43000871</v>
      </c>
      <c r="D2468" s="55" t="s">
        <v>633</v>
      </c>
      <c r="E2468" s="53" t="s">
        <v>634</v>
      </c>
      <c r="F2468" s="84">
        <v>43770</v>
      </c>
      <c r="G2468" s="84">
        <v>45413</v>
      </c>
      <c r="H2468" s="82">
        <f t="shared" si="212"/>
        <v>5</v>
      </c>
      <c r="I2468" s="55" t="s">
        <v>83</v>
      </c>
      <c r="J2468" s="55" t="s">
        <v>44</v>
      </c>
      <c r="K2468" s="55" t="s">
        <v>129</v>
      </c>
      <c r="L2468" s="55" t="s">
        <v>128</v>
      </c>
      <c r="M2468" s="55" t="s">
        <v>2197</v>
      </c>
      <c r="N2468" s="55" t="str">
        <f t="shared" si="213"/>
        <v>NON</v>
      </c>
      <c r="O2468" s="55" t="str">
        <f t="shared" si="214"/>
        <v>OUI</v>
      </c>
      <c r="P2468" s="55" t="str">
        <f t="shared" si="215"/>
        <v>NON</v>
      </c>
      <c r="Q2468" s="55" t="str">
        <f t="shared" si="216"/>
        <v>NON</v>
      </c>
    </row>
    <row r="2469" spans="1:17" ht="15" customHeight="1">
      <c r="A2469" s="2">
        <v>130000433</v>
      </c>
      <c r="B2469" s="55" t="s">
        <v>632</v>
      </c>
      <c r="C2469" s="3">
        <v>43000871</v>
      </c>
      <c r="D2469" s="55" t="s">
        <v>633</v>
      </c>
      <c r="E2469" s="53" t="s">
        <v>634</v>
      </c>
      <c r="F2469" s="84">
        <v>43770</v>
      </c>
      <c r="G2469" s="84">
        <v>45413</v>
      </c>
      <c r="H2469" s="82">
        <f t="shared" si="212"/>
        <v>5</v>
      </c>
      <c r="I2469" s="55" t="s">
        <v>83</v>
      </c>
      <c r="J2469" s="55" t="s">
        <v>44</v>
      </c>
      <c r="K2469" s="55" t="s">
        <v>129</v>
      </c>
      <c r="L2469" s="55" t="s">
        <v>128</v>
      </c>
      <c r="M2469" s="55" t="s">
        <v>2096</v>
      </c>
      <c r="N2469" s="55" t="str">
        <f t="shared" si="213"/>
        <v>NON</v>
      </c>
      <c r="O2469" s="55" t="str">
        <f t="shared" si="214"/>
        <v>NON</v>
      </c>
      <c r="P2469" s="55" t="str">
        <f t="shared" si="215"/>
        <v>OUI</v>
      </c>
      <c r="Q2469" s="55" t="str">
        <f t="shared" si="216"/>
        <v>NON</v>
      </c>
    </row>
    <row r="2470" spans="1:17" ht="15" customHeight="1">
      <c r="A2470" s="2">
        <v>130000433</v>
      </c>
      <c r="B2470" s="55" t="s">
        <v>632</v>
      </c>
      <c r="C2470" s="3">
        <v>43000871</v>
      </c>
      <c r="D2470" s="55" t="s">
        <v>633</v>
      </c>
      <c r="E2470" s="53" t="s">
        <v>634</v>
      </c>
      <c r="F2470" s="84">
        <v>43770</v>
      </c>
      <c r="G2470" s="84">
        <v>45413</v>
      </c>
      <c r="H2470" s="82">
        <f t="shared" si="212"/>
        <v>5</v>
      </c>
      <c r="I2470" s="55" t="s">
        <v>83</v>
      </c>
      <c r="J2470" s="55" t="s">
        <v>44</v>
      </c>
      <c r="K2470" s="55" t="s">
        <v>129</v>
      </c>
      <c r="L2470" s="55" t="s">
        <v>128</v>
      </c>
      <c r="M2470" s="55" t="s">
        <v>467</v>
      </c>
      <c r="N2470" s="55" t="str">
        <f t="shared" si="213"/>
        <v>NON</v>
      </c>
      <c r="O2470" s="55" t="str">
        <f t="shared" si="214"/>
        <v>OUI</v>
      </c>
      <c r="P2470" s="55" t="str">
        <f t="shared" si="215"/>
        <v>OUI</v>
      </c>
      <c r="Q2470" s="55" t="str">
        <f t="shared" si="216"/>
        <v>OUI</v>
      </c>
    </row>
    <row r="2471" spans="1:17" ht="15" customHeight="1">
      <c r="A2471" s="2">
        <v>130000433</v>
      </c>
      <c r="B2471" s="55" t="s">
        <v>632</v>
      </c>
      <c r="C2471" s="3">
        <v>43000871</v>
      </c>
      <c r="D2471" s="55" t="s">
        <v>633</v>
      </c>
      <c r="E2471" s="53" t="s">
        <v>634</v>
      </c>
      <c r="F2471" s="84">
        <v>44501</v>
      </c>
      <c r="G2471" s="84">
        <v>46143</v>
      </c>
      <c r="H2471" s="82">
        <f t="shared" si="212"/>
        <v>5</v>
      </c>
      <c r="I2471" s="55" t="s">
        <v>83</v>
      </c>
      <c r="J2471" s="55" t="s">
        <v>1429</v>
      </c>
      <c r="K2471" s="55" t="s">
        <v>128</v>
      </c>
      <c r="L2471" s="55" t="s">
        <v>129</v>
      </c>
      <c r="M2471" s="79"/>
      <c r="N2471" s="55" t="str">
        <f t="shared" si="213"/>
        <v>OUI</v>
      </c>
      <c r="O2471" s="55" t="str">
        <f t="shared" si="214"/>
        <v>NON</v>
      </c>
      <c r="P2471" s="55" t="str">
        <f t="shared" si="215"/>
        <v>NON</v>
      </c>
      <c r="Q2471" s="55" t="str">
        <f t="shared" si="216"/>
        <v>NON</v>
      </c>
    </row>
    <row r="2472" spans="1:17" ht="15" customHeight="1">
      <c r="A2472" s="3">
        <v>50000231</v>
      </c>
      <c r="B2472" s="55" t="s">
        <v>115</v>
      </c>
      <c r="C2472" s="3">
        <v>43001692</v>
      </c>
      <c r="D2472" s="55" t="s">
        <v>116</v>
      </c>
      <c r="E2472" s="53" t="s">
        <v>117</v>
      </c>
      <c r="F2472" s="84">
        <v>43770</v>
      </c>
      <c r="G2472" s="84">
        <v>45413</v>
      </c>
      <c r="H2472" s="82">
        <f t="shared" si="212"/>
        <v>5</v>
      </c>
      <c r="I2472" s="55" t="s">
        <v>83</v>
      </c>
      <c r="J2472" s="55" t="s">
        <v>44</v>
      </c>
      <c r="K2472" s="55" t="s">
        <v>15</v>
      </c>
      <c r="L2472" s="55" t="s">
        <v>17</v>
      </c>
      <c r="M2472" s="55" t="s">
        <v>87</v>
      </c>
      <c r="N2472" s="55" t="str">
        <f t="shared" si="213"/>
        <v>NON</v>
      </c>
      <c r="O2472" s="55" t="str">
        <f t="shared" si="214"/>
        <v>NON</v>
      </c>
      <c r="P2472" s="55" t="str">
        <f t="shared" si="215"/>
        <v>OUI</v>
      </c>
      <c r="Q2472" s="55" t="str">
        <f t="shared" si="216"/>
        <v>NON</v>
      </c>
    </row>
    <row r="2473" spans="1:17" ht="15" customHeight="1">
      <c r="A2473" s="3">
        <v>130786742</v>
      </c>
      <c r="B2473" s="55" t="s">
        <v>1545</v>
      </c>
      <c r="C2473" s="3">
        <v>43001542</v>
      </c>
      <c r="D2473" s="55" t="s">
        <v>1566</v>
      </c>
      <c r="E2473" s="53" t="s">
        <v>1884</v>
      </c>
      <c r="F2473" s="84">
        <v>44136</v>
      </c>
      <c r="G2473" s="84">
        <v>45778</v>
      </c>
      <c r="H2473" s="82">
        <f t="shared" si="212"/>
        <v>5</v>
      </c>
      <c r="I2473" s="55" t="s">
        <v>83</v>
      </c>
      <c r="J2473" s="55" t="s">
        <v>1800</v>
      </c>
      <c r="K2473" s="55"/>
      <c r="L2473" s="55"/>
      <c r="M2473" s="79"/>
      <c r="N2473" s="55" t="str">
        <f t="shared" si="213"/>
        <v>OUI</v>
      </c>
      <c r="O2473" s="55" t="str">
        <f t="shared" si="214"/>
        <v>NON</v>
      </c>
      <c r="P2473" s="55" t="str">
        <f t="shared" si="215"/>
        <v>NON</v>
      </c>
      <c r="Q2473" s="55" t="str">
        <f t="shared" si="216"/>
        <v>NON</v>
      </c>
    </row>
    <row r="2474" spans="1:17" ht="15" customHeight="1">
      <c r="A2474" s="2">
        <v>130000409</v>
      </c>
      <c r="B2474" s="55" t="s">
        <v>759</v>
      </c>
      <c r="C2474" s="3">
        <v>43000667</v>
      </c>
      <c r="D2474" s="55" t="s">
        <v>827</v>
      </c>
      <c r="E2474" s="53" t="s">
        <v>828</v>
      </c>
      <c r="F2474" s="84">
        <v>43770</v>
      </c>
      <c r="G2474" s="84">
        <v>45413</v>
      </c>
      <c r="H2474" s="82">
        <f t="shared" si="212"/>
        <v>5</v>
      </c>
      <c r="I2474" s="55" t="s">
        <v>83</v>
      </c>
      <c r="J2474" s="55" t="s">
        <v>44</v>
      </c>
      <c r="K2474" s="55" t="s">
        <v>15</v>
      </c>
      <c r="L2474" s="55" t="s">
        <v>17</v>
      </c>
      <c r="M2474" s="55" t="s">
        <v>87</v>
      </c>
      <c r="N2474" s="55" t="str">
        <f t="shared" si="213"/>
        <v>NON</v>
      </c>
      <c r="O2474" s="55" t="str">
        <f t="shared" si="214"/>
        <v>NON</v>
      </c>
      <c r="P2474" s="55" t="str">
        <f t="shared" si="215"/>
        <v>OUI</v>
      </c>
      <c r="Q2474" s="55" t="str">
        <f t="shared" si="216"/>
        <v>NON</v>
      </c>
    </row>
    <row r="2475" spans="1:17" ht="15" customHeight="1">
      <c r="A2475" s="2" t="s">
        <v>1457</v>
      </c>
      <c r="B2475" s="55" t="s">
        <v>1458</v>
      </c>
      <c r="C2475" s="3">
        <v>43001923</v>
      </c>
      <c r="D2475" s="55" t="s">
        <v>1463</v>
      </c>
      <c r="E2475" s="53" t="s">
        <v>1464</v>
      </c>
      <c r="F2475" s="84">
        <v>43770</v>
      </c>
      <c r="G2475" s="84">
        <v>45413</v>
      </c>
      <c r="H2475" s="82">
        <f t="shared" si="212"/>
        <v>5</v>
      </c>
      <c r="I2475" s="55" t="s">
        <v>83</v>
      </c>
      <c r="J2475" s="55" t="s">
        <v>44</v>
      </c>
      <c r="K2475" s="55" t="s">
        <v>820</v>
      </c>
      <c r="L2475" s="55" t="s">
        <v>821</v>
      </c>
      <c r="M2475" s="55" t="s">
        <v>1465</v>
      </c>
      <c r="N2475" s="55" t="str">
        <f t="shared" si="213"/>
        <v>NON</v>
      </c>
      <c r="O2475" s="55" t="str">
        <f t="shared" si="214"/>
        <v>NON</v>
      </c>
      <c r="P2475" s="55" t="str">
        <f t="shared" si="215"/>
        <v>OUI</v>
      </c>
      <c r="Q2475" s="55" t="str">
        <f t="shared" si="216"/>
        <v>NON</v>
      </c>
    </row>
    <row r="2476" spans="1:17" ht="15" customHeight="1">
      <c r="A2476" s="2">
        <v>130002215</v>
      </c>
      <c r="B2476" s="55" t="s">
        <v>533</v>
      </c>
      <c r="C2476" s="3">
        <v>43001618</v>
      </c>
      <c r="D2476" s="55" t="s">
        <v>1817</v>
      </c>
      <c r="E2476" s="53" t="s">
        <v>1818</v>
      </c>
      <c r="F2476" s="84">
        <v>44136</v>
      </c>
      <c r="G2476" s="84">
        <v>45778</v>
      </c>
      <c r="H2476" s="82">
        <f t="shared" si="212"/>
        <v>5</v>
      </c>
      <c r="I2476" s="55" t="s">
        <v>83</v>
      </c>
      <c r="J2476" s="55" t="s">
        <v>1795</v>
      </c>
      <c r="K2476" s="55"/>
      <c r="L2476" s="55"/>
      <c r="M2476" s="78" t="s">
        <v>1799</v>
      </c>
      <c r="N2476" s="55" t="str">
        <f t="shared" si="213"/>
        <v>NON</v>
      </c>
      <c r="O2476" s="55" t="str">
        <f t="shared" si="214"/>
        <v>NON</v>
      </c>
      <c r="P2476" s="55" t="str">
        <f t="shared" si="215"/>
        <v>OUI</v>
      </c>
      <c r="Q2476" s="55" t="str">
        <f t="shared" si="216"/>
        <v>OUI</v>
      </c>
    </row>
    <row r="2477" spans="1:17" ht="15" customHeight="1">
      <c r="A2477" s="2">
        <v>130002215</v>
      </c>
      <c r="B2477" s="55" t="s">
        <v>533</v>
      </c>
      <c r="C2477" s="3">
        <v>43001618</v>
      </c>
      <c r="D2477" s="55" t="s">
        <v>1817</v>
      </c>
      <c r="E2477" s="53" t="s">
        <v>1818</v>
      </c>
      <c r="F2477" s="84">
        <v>44136</v>
      </c>
      <c r="G2477" s="84">
        <v>45778</v>
      </c>
      <c r="H2477" s="82">
        <f t="shared" si="212"/>
        <v>5</v>
      </c>
      <c r="I2477" s="55" t="s">
        <v>83</v>
      </c>
      <c r="J2477" s="55" t="s">
        <v>1800</v>
      </c>
      <c r="K2477" s="55"/>
      <c r="L2477" s="55"/>
      <c r="M2477" s="79"/>
      <c r="N2477" s="55" t="str">
        <f t="shared" si="213"/>
        <v>OUI</v>
      </c>
      <c r="O2477" s="55" t="str">
        <f t="shared" si="214"/>
        <v>NON</v>
      </c>
      <c r="P2477" s="55" t="str">
        <f t="shared" si="215"/>
        <v>NON</v>
      </c>
      <c r="Q2477" s="55" t="str">
        <f t="shared" si="216"/>
        <v>NON</v>
      </c>
    </row>
    <row r="2478" spans="1:17" ht="15" customHeight="1">
      <c r="A2478" s="3">
        <v>130783293</v>
      </c>
      <c r="B2478" s="55" t="s">
        <v>1205</v>
      </c>
      <c r="C2478" s="3">
        <v>43002607</v>
      </c>
      <c r="D2478" s="55" t="s">
        <v>1853</v>
      </c>
      <c r="E2478" s="53" t="s">
        <v>1818</v>
      </c>
      <c r="F2478" s="84">
        <v>43770</v>
      </c>
      <c r="G2478" s="84">
        <v>45413</v>
      </c>
      <c r="H2478" s="82">
        <f t="shared" si="212"/>
        <v>5</v>
      </c>
      <c r="I2478" s="55" t="s">
        <v>83</v>
      </c>
      <c r="J2478" s="55" t="s">
        <v>1800</v>
      </c>
      <c r="K2478" s="55"/>
      <c r="L2478" s="55"/>
      <c r="M2478" s="79"/>
      <c r="N2478" s="55" t="str">
        <f t="shared" si="213"/>
        <v>OUI</v>
      </c>
      <c r="O2478" s="55" t="str">
        <f t="shared" si="214"/>
        <v>NON</v>
      </c>
      <c r="P2478" s="55" t="str">
        <f t="shared" si="215"/>
        <v>NON</v>
      </c>
      <c r="Q2478" s="55" t="str">
        <f t="shared" si="216"/>
        <v>NON</v>
      </c>
    </row>
    <row r="2479" spans="1:17" ht="15" customHeight="1">
      <c r="A2479" s="2">
        <v>130784051</v>
      </c>
      <c r="B2479" s="55" t="s">
        <v>1627</v>
      </c>
      <c r="C2479" s="3">
        <v>43001964</v>
      </c>
      <c r="D2479" s="55" t="s">
        <v>1631</v>
      </c>
      <c r="E2479" s="53" t="s">
        <v>1632</v>
      </c>
      <c r="F2479" s="84">
        <v>44136</v>
      </c>
      <c r="G2479" s="84">
        <v>45778</v>
      </c>
      <c r="H2479" s="82">
        <f t="shared" si="212"/>
        <v>5</v>
      </c>
      <c r="I2479" s="55" t="s">
        <v>83</v>
      </c>
      <c r="J2479" s="55" t="s">
        <v>1429</v>
      </c>
      <c r="K2479" s="55" t="s">
        <v>20</v>
      </c>
      <c r="L2479" s="55" t="s">
        <v>745</v>
      </c>
      <c r="M2479" s="79"/>
      <c r="N2479" s="55" t="str">
        <f t="shared" si="213"/>
        <v>OUI</v>
      </c>
      <c r="O2479" s="55" t="str">
        <f t="shared" si="214"/>
        <v>NON</v>
      </c>
      <c r="P2479" s="55" t="str">
        <f t="shared" si="215"/>
        <v>NON</v>
      </c>
      <c r="Q2479" s="55" t="str">
        <f t="shared" si="216"/>
        <v>NON</v>
      </c>
    </row>
    <row r="2480" spans="1:17" ht="15" customHeight="1">
      <c r="A2480" s="64">
        <v>130002215</v>
      </c>
      <c r="B2480" s="20" t="s">
        <v>533</v>
      </c>
      <c r="C2480" s="4">
        <v>43002051</v>
      </c>
      <c r="D2480" s="20" t="s">
        <v>220</v>
      </c>
      <c r="E2480" s="21" t="s">
        <v>537</v>
      </c>
      <c r="F2480" s="85">
        <v>44501</v>
      </c>
      <c r="G2480" s="85">
        <v>46143</v>
      </c>
      <c r="H2480" s="82">
        <f t="shared" si="212"/>
        <v>5</v>
      </c>
      <c r="I2480" s="20" t="s">
        <v>83</v>
      </c>
      <c r="J2480" s="55" t="s">
        <v>44</v>
      </c>
      <c r="K2480" s="20" t="s">
        <v>254</v>
      </c>
      <c r="L2480" s="20" t="s">
        <v>223</v>
      </c>
      <c r="M2480" s="20" t="s">
        <v>256</v>
      </c>
      <c r="N2480" s="55" t="str">
        <f t="shared" si="213"/>
        <v>NON</v>
      </c>
      <c r="O2480" s="55" t="str">
        <f t="shared" si="214"/>
        <v>NON</v>
      </c>
      <c r="P2480" s="55" t="str">
        <f t="shared" si="215"/>
        <v>OUI</v>
      </c>
      <c r="Q2480" s="55" t="str">
        <f t="shared" si="216"/>
        <v>NON</v>
      </c>
    </row>
    <row r="2481" spans="1:17" ht="15" customHeight="1">
      <c r="A2481" s="2">
        <v>130002215</v>
      </c>
      <c r="B2481" s="55" t="s">
        <v>533</v>
      </c>
      <c r="C2481" s="3">
        <v>43002051</v>
      </c>
      <c r="D2481" s="55" t="s">
        <v>220</v>
      </c>
      <c r="E2481" s="53" t="s">
        <v>537</v>
      </c>
      <c r="F2481" s="84">
        <v>44136</v>
      </c>
      <c r="G2481" s="84">
        <v>45778</v>
      </c>
      <c r="H2481" s="82">
        <f t="shared" si="212"/>
        <v>5</v>
      </c>
      <c r="I2481" s="55" t="s">
        <v>83</v>
      </c>
      <c r="J2481" s="55" t="s">
        <v>1429</v>
      </c>
      <c r="K2481" s="55" t="s">
        <v>222</v>
      </c>
      <c r="L2481" s="55" t="s">
        <v>223</v>
      </c>
      <c r="M2481" s="79"/>
      <c r="N2481" s="55" t="str">
        <f t="shared" si="213"/>
        <v>OUI</v>
      </c>
      <c r="O2481" s="55" t="str">
        <f t="shared" si="214"/>
        <v>NON</v>
      </c>
      <c r="P2481" s="55" t="str">
        <f t="shared" si="215"/>
        <v>NON</v>
      </c>
      <c r="Q2481" s="55" t="str">
        <f t="shared" si="216"/>
        <v>NON</v>
      </c>
    </row>
    <row r="2482" spans="1:17" ht="15" customHeight="1">
      <c r="A2482" s="3">
        <v>130783236</v>
      </c>
      <c r="B2482" s="55" t="s">
        <v>975</v>
      </c>
      <c r="C2482" s="3">
        <v>43001843</v>
      </c>
      <c r="D2482" s="55" t="s">
        <v>983</v>
      </c>
      <c r="E2482" s="53" t="s">
        <v>984</v>
      </c>
      <c r="F2482" s="84">
        <v>44136</v>
      </c>
      <c r="G2482" s="84">
        <v>45778</v>
      </c>
      <c r="H2482" s="82">
        <f t="shared" si="212"/>
        <v>5</v>
      </c>
      <c r="I2482" s="55" t="s">
        <v>83</v>
      </c>
      <c r="J2482" s="55" t="s">
        <v>44</v>
      </c>
      <c r="K2482" s="55" t="s">
        <v>1052</v>
      </c>
      <c r="L2482" s="55" t="s">
        <v>260</v>
      </c>
      <c r="M2482" s="54" t="s">
        <v>2425</v>
      </c>
      <c r="N2482" s="55" t="str">
        <f t="shared" si="213"/>
        <v>NON</v>
      </c>
      <c r="O2482" s="55" t="str">
        <f t="shared" si="214"/>
        <v>NON</v>
      </c>
      <c r="P2482" s="55" t="str">
        <f t="shared" si="215"/>
        <v>OUI</v>
      </c>
      <c r="Q2482" s="55" t="str">
        <f t="shared" si="216"/>
        <v>OUI</v>
      </c>
    </row>
    <row r="2483" spans="1:17" ht="15" customHeight="1">
      <c r="A2483" s="3">
        <v>130783236</v>
      </c>
      <c r="B2483" s="55" t="s">
        <v>975</v>
      </c>
      <c r="C2483" s="3">
        <v>43001843</v>
      </c>
      <c r="D2483" s="55" t="s">
        <v>983</v>
      </c>
      <c r="E2483" s="53" t="s">
        <v>984</v>
      </c>
      <c r="F2483" s="84">
        <v>44136</v>
      </c>
      <c r="G2483" s="84">
        <v>45778</v>
      </c>
      <c r="H2483" s="82">
        <f t="shared" si="212"/>
        <v>5</v>
      </c>
      <c r="I2483" s="55" t="s">
        <v>83</v>
      </c>
      <c r="J2483" s="55" t="s">
        <v>44</v>
      </c>
      <c r="K2483" s="55" t="s">
        <v>972</v>
      </c>
      <c r="L2483" s="55" t="s">
        <v>260</v>
      </c>
      <c r="M2483" s="54" t="s">
        <v>2383</v>
      </c>
      <c r="N2483" s="55" t="str">
        <f t="shared" si="213"/>
        <v>NON</v>
      </c>
      <c r="O2483" s="55" t="str">
        <f t="shared" si="214"/>
        <v>NON</v>
      </c>
      <c r="P2483" s="55" t="str">
        <f t="shared" si="215"/>
        <v>OUI</v>
      </c>
      <c r="Q2483" s="55" t="str">
        <f t="shared" si="216"/>
        <v>OUI</v>
      </c>
    </row>
    <row r="2484" spans="1:17" ht="15" customHeight="1">
      <c r="A2484" s="3">
        <v>130783236</v>
      </c>
      <c r="B2484" s="55" t="s">
        <v>975</v>
      </c>
      <c r="C2484" s="3">
        <v>43001843</v>
      </c>
      <c r="D2484" s="55" t="s">
        <v>983</v>
      </c>
      <c r="E2484" s="53" t="s">
        <v>984</v>
      </c>
      <c r="F2484" s="84">
        <v>43770</v>
      </c>
      <c r="G2484" s="84">
        <v>45413</v>
      </c>
      <c r="H2484" s="82">
        <f t="shared" si="212"/>
        <v>5</v>
      </c>
      <c r="I2484" s="55" t="s">
        <v>83</v>
      </c>
      <c r="J2484" s="55" t="s">
        <v>1795</v>
      </c>
      <c r="K2484" s="55" t="s">
        <v>1838</v>
      </c>
      <c r="L2484" s="55"/>
      <c r="M2484" s="54" t="s">
        <v>1799</v>
      </c>
      <c r="N2484" s="55" t="str">
        <f t="shared" si="213"/>
        <v>NON</v>
      </c>
      <c r="O2484" s="55" t="str">
        <f t="shared" si="214"/>
        <v>NON</v>
      </c>
      <c r="P2484" s="55" t="str">
        <f t="shared" si="215"/>
        <v>OUI</v>
      </c>
      <c r="Q2484" s="55" t="str">
        <f t="shared" si="216"/>
        <v>OUI</v>
      </c>
    </row>
    <row r="2485" spans="1:17" ht="15" customHeight="1">
      <c r="A2485" s="3">
        <v>130783236</v>
      </c>
      <c r="B2485" s="55" t="s">
        <v>975</v>
      </c>
      <c r="C2485" s="3">
        <v>43001843</v>
      </c>
      <c r="D2485" s="55" t="s">
        <v>983</v>
      </c>
      <c r="E2485" s="53" t="s">
        <v>984</v>
      </c>
      <c r="F2485" s="84">
        <v>44501</v>
      </c>
      <c r="G2485" s="84">
        <v>46143</v>
      </c>
      <c r="H2485" s="82">
        <f t="shared" si="212"/>
        <v>5</v>
      </c>
      <c r="I2485" s="55" t="s">
        <v>83</v>
      </c>
      <c r="J2485" s="55" t="s">
        <v>1795</v>
      </c>
      <c r="K2485" s="8"/>
      <c r="L2485" s="55"/>
      <c r="M2485" s="54" t="s">
        <v>2359</v>
      </c>
      <c r="N2485" s="55" t="str">
        <f t="shared" si="213"/>
        <v>NON</v>
      </c>
      <c r="O2485" s="55" t="str">
        <f t="shared" si="214"/>
        <v>OUI</v>
      </c>
      <c r="P2485" s="55" t="str">
        <f t="shared" si="215"/>
        <v>OUI</v>
      </c>
      <c r="Q2485" s="55" t="str">
        <f t="shared" si="216"/>
        <v>NON</v>
      </c>
    </row>
    <row r="2486" spans="1:17" ht="15" customHeight="1">
      <c r="A2486" s="3">
        <v>130783236</v>
      </c>
      <c r="B2486" s="55" t="s">
        <v>975</v>
      </c>
      <c r="C2486" s="3">
        <v>43001843</v>
      </c>
      <c r="D2486" s="55" t="s">
        <v>983</v>
      </c>
      <c r="E2486" s="53" t="s">
        <v>984</v>
      </c>
      <c r="F2486" s="84">
        <v>44501</v>
      </c>
      <c r="G2486" s="84">
        <v>46143</v>
      </c>
      <c r="H2486" s="82">
        <f t="shared" si="212"/>
        <v>5</v>
      </c>
      <c r="I2486" s="55" t="s">
        <v>83</v>
      </c>
      <c r="J2486" s="55" t="s">
        <v>1795</v>
      </c>
      <c r="K2486" s="55"/>
      <c r="L2486" s="55"/>
      <c r="M2486" s="54" t="s">
        <v>2198</v>
      </c>
      <c r="N2486" s="55" t="str">
        <f t="shared" si="213"/>
        <v>NON</v>
      </c>
      <c r="O2486" s="55" t="str">
        <f t="shared" si="214"/>
        <v>NON</v>
      </c>
      <c r="P2486" s="55" t="str">
        <f t="shared" si="215"/>
        <v>OUI</v>
      </c>
      <c r="Q2486" s="55" t="str">
        <f t="shared" si="216"/>
        <v>NON</v>
      </c>
    </row>
    <row r="2487" spans="1:17" ht="15" customHeight="1">
      <c r="A2487" s="3">
        <v>130783236</v>
      </c>
      <c r="B2487" s="55" t="s">
        <v>975</v>
      </c>
      <c r="C2487" s="3">
        <v>43001843</v>
      </c>
      <c r="D2487" s="55" t="s">
        <v>983</v>
      </c>
      <c r="E2487" s="53" t="s">
        <v>984</v>
      </c>
      <c r="F2487" s="84">
        <v>44501</v>
      </c>
      <c r="G2487" s="84">
        <v>46143</v>
      </c>
      <c r="H2487" s="82">
        <f t="shared" si="212"/>
        <v>5</v>
      </c>
      <c r="I2487" s="55" t="s">
        <v>83</v>
      </c>
      <c r="J2487" s="55" t="s">
        <v>1795</v>
      </c>
      <c r="K2487" s="55"/>
      <c r="L2487" s="55"/>
      <c r="M2487" s="54" t="s">
        <v>2199</v>
      </c>
      <c r="N2487" s="55" t="str">
        <f t="shared" si="213"/>
        <v>NON</v>
      </c>
      <c r="O2487" s="55" t="str">
        <f t="shared" si="214"/>
        <v>OUI</v>
      </c>
      <c r="P2487" s="55" t="str">
        <f t="shared" si="215"/>
        <v>OUI</v>
      </c>
      <c r="Q2487" s="55" t="str">
        <f t="shared" si="216"/>
        <v>NON</v>
      </c>
    </row>
    <row r="2488" spans="1:17" ht="15" customHeight="1">
      <c r="A2488" s="3">
        <v>130783236</v>
      </c>
      <c r="B2488" s="55" t="s">
        <v>975</v>
      </c>
      <c r="C2488" s="3">
        <v>43001843</v>
      </c>
      <c r="D2488" s="55" t="s">
        <v>983</v>
      </c>
      <c r="E2488" s="53" t="s">
        <v>984</v>
      </c>
      <c r="F2488" s="84">
        <v>44501</v>
      </c>
      <c r="G2488" s="84">
        <v>46143</v>
      </c>
      <c r="H2488" s="82">
        <f t="shared" si="212"/>
        <v>5</v>
      </c>
      <c r="I2488" s="55" t="s">
        <v>83</v>
      </c>
      <c r="J2488" s="55" t="s">
        <v>1795</v>
      </c>
      <c r="K2488" s="55"/>
      <c r="L2488" s="55"/>
      <c r="M2488" s="54" t="s">
        <v>1760</v>
      </c>
      <c r="N2488" s="55" t="str">
        <f t="shared" si="213"/>
        <v>NON</v>
      </c>
      <c r="O2488" s="55" t="str">
        <f t="shared" si="214"/>
        <v>NON</v>
      </c>
      <c r="P2488" s="55" t="str">
        <f t="shared" si="215"/>
        <v>OUI</v>
      </c>
      <c r="Q2488" s="55" t="str">
        <f t="shared" si="216"/>
        <v>NON</v>
      </c>
    </row>
    <row r="2489" spans="1:17" ht="15" customHeight="1">
      <c r="A2489" s="3">
        <v>130783236</v>
      </c>
      <c r="B2489" s="55" t="s">
        <v>975</v>
      </c>
      <c r="C2489" s="3">
        <v>43001843</v>
      </c>
      <c r="D2489" s="55" t="s">
        <v>983</v>
      </c>
      <c r="E2489" s="53" t="s">
        <v>984</v>
      </c>
      <c r="F2489" s="84">
        <v>43040</v>
      </c>
      <c r="G2489" s="84">
        <v>44682</v>
      </c>
      <c r="H2489" s="82">
        <f t="shared" si="212"/>
        <v>5</v>
      </c>
      <c r="I2489" s="55" t="s">
        <v>83</v>
      </c>
      <c r="J2489" s="55" t="s">
        <v>1429</v>
      </c>
      <c r="K2489" s="55" t="s">
        <v>943</v>
      </c>
      <c r="L2489" s="55" t="s">
        <v>944</v>
      </c>
      <c r="M2489" s="79"/>
      <c r="N2489" s="55" t="str">
        <f t="shared" si="213"/>
        <v>OUI</v>
      </c>
      <c r="O2489" s="55" t="str">
        <f t="shared" si="214"/>
        <v>NON</v>
      </c>
      <c r="P2489" s="55" t="str">
        <f t="shared" si="215"/>
        <v>NON</v>
      </c>
      <c r="Q2489" s="55" t="str">
        <f t="shared" si="216"/>
        <v>NON</v>
      </c>
    </row>
    <row r="2490" spans="1:17" ht="15" customHeight="1">
      <c r="A2490" s="3">
        <v>130783236</v>
      </c>
      <c r="B2490" s="55" t="s">
        <v>975</v>
      </c>
      <c r="C2490" s="3">
        <v>43001843</v>
      </c>
      <c r="D2490" s="55" t="s">
        <v>983</v>
      </c>
      <c r="E2490" s="53" t="s">
        <v>984</v>
      </c>
      <c r="F2490" s="84">
        <v>43040</v>
      </c>
      <c r="G2490" s="84">
        <v>44682</v>
      </c>
      <c r="H2490" s="82">
        <f t="shared" si="212"/>
        <v>5</v>
      </c>
      <c r="I2490" s="55" t="s">
        <v>83</v>
      </c>
      <c r="J2490" s="55" t="s">
        <v>1429</v>
      </c>
      <c r="K2490" s="55" t="s">
        <v>362</v>
      </c>
      <c r="L2490" s="55" t="s">
        <v>363</v>
      </c>
      <c r="M2490" s="79"/>
      <c r="N2490" s="55" t="str">
        <f t="shared" si="213"/>
        <v>OUI</v>
      </c>
      <c r="O2490" s="55" t="str">
        <f t="shared" si="214"/>
        <v>NON</v>
      </c>
      <c r="P2490" s="55" t="str">
        <f t="shared" si="215"/>
        <v>NON</v>
      </c>
      <c r="Q2490" s="55" t="str">
        <f t="shared" si="216"/>
        <v>NON</v>
      </c>
    </row>
    <row r="2491" spans="1:17" ht="15" customHeight="1">
      <c r="A2491" s="3">
        <v>130783236</v>
      </c>
      <c r="B2491" s="55" t="s">
        <v>975</v>
      </c>
      <c r="C2491" s="3">
        <v>43001843</v>
      </c>
      <c r="D2491" s="55" t="s">
        <v>983</v>
      </c>
      <c r="E2491" s="53" t="s">
        <v>984</v>
      </c>
      <c r="F2491" s="84">
        <v>43040</v>
      </c>
      <c r="G2491" s="84">
        <v>44682</v>
      </c>
      <c r="H2491" s="82">
        <f t="shared" si="212"/>
        <v>5</v>
      </c>
      <c r="I2491" s="55" t="s">
        <v>83</v>
      </c>
      <c r="J2491" s="55" t="s">
        <v>1800</v>
      </c>
      <c r="K2491" s="55"/>
      <c r="L2491" s="55"/>
      <c r="M2491" s="79"/>
      <c r="N2491" s="55" t="str">
        <f t="shared" si="213"/>
        <v>OUI</v>
      </c>
      <c r="O2491" s="55" t="str">
        <f t="shared" si="214"/>
        <v>NON</v>
      </c>
      <c r="P2491" s="55" t="str">
        <f t="shared" si="215"/>
        <v>NON</v>
      </c>
      <c r="Q2491" s="55" t="str">
        <f t="shared" si="216"/>
        <v>NON</v>
      </c>
    </row>
    <row r="2492" spans="1:17" ht="15" customHeight="1">
      <c r="A2492" s="2">
        <v>130000003</v>
      </c>
      <c r="B2492" s="55" t="s">
        <v>1880</v>
      </c>
      <c r="C2492" s="3">
        <v>43001380</v>
      </c>
      <c r="D2492" s="55" t="s">
        <v>1881</v>
      </c>
      <c r="E2492" s="53" t="s">
        <v>984</v>
      </c>
      <c r="F2492" s="84">
        <v>43770</v>
      </c>
      <c r="G2492" s="84">
        <v>45413</v>
      </c>
      <c r="H2492" s="82">
        <f t="shared" si="212"/>
        <v>5</v>
      </c>
      <c r="I2492" s="55" t="s">
        <v>16</v>
      </c>
      <c r="J2492" s="55" t="s">
        <v>1800</v>
      </c>
      <c r="K2492" s="55"/>
      <c r="L2492" s="55"/>
      <c r="M2492" s="79"/>
      <c r="N2492" s="55" t="str">
        <f t="shared" si="213"/>
        <v>OUI</v>
      </c>
      <c r="O2492" s="55" t="str">
        <f t="shared" si="214"/>
        <v>NON</v>
      </c>
      <c r="P2492" s="55" t="str">
        <f t="shared" si="215"/>
        <v>NON</v>
      </c>
      <c r="Q2492" s="55" t="str">
        <f t="shared" si="216"/>
        <v>NON</v>
      </c>
    </row>
    <row r="2493" spans="1:17" ht="15" customHeight="1">
      <c r="A2493" s="2">
        <v>130000433</v>
      </c>
      <c r="B2493" s="55" t="s">
        <v>632</v>
      </c>
      <c r="C2493" s="3">
        <v>43001156</v>
      </c>
      <c r="D2493" s="55" t="s">
        <v>635</v>
      </c>
      <c r="E2493" s="116" t="s">
        <v>636</v>
      </c>
      <c r="F2493" s="84">
        <v>44501</v>
      </c>
      <c r="G2493" s="84">
        <v>46143</v>
      </c>
      <c r="H2493" s="82">
        <f t="shared" si="212"/>
        <v>5</v>
      </c>
      <c r="I2493" s="55" t="s">
        <v>83</v>
      </c>
      <c r="J2493" s="55" t="s">
        <v>44</v>
      </c>
      <c r="K2493" s="55" t="s">
        <v>668</v>
      </c>
      <c r="L2493" s="55" t="s">
        <v>260</v>
      </c>
      <c r="M2493" s="55" t="s">
        <v>2413</v>
      </c>
      <c r="N2493" s="55" t="str">
        <f t="shared" si="213"/>
        <v>NON</v>
      </c>
      <c r="O2493" s="55" t="str">
        <f t="shared" si="214"/>
        <v>NON</v>
      </c>
      <c r="P2493" s="55" t="str">
        <f t="shared" si="215"/>
        <v>OUI</v>
      </c>
      <c r="Q2493" s="55" t="str">
        <f t="shared" si="216"/>
        <v>NON</v>
      </c>
    </row>
    <row r="2494" spans="1:17" ht="15" customHeight="1">
      <c r="A2494" s="2">
        <v>130000433</v>
      </c>
      <c r="B2494" s="55" t="s">
        <v>632</v>
      </c>
      <c r="C2494" s="3">
        <v>43001156</v>
      </c>
      <c r="D2494" s="55" t="s">
        <v>635</v>
      </c>
      <c r="E2494" s="53" t="s">
        <v>636</v>
      </c>
      <c r="F2494" s="84">
        <v>44501</v>
      </c>
      <c r="G2494" s="84">
        <v>46143</v>
      </c>
      <c r="H2494" s="82">
        <f t="shared" si="212"/>
        <v>5</v>
      </c>
      <c r="I2494" s="55" t="s">
        <v>83</v>
      </c>
      <c r="J2494" s="55" t="s">
        <v>44</v>
      </c>
      <c r="K2494" s="55" t="s">
        <v>129</v>
      </c>
      <c r="L2494" s="55" t="s">
        <v>128</v>
      </c>
      <c r="M2494" s="55" t="s">
        <v>454</v>
      </c>
      <c r="N2494" s="55" t="str">
        <f t="shared" si="213"/>
        <v>NON</v>
      </c>
      <c r="O2494" s="55" t="str">
        <f t="shared" si="214"/>
        <v>NON</v>
      </c>
      <c r="P2494" s="55" t="str">
        <f t="shared" si="215"/>
        <v>OUI</v>
      </c>
      <c r="Q2494" s="55" t="str">
        <f t="shared" si="216"/>
        <v>OUI</v>
      </c>
    </row>
    <row r="2495" spans="1:17" ht="15" customHeight="1">
      <c r="A2495" s="2">
        <v>130000433</v>
      </c>
      <c r="B2495" s="55" t="s">
        <v>632</v>
      </c>
      <c r="C2495" s="3">
        <v>43001156</v>
      </c>
      <c r="D2495" s="55" t="s">
        <v>635</v>
      </c>
      <c r="E2495" s="53" t="s">
        <v>636</v>
      </c>
      <c r="F2495" s="84">
        <v>44501</v>
      </c>
      <c r="G2495" s="84">
        <v>46143</v>
      </c>
      <c r="H2495" s="82">
        <f t="shared" si="212"/>
        <v>5</v>
      </c>
      <c r="I2495" s="55" t="s">
        <v>83</v>
      </c>
      <c r="J2495" s="55" t="s">
        <v>44</v>
      </c>
      <c r="K2495" s="55" t="s">
        <v>129</v>
      </c>
      <c r="L2495" s="55" t="s">
        <v>128</v>
      </c>
      <c r="M2495" s="55" t="s">
        <v>1953</v>
      </c>
      <c r="N2495" s="55" t="str">
        <f t="shared" si="213"/>
        <v>NON</v>
      </c>
      <c r="O2495" s="55" t="str">
        <f t="shared" si="214"/>
        <v>NON</v>
      </c>
      <c r="P2495" s="55" t="str">
        <f t="shared" si="215"/>
        <v>OUI</v>
      </c>
      <c r="Q2495" s="55" t="str">
        <f t="shared" si="216"/>
        <v>NON</v>
      </c>
    </row>
    <row r="2496" spans="1:17" ht="15" customHeight="1">
      <c r="A2496" s="2">
        <v>130000433</v>
      </c>
      <c r="B2496" s="55" t="s">
        <v>632</v>
      </c>
      <c r="C2496" s="3">
        <v>43001156</v>
      </c>
      <c r="D2496" s="55" t="s">
        <v>635</v>
      </c>
      <c r="E2496" s="53" t="s">
        <v>636</v>
      </c>
      <c r="F2496" s="84">
        <v>43770</v>
      </c>
      <c r="G2496" s="84">
        <v>45413</v>
      </c>
      <c r="H2496" s="82">
        <f t="shared" ref="H2496:H2527" si="217">DATEDIF(F2496,G2496,"y")+1</f>
        <v>5</v>
      </c>
      <c r="I2496" s="55" t="s">
        <v>83</v>
      </c>
      <c r="J2496" s="55" t="s">
        <v>1429</v>
      </c>
      <c r="K2496" s="55" t="s">
        <v>598</v>
      </c>
      <c r="L2496" s="55"/>
      <c r="M2496" s="79"/>
      <c r="N2496" s="55" t="str">
        <f t="shared" si="213"/>
        <v>OUI</v>
      </c>
      <c r="O2496" s="55" t="str">
        <f t="shared" si="214"/>
        <v>NON</v>
      </c>
      <c r="P2496" s="55" t="str">
        <f t="shared" si="215"/>
        <v>NON</v>
      </c>
      <c r="Q2496" s="55" t="str">
        <f t="shared" si="216"/>
        <v>NON</v>
      </c>
    </row>
    <row r="2497" spans="1:17" ht="15" customHeight="1">
      <c r="A2497" s="2">
        <v>130000433</v>
      </c>
      <c r="B2497" s="55" t="s">
        <v>632</v>
      </c>
      <c r="C2497" s="3">
        <v>43001156</v>
      </c>
      <c r="D2497" s="55" t="s">
        <v>635</v>
      </c>
      <c r="E2497" s="53" t="s">
        <v>636</v>
      </c>
      <c r="F2497" s="84">
        <v>44501</v>
      </c>
      <c r="G2497" s="84">
        <v>46143</v>
      </c>
      <c r="H2497" s="82">
        <f t="shared" si="217"/>
        <v>5</v>
      </c>
      <c r="I2497" s="55" t="s">
        <v>83</v>
      </c>
      <c r="J2497" s="55" t="s">
        <v>1429</v>
      </c>
      <c r="K2497" s="55" t="s">
        <v>128</v>
      </c>
      <c r="L2497" s="55" t="s">
        <v>129</v>
      </c>
      <c r="M2497" s="79"/>
      <c r="N2497" s="55" t="str">
        <f t="shared" si="213"/>
        <v>OUI</v>
      </c>
      <c r="O2497" s="55" t="str">
        <f t="shared" si="214"/>
        <v>NON</v>
      </c>
      <c r="P2497" s="55" t="str">
        <f t="shared" si="215"/>
        <v>NON</v>
      </c>
      <c r="Q2497" s="55" t="str">
        <f t="shared" si="216"/>
        <v>NON</v>
      </c>
    </row>
    <row r="2498" spans="1:17" ht="15" customHeight="1">
      <c r="A2498" s="2">
        <v>840000541</v>
      </c>
      <c r="B2498" s="55" t="s">
        <v>595</v>
      </c>
      <c r="C2498" s="3">
        <v>43002149</v>
      </c>
      <c r="D2498" s="55" t="s">
        <v>596</v>
      </c>
      <c r="E2498" s="53" t="s">
        <v>597</v>
      </c>
      <c r="F2498" s="84">
        <v>43770</v>
      </c>
      <c r="G2498" s="84">
        <v>45413</v>
      </c>
      <c r="H2498" s="82">
        <f t="shared" si="217"/>
        <v>5</v>
      </c>
      <c r="I2498" s="55" t="s">
        <v>83</v>
      </c>
      <c r="J2498" s="55" t="s">
        <v>44</v>
      </c>
      <c r="K2498" s="55" t="s">
        <v>129</v>
      </c>
      <c r="L2498" s="55" t="s">
        <v>128</v>
      </c>
      <c r="M2498" s="55" t="s">
        <v>467</v>
      </c>
      <c r="N2498" s="55" t="str">
        <f t="shared" si="213"/>
        <v>NON</v>
      </c>
      <c r="O2498" s="55" t="str">
        <f t="shared" si="214"/>
        <v>OUI</v>
      </c>
      <c r="P2498" s="55" t="str">
        <f t="shared" si="215"/>
        <v>OUI</v>
      </c>
      <c r="Q2498" s="55" t="str">
        <f t="shared" si="216"/>
        <v>OUI</v>
      </c>
    </row>
    <row r="2499" spans="1:17" ht="15" customHeight="1">
      <c r="A2499" s="2">
        <v>840000541</v>
      </c>
      <c r="B2499" s="55" t="s">
        <v>595</v>
      </c>
      <c r="C2499" s="3">
        <v>43002149</v>
      </c>
      <c r="D2499" s="55" t="s">
        <v>596</v>
      </c>
      <c r="E2499" s="53" t="s">
        <v>597</v>
      </c>
      <c r="F2499" s="84">
        <v>43040</v>
      </c>
      <c r="G2499" s="84">
        <v>44682</v>
      </c>
      <c r="H2499" s="82">
        <f t="shared" si="217"/>
        <v>5</v>
      </c>
      <c r="I2499" s="55" t="s">
        <v>83</v>
      </c>
      <c r="J2499" s="55" t="s">
        <v>1429</v>
      </c>
      <c r="K2499" s="55" t="s">
        <v>598</v>
      </c>
      <c r="L2499" s="55"/>
      <c r="M2499" s="79"/>
      <c r="N2499" s="55" t="str">
        <f t="shared" ref="N2499:N2562" si="218">IF(ISNUMBER(SEARCH("2G",J2499)),"OUI","NON")</f>
        <v>OUI</v>
      </c>
      <c r="O2499" s="55" t="str">
        <f t="shared" ref="O2499:O2562" si="219">IF(ISNUMBER(SEARCH("P1",M2499)),"OUI","NON")</f>
        <v>NON</v>
      </c>
      <c r="P2499" s="55" t="str">
        <f t="shared" ref="P2499:P2562" si="220">IF(ISNUMBER(SEARCH("P2",M2499)),"OUI","NON")</f>
        <v>NON</v>
      </c>
      <c r="Q2499" s="55" t="str">
        <f t="shared" ref="Q2499:Q2562" si="221">IF(ISNUMBER(SEARCH("P3",M2499)),"OUI","NON")</f>
        <v>NON</v>
      </c>
    </row>
    <row r="2500" spans="1:17" ht="15" customHeight="1">
      <c r="A2500" s="2">
        <v>840000541</v>
      </c>
      <c r="B2500" s="55" t="s">
        <v>595</v>
      </c>
      <c r="C2500" s="3">
        <v>43002149</v>
      </c>
      <c r="D2500" s="55" t="s">
        <v>596</v>
      </c>
      <c r="E2500" s="53" t="s">
        <v>597</v>
      </c>
      <c r="F2500" s="84">
        <v>43040</v>
      </c>
      <c r="G2500" s="84">
        <v>44682</v>
      </c>
      <c r="H2500" s="82">
        <f t="shared" si="217"/>
        <v>5</v>
      </c>
      <c r="I2500" s="55" t="s">
        <v>83</v>
      </c>
      <c r="J2500" s="55" t="s">
        <v>1429</v>
      </c>
      <c r="K2500" s="55" t="s">
        <v>128</v>
      </c>
      <c r="L2500" s="55" t="s">
        <v>129</v>
      </c>
      <c r="M2500" s="79"/>
      <c r="N2500" s="55" t="str">
        <f t="shared" si="218"/>
        <v>OUI</v>
      </c>
      <c r="O2500" s="55" t="str">
        <f t="shared" si="219"/>
        <v>NON</v>
      </c>
      <c r="P2500" s="55" t="str">
        <f t="shared" si="220"/>
        <v>NON</v>
      </c>
      <c r="Q2500" s="55" t="str">
        <f t="shared" si="221"/>
        <v>NON</v>
      </c>
    </row>
    <row r="2501" spans="1:17" ht="15" customHeight="1">
      <c r="A2501" s="2">
        <v>840000541</v>
      </c>
      <c r="B2501" s="55" t="s">
        <v>595</v>
      </c>
      <c r="C2501" s="3">
        <v>43001726</v>
      </c>
      <c r="D2501" s="55" t="s">
        <v>616</v>
      </c>
      <c r="E2501" s="53" t="s">
        <v>617</v>
      </c>
      <c r="F2501" s="84">
        <v>43770</v>
      </c>
      <c r="G2501" s="84">
        <v>45413</v>
      </c>
      <c r="H2501" s="82">
        <f t="shared" si="217"/>
        <v>5</v>
      </c>
      <c r="I2501" s="55" t="s">
        <v>83</v>
      </c>
      <c r="J2501" s="55" t="s">
        <v>44</v>
      </c>
      <c r="K2501" s="55" t="s">
        <v>129</v>
      </c>
      <c r="L2501" s="55" t="s">
        <v>128</v>
      </c>
      <c r="M2501" s="55" t="s">
        <v>2090</v>
      </c>
      <c r="N2501" s="55" t="str">
        <f t="shared" si="218"/>
        <v>NON</v>
      </c>
      <c r="O2501" s="55" t="str">
        <f t="shared" si="219"/>
        <v>OUI</v>
      </c>
      <c r="P2501" s="55" t="str">
        <f t="shared" si="220"/>
        <v>OUI</v>
      </c>
      <c r="Q2501" s="55" t="str">
        <f t="shared" si="221"/>
        <v>NON</v>
      </c>
    </row>
    <row r="2502" spans="1:17" ht="15" customHeight="1">
      <c r="A2502" s="2">
        <v>840000541</v>
      </c>
      <c r="B2502" s="55" t="s">
        <v>595</v>
      </c>
      <c r="C2502" s="3">
        <v>43001726</v>
      </c>
      <c r="D2502" s="55" t="s">
        <v>616</v>
      </c>
      <c r="E2502" s="53" t="s">
        <v>617</v>
      </c>
      <c r="F2502" s="84">
        <v>43770</v>
      </c>
      <c r="G2502" s="84">
        <v>45413</v>
      </c>
      <c r="H2502" s="82">
        <f t="shared" si="217"/>
        <v>5</v>
      </c>
      <c r="I2502" s="55" t="s">
        <v>83</v>
      </c>
      <c r="J2502" s="55" t="s">
        <v>44</v>
      </c>
      <c r="K2502" s="55" t="s">
        <v>129</v>
      </c>
      <c r="L2502" s="55" t="s">
        <v>128</v>
      </c>
      <c r="M2502" s="55" t="s">
        <v>2168</v>
      </c>
      <c r="N2502" s="55" t="str">
        <f t="shared" si="218"/>
        <v>NON</v>
      </c>
      <c r="O2502" s="55" t="str">
        <f t="shared" si="219"/>
        <v>OUI</v>
      </c>
      <c r="P2502" s="55" t="str">
        <f t="shared" si="220"/>
        <v>NON</v>
      </c>
      <c r="Q2502" s="55" t="str">
        <f t="shared" si="221"/>
        <v>NON</v>
      </c>
    </row>
    <row r="2503" spans="1:17" ht="15" customHeight="1">
      <c r="A2503" s="2">
        <v>840000541</v>
      </c>
      <c r="B2503" s="55" t="s">
        <v>595</v>
      </c>
      <c r="C2503" s="3">
        <v>43001726</v>
      </c>
      <c r="D2503" s="55" t="s">
        <v>618</v>
      </c>
      <c r="E2503" s="53" t="s">
        <v>617</v>
      </c>
      <c r="F2503" s="84">
        <v>44501</v>
      </c>
      <c r="G2503" s="84">
        <v>46143</v>
      </c>
      <c r="H2503" s="82">
        <f t="shared" si="217"/>
        <v>5</v>
      </c>
      <c r="I2503" s="55" t="s">
        <v>83</v>
      </c>
      <c r="J2503" s="55" t="s">
        <v>1429</v>
      </c>
      <c r="K2503" s="55" t="s">
        <v>598</v>
      </c>
      <c r="L2503" s="55"/>
      <c r="M2503" s="79"/>
      <c r="N2503" s="55" t="str">
        <f t="shared" si="218"/>
        <v>OUI</v>
      </c>
      <c r="O2503" s="55" t="str">
        <f t="shared" si="219"/>
        <v>NON</v>
      </c>
      <c r="P2503" s="55" t="str">
        <f t="shared" si="220"/>
        <v>NON</v>
      </c>
      <c r="Q2503" s="55" t="str">
        <f t="shared" si="221"/>
        <v>NON</v>
      </c>
    </row>
    <row r="2504" spans="1:17" ht="15" customHeight="1">
      <c r="A2504" s="2">
        <v>840000541</v>
      </c>
      <c r="B2504" s="55" t="s">
        <v>595</v>
      </c>
      <c r="C2504" s="3">
        <v>43001726</v>
      </c>
      <c r="D2504" s="55" t="s">
        <v>616</v>
      </c>
      <c r="E2504" s="53" t="s">
        <v>617</v>
      </c>
      <c r="F2504" s="84">
        <v>44501</v>
      </c>
      <c r="G2504" s="84">
        <v>46143</v>
      </c>
      <c r="H2504" s="82">
        <f t="shared" si="217"/>
        <v>5</v>
      </c>
      <c r="I2504" s="55" t="s">
        <v>83</v>
      </c>
      <c r="J2504" s="55" t="s">
        <v>1429</v>
      </c>
      <c r="K2504" s="55" t="s">
        <v>128</v>
      </c>
      <c r="L2504" s="55" t="s">
        <v>129</v>
      </c>
      <c r="M2504" s="79"/>
      <c r="N2504" s="55" t="str">
        <f t="shared" si="218"/>
        <v>OUI</v>
      </c>
      <c r="O2504" s="55" t="str">
        <f t="shared" si="219"/>
        <v>NON</v>
      </c>
      <c r="P2504" s="55" t="str">
        <f t="shared" si="220"/>
        <v>NON</v>
      </c>
      <c r="Q2504" s="55" t="str">
        <f t="shared" si="221"/>
        <v>NON</v>
      </c>
    </row>
    <row r="2505" spans="1:17" ht="15.75" customHeight="1">
      <c r="A2505" s="2">
        <v>130000409</v>
      </c>
      <c r="B2505" s="55" t="s">
        <v>759</v>
      </c>
      <c r="C2505" s="3">
        <v>43002049</v>
      </c>
      <c r="D2505" s="55" t="s">
        <v>804</v>
      </c>
      <c r="E2505" s="53" t="s">
        <v>805</v>
      </c>
      <c r="F2505" s="84">
        <v>44136</v>
      </c>
      <c r="G2505" s="84">
        <v>45778</v>
      </c>
      <c r="H2505" s="82">
        <f t="shared" si="217"/>
        <v>5</v>
      </c>
      <c r="I2505" s="55" t="s">
        <v>83</v>
      </c>
      <c r="J2505" s="55" t="s">
        <v>44</v>
      </c>
      <c r="K2505" s="55" t="s">
        <v>842</v>
      </c>
      <c r="L2505" s="55" t="s">
        <v>260</v>
      </c>
      <c r="M2505" s="55" t="s">
        <v>261</v>
      </c>
      <c r="N2505" s="55" t="str">
        <f t="shared" si="218"/>
        <v>NON</v>
      </c>
      <c r="O2505" s="55" t="str">
        <f t="shared" si="219"/>
        <v>NON</v>
      </c>
      <c r="P2505" s="55" t="str">
        <f t="shared" si="220"/>
        <v>OUI</v>
      </c>
      <c r="Q2505" s="55" t="str">
        <f t="shared" si="221"/>
        <v>OUI</v>
      </c>
    </row>
    <row r="2506" spans="1:17" ht="15" customHeight="1">
      <c r="A2506" s="2">
        <v>130000409</v>
      </c>
      <c r="B2506" s="55" t="s">
        <v>759</v>
      </c>
      <c r="C2506" s="3">
        <v>43002049</v>
      </c>
      <c r="D2506" s="55" t="s">
        <v>804</v>
      </c>
      <c r="E2506" s="53" t="s">
        <v>805</v>
      </c>
      <c r="F2506" s="84">
        <v>44136</v>
      </c>
      <c r="G2506" s="84">
        <v>45778</v>
      </c>
      <c r="H2506" s="82">
        <f t="shared" si="217"/>
        <v>5</v>
      </c>
      <c r="I2506" s="55" t="s">
        <v>83</v>
      </c>
      <c r="J2506" s="55" t="s">
        <v>1429</v>
      </c>
      <c r="K2506" s="55" t="s">
        <v>185</v>
      </c>
      <c r="L2506" s="55"/>
      <c r="M2506" s="79"/>
      <c r="N2506" s="55" t="str">
        <f t="shared" si="218"/>
        <v>OUI</v>
      </c>
      <c r="O2506" s="55" t="str">
        <f t="shared" si="219"/>
        <v>NON</v>
      </c>
      <c r="P2506" s="55" t="str">
        <f t="shared" si="220"/>
        <v>NON</v>
      </c>
      <c r="Q2506" s="55" t="str">
        <f t="shared" si="221"/>
        <v>NON</v>
      </c>
    </row>
    <row r="2507" spans="1:17" ht="15" customHeight="1">
      <c r="A2507" s="64">
        <v>130000565</v>
      </c>
      <c r="B2507" s="20" t="s">
        <v>338</v>
      </c>
      <c r="C2507" s="4">
        <v>43000780</v>
      </c>
      <c r="D2507" s="20" t="s">
        <v>118</v>
      </c>
      <c r="E2507" s="21" t="s">
        <v>350</v>
      </c>
      <c r="F2507" s="85">
        <v>44501</v>
      </c>
      <c r="G2507" s="85">
        <v>46143</v>
      </c>
      <c r="H2507" s="83">
        <f t="shared" si="217"/>
        <v>5</v>
      </c>
      <c r="I2507" s="20" t="s">
        <v>83</v>
      </c>
      <c r="J2507" s="55" t="s">
        <v>44</v>
      </c>
      <c r="K2507" s="20" t="s">
        <v>138</v>
      </c>
      <c r="L2507" s="20" t="s">
        <v>139</v>
      </c>
      <c r="M2507" s="20" t="s">
        <v>87</v>
      </c>
      <c r="N2507" s="55" t="str">
        <f t="shared" si="218"/>
        <v>NON</v>
      </c>
      <c r="O2507" s="55" t="str">
        <f t="shared" si="219"/>
        <v>NON</v>
      </c>
      <c r="P2507" s="55" t="str">
        <f t="shared" si="220"/>
        <v>OUI</v>
      </c>
      <c r="Q2507" s="55" t="str">
        <f t="shared" si="221"/>
        <v>NON</v>
      </c>
    </row>
    <row r="2508" spans="1:17" ht="15" customHeight="1">
      <c r="A2508" s="64">
        <v>130000565</v>
      </c>
      <c r="B2508" s="20" t="s">
        <v>338</v>
      </c>
      <c r="C2508" s="4">
        <v>43000780</v>
      </c>
      <c r="D2508" s="20" t="s">
        <v>118</v>
      </c>
      <c r="E2508" s="21" t="s">
        <v>350</v>
      </c>
      <c r="F2508" s="85">
        <v>44501</v>
      </c>
      <c r="G2508" s="85">
        <v>46143</v>
      </c>
      <c r="H2508" s="83">
        <f t="shared" si="217"/>
        <v>5</v>
      </c>
      <c r="I2508" s="20" t="s">
        <v>83</v>
      </c>
      <c r="J2508" s="55" t="s">
        <v>44</v>
      </c>
      <c r="K2508" s="20" t="s">
        <v>138</v>
      </c>
      <c r="L2508" s="20" t="s">
        <v>139</v>
      </c>
      <c r="M2508" s="20" t="s">
        <v>357</v>
      </c>
      <c r="N2508" s="55" t="str">
        <f t="shared" si="218"/>
        <v>NON</v>
      </c>
      <c r="O2508" s="55" t="str">
        <f t="shared" si="219"/>
        <v>NON</v>
      </c>
      <c r="P2508" s="55" t="str">
        <f t="shared" si="220"/>
        <v>NON</v>
      </c>
      <c r="Q2508" s="55" t="str">
        <f t="shared" si="221"/>
        <v>OUI</v>
      </c>
    </row>
    <row r="2509" spans="1:17" ht="15" customHeight="1">
      <c r="A2509" s="2">
        <v>60789195</v>
      </c>
      <c r="B2509" s="55" t="s">
        <v>1860</v>
      </c>
      <c r="C2509" s="3">
        <v>43000623</v>
      </c>
      <c r="D2509" s="55" t="s">
        <v>1863</v>
      </c>
      <c r="E2509" s="53" t="s">
        <v>1864</v>
      </c>
      <c r="F2509" s="84">
        <v>44136</v>
      </c>
      <c r="G2509" s="84">
        <v>45778</v>
      </c>
      <c r="H2509" s="82">
        <f t="shared" si="217"/>
        <v>5</v>
      </c>
      <c r="I2509" s="55" t="s">
        <v>83</v>
      </c>
      <c r="J2509" s="55" t="s">
        <v>1800</v>
      </c>
      <c r="K2509" s="55"/>
      <c r="L2509" s="55"/>
      <c r="M2509" s="79"/>
      <c r="N2509" s="55" t="str">
        <f t="shared" si="218"/>
        <v>OUI</v>
      </c>
      <c r="O2509" s="55" t="str">
        <f t="shared" si="219"/>
        <v>NON</v>
      </c>
      <c r="P2509" s="55" t="str">
        <f t="shared" si="220"/>
        <v>NON</v>
      </c>
      <c r="Q2509" s="55" t="str">
        <f t="shared" si="221"/>
        <v>NON</v>
      </c>
    </row>
    <row r="2510" spans="1:17" ht="15" customHeight="1">
      <c r="A2510" s="2" t="s">
        <v>179</v>
      </c>
      <c r="B2510" s="55" t="s">
        <v>180</v>
      </c>
      <c r="C2510" s="3">
        <v>43001786</v>
      </c>
      <c r="D2510" s="55" t="s">
        <v>1804</v>
      </c>
      <c r="E2510" s="53" t="s">
        <v>1805</v>
      </c>
      <c r="F2510" s="84">
        <v>44501</v>
      </c>
      <c r="G2510" s="84">
        <v>46143</v>
      </c>
      <c r="H2510" s="82">
        <f t="shared" si="217"/>
        <v>5</v>
      </c>
      <c r="I2510" s="55" t="s">
        <v>83</v>
      </c>
      <c r="J2510" s="55" t="s">
        <v>1795</v>
      </c>
      <c r="K2510" s="55" t="s">
        <v>1933</v>
      </c>
      <c r="L2510" s="55"/>
      <c r="M2510" s="78" t="s">
        <v>1799</v>
      </c>
      <c r="N2510" s="55" t="str">
        <f t="shared" si="218"/>
        <v>NON</v>
      </c>
      <c r="O2510" s="55" t="str">
        <f t="shared" si="219"/>
        <v>NON</v>
      </c>
      <c r="P2510" s="55" t="str">
        <f t="shared" si="220"/>
        <v>OUI</v>
      </c>
      <c r="Q2510" s="55" t="str">
        <f t="shared" si="221"/>
        <v>OUI</v>
      </c>
    </row>
    <row r="2511" spans="1:17" ht="15" customHeight="1">
      <c r="A2511" s="2" t="s">
        <v>179</v>
      </c>
      <c r="B2511" s="55" t="s">
        <v>180</v>
      </c>
      <c r="C2511" s="3">
        <v>43001786</v>
      </c>
      <c r="D2511" s="55" t="s">
        <v>1804</v>
      </c>
      <c r="E2511" s="53" t="s">
        <v>1805</v>
      </c>
      <c r="F2511" s="84">
        <v>44136</v>
      </c>
      <c r="G2511" s="84">
        <v>44317</v>
      </c>
      <c r="H2511" s="82">
        <f t="shared" si="217"/>
        <v>1</v>
      </c>
      <c r="I2511" s="55" t="s">
        <v>83</v>
      </c>
      <c r="J2511" s="55" t="s">
        <v>1795</v>
      </c>
      <c r="K2511" s="55" t="s">
        <v>1934</v>
      </c>
      <c r="L2511" s="55"/>
      <c r="M2511" s="78" t="s">
        <v>1799</v>
      </c>
      <c r="N2511" s="55" t="str">
        <f t="shared" si="218"/>
        <v>NON</v>
      </c>
      <c r="O2511" s="55" t="str">
        <f t="shared" si="219"/>
        <v>NON</v>
      </c>
      <c r="P2511" s="55" t="str">
        <f t="shared" si="220"/>
        <v>OUI</v>
      </c>
      <c r="Q2511" s="55" t="str">
        <f t="shared" si="221"/>
        <v>OUI</v>
      </c>
    </row>
    <row r="2512" spans="1:17" ht="15" customHeight="1">
      <c r="A2512" s="2" t="s">
        <v>179</v>
      </c>
      <c r="B2512" s="55" t="s">
        <v>180</v>
      </c>
      <c r="C2512" s="3">
        <v>43001786</v>
      </c>
      <c r="D2512" s="55" t="s">
        <v>1804</v>
      </c>
      <c r="E2512" s="53" t="s">
        <v>1805</v>
      </c>
      <c r="F2512" s="84">
        <v>43770</v>
      </c>
      <c r="G2512" s="84">
        <v>45413</v>
      </c>
      <c r="H2512" s="82">
        <f t="shared" si="217"/>
        <v>5</v>
      </c>
      <c r="I2512" s="55" t="s">
        <v>83</v>
      </c>
      <c r="J2512" s="55" t="s">
        <v>1800</v>
      </c>
      <c r="K2512" s="55"/>
      <c r="L2512" s="55"/>
      <c r="M2512" s="79"/>
      <c r="N2512" s="55" t="str">
        <f t="shared" si="218"/>
        <v>OUI</v>
      </c>
      <c r="O2512" s="55" t="str">
        <f t="shared" si="219"/>
        <v>NON</v>
      </c>
      <c r="P2512" s="55" t="str">
        <f t="shared" si="220"/>
        <v>NON</v>
      </c>
      <c r="Q2512" s="55" t="str">
        <f t="shared" si="221"/>
        <v>NON</v>
      </c>
    </row>
    <row r="2513" spans="1:17" ht="15" customHeight="1">
      <c r="A2513" s="2">
        <v>130781479</v>
      </c>
      <c r="B2513" s="55" t="s">
        <v>1636</v>
      </c>
      <c r="C2513" s="3">
        <v>93000372</v>
      </c>
      <c r="D2513" s="55" t="s">
        <v>732</v>
      </c>
      <c r="E2513" s="53" t="s">
        <v>1641</v>
      </c>
      <c r="F2513" s="84">
        <v>43770</v>
      </c>
      <c r="G2513" s="84">
        <v>45413</v>
      </c>
      <c r="H2513" s="82">
        <f t="shared" si="217"/>
        <v>5</v>
      </c>
      <c r="I2513" s="55" t="s">
        <v>83</v>
      </c>
      <c r="J2513" s="55" t="s">
        <v>44</v>
      </c>
      <c r="K2513" s="55" t="s">
        <v>820</v>
      </c>
      <c r="L2513" s="55" t="s">
        <v>821</v>
      </c>
      <c r="M2513" s="55" t="s">
        <v>1314</v>
      </c>
      <c r="N2513" s="55" t="str">
        <f t="shared" si="218"/>
        <v>NON</v>
      </c>
      <c r="O2513" s="55" t="str">
        <f t="shared" si="219"/>
        <v>OUI</v>
      </c>
      <c r="P2513" s="55" t="str">
        <f t="shared" si="220"/>
        <v>NON</v>
      </c>
      <c r="Q2513" s="55" t="str">
        <f t="shared" si="221"/>
        <v>NON</v>
      </c>
    </row>
    <row r="2514" spans="1:17" ht="15" customHeight="1">
      <c r="A2514" s="2">
        <v>130781479</v>
      </c>
      <c r="B2514" s="55" t="s">
        <v>1636</v>
      </c>
      <c r="C2514" s="3">
        <v>93000372</v>
      </c>
      <c r="D2514" s="55" t="s">
        <v>732</v>
      </c>
      <c r="E2514" s="53" t="s">
        <v>1641</v>
      </c>
      <c r="F2514" s="84">
        <v>43770</v>
      </c>
      <c r="G2514" s="84">
        <v>45413</v>
      </c>
      <c r="H2514" s="82">
        <f t="shared" si="217"/>
        <v>5</v>
      </c>
      <c r="I2514" s="55" t="s">
        <v>83</v>
      </c>
      <c r="J2514" s="55" t="s">
        <v>1429</v>
      </c>
      <c r="K2514" s="55" t="s">
        <v>780</v>
      </c>
      <c r="L2514" s="55" t="s">
        <v>781</v>
      </c>
      <c r="M2514" s="79"/>
      <c r="N2514" s="55" t="str">
        <f t="shared" si="218"/>
        <v>OUI</v>
      </c>
      <c r="O2514" s="55" t="str">
        <f t="shared" si="219"/>
        <v>NON</v>
      </c>
      <c r="P2514" s="55" t="str">
        <f t="shared" si="220"/>
        <v>NON</v>
      </c>
      <c r="Q2514" s="55" t="str">
        <f t="shared" si="221"/>
        <v>NON</v>
      </c>
    </row>
    <row r="2515" spans="1:17" ht="15" customHeight="1">
      <c r="A2515" s="2">
        <v>40000093</v>
      </c>
      <c r="B2515" s="55" t="s">
        <v>539</v>
      </c>
      <c r="C2515" s="3">
        <v>43002006</v>
      </c>
      <c r="D2515" s="55" t="s">
        <v>545</v>
      </c>
      <c r="E2515" s="53" t="s">
        <v>546</v>
      </c>
      <c r="F2515" s="84">
        <v>44501</v>
      </c>
      <c r="G2515" s="84">
        <v>46143</v>
      </c>
      <c r="H2515" s="82">
        <f t="shared" si="217"/>
        <v>5</v>
      </c>
      <c r="I2515" s="55" t="s">
        <v>83</v>
      </c>
      <c r="J2515" s="55" t="s">
        <v>44</v>
      </c>
      <c r="K2515" s="55" t="s">
        <v>272</v>
      </c>
      <c r="L2515" s="55" t="s">
        <v>273</v>
      </c>
      <c r="M2515" s="55" t="s">
        <v>87</v>
      </c>
      <c r="N2515" s="55" t="str">
        <f t="shared" si="218"/>
        <v>NON</v>
      </c>
      <c r="O2515" s="55" t="str">
        <f t="shared" si="219"/>
        <v>NON</v>
      </c>
      <c r="P2515" s="55" t="str">
        <f t="shared" si="220"/>
        <v>OUI</v>
      </c>
      <c r="Q2515" s="55" t="str">
        <f t="shared" si="221"/>
        <v>NON</v>
      </c>
    </row>
    <row r="2516" spans="1:17" ht="15" customHeight="1">
      <c r="A2516" s="2">
        <v>40000093</v>
      </c>
      <c r="B2516" s="55" t="s">
        <v>539</v>
      </c>
      <c r="C2516" s="3">
        <v>93000134</v>
      </c>
      <c r="D2516" s="55" t="s">
        <v>271</v>
      </c>
      <c r="E2516" s="53" t="s">
        <v>546</v>
      </c>
      <c r="F2516" s="84">
        <v>43770</v>
      </c>
      <c r="G2516" s="84">
        <v>45413</v>
      </c>
      <c r="H2516" s="82">
        <f t="shared" si="217"/>
        <v>5</v>
      </c>
      <c r="I2516" s="55" t="s">
        <v>83</v>
      </c>
      <c r="J2516" s="55" t="s">
        <v>44</v>
      </c>
      <c r="K2516" s="55" t="s">
        <v>15</v>
      </c>
      <c r="L2516" s="55" t="s">
        <v>17</v>
      </c>
      <c r="M2516" s="55" t="s">
        <v>87</v>
      </c>
      <c r="N2516" s="55" t="str">
        <f t="shared" si="218"/>
        <v>NON</v>
      </c>
      <c r="O2516" s="55" t="str">
        <f t="shared" si="219"/>
        <v>NON</v>
      </c>
      <c r="P2516" s="55" t="str">
        <f t="shared" si="220"/>
        <v>OUI</v>
      </c>
      <c r="Q2516" s="55" t="str">
        <f t="shared" si="221"/>
        <v>NON</v>
      </c>
    </row>
    <row r="2517" spans="1:17" ht="15" customHeight="1">
      <c r="A2517" s="2">
        <v>840000483</v>
      </c>
      <c r="B2517" s="55" t="s">
        <v>669</v>
      </c>
      <c r="C2517" s="3">
        <v>93000572</v>
      </c>
      <c r="D2517" s="55" t="s">
        <v>518</v>
      </c>
      <c r="E2517" s="53" t="s">
        <v>680</v>
      </c>
      <c r="F2517" s="84">
        <v>44136</v>
      </c>
      <c r="G2517" s="84">
        <v>45778</v>
      </c>
      <c r="H2517" s="82">
        <f t="shared" si="217"/>
        <v>5</v>
      </c>
      <c r="I2517" s="55" t="s">
        <v>83</v>
      </c>
      <c r="J2517" s="55" t="s">
        <v>44</v>
      </c>
      <c r="K2517" s="55" t="s">
        <v>272</v>
      </c>
      <c r="L2517" s="55" t="s">
        <v>273</v>
      </c>
      <c r="M2517" s="55" t="s">
        <v>356</v>
      </c>
      <c r="N2517" s="55" t="str">
        <f t="shared" si="218"/>
        <v>NON</v>
      </c>
      <c r="O2517" s="55" t="str">
        <f t="shared" si="219"/>
        <v>NON</v>
      </c>
      <c r="P2517" s="55" t="str">
        <f t="shared" si="220"/>
        <v>OUI</v>
      </c>
      <c r="Q2517" s="55" t="str">
        <f t="shared" si="221"/>
        <v>NON</v>
      </c>
    </row>
    <row r="2518" spans="1:17" ht="15" customHeight="1">
      <c r="A2518" s="2">
        <v>130785652</v>
      </c>
      <c r="B2518" s="55" t="s">
        <v>1643</v>
      </c>
      <c r="C2518" s="3">
        <v>93000553</v>
      </c>
      <c r="D2518" s="55" t="s">
        <v>211</v>
      </c>
      <c r="E2518" s="53" t="s">
        <v>1657</v>
      </c>
      <c r="F2518" s="84">
        <v>44136</v>
      </c>
      <c r="G2518" s="84">
        <v>45778</v>
      </c>
      <c r="H2518" s="82">
        <f t="shared" si="217"/>
        <v>5</v>
      </c>
      <c r="I2518" s="55" t="s">
        <v>83</v>
      </c>
      <c r="J2518" s="55" t="s">
        <v>44</v>
      </c>
      <c r="K2518" s="55" t="s">
        <v>212</v>
      </c>
      <c r="L2518" s="55" t="s">
        <v>211</v>
      </c>
      <c r="M2518" s="55" t="s">
        <v>1308</v>
      </c>
      <c r="N2518" s="55" t="str">
        <f t="shared" si="218"/>
        <v>NON</v>
      </c>
      <c r="O2518" s="55" t="str">
        <f t="shared" si="219"/>
        <v>OUI</v>
      </c>
      <c r="P2518" s="55" t="str">
        <f t="shared" si="220"/>
        <v>OUI</v>
      </c>
      <c r="Q2518" s="55" t="str">
        <f t="shared" si="221"/>
        <v>OUI</v>
      </c>
    </row>
    <row r="2519" spans="1:17" ht="15" customHeight="1">
      <c r="A2519" s="2">
        <v>130785652</v>
      </c>
      <c r="B2519" s="55" t="s">
        <v>1643</v>
      </c>
      <c r="C2519" s="3">
        <v>93000553</v>
      </c>
      <c r="D2519" s="55" t="s">
        <v>211</v>
      </c>
      <c r="E2519" s="53" t="s">
        <v>1657</v>
      </c>
      <c r="F2519" s="84">
        <v>44136</v>
      </c>
      <c r="G2519" s="84">
        <v>45778</v>
      </c>
      <c r="H2519" s="82">
        <f t="shared" si="217"/>
        <v>5</v>
      </c>
      <c r="I2519" s="55" t="s">
        <v>83</v>
      </c>
      <c r="J2519" s="55" t="s">
        <v>1429</v>
      </c>
      <c r="K2519" s="55" t="s">
        <v>211</v>
      </c>
      <c r="L2519" s="55" t="s">
        <v>212</v>
      </c>
      <c r="M2519" s="79"/>
      <c r="N2519" s="55" t="str">
        <f t="shared" si="218"/>
        <v>OUI</v>
      </c>
      <c r="O2519" s="55" t="str">
        <f t="shared" si="219"/>
        <v>NON</v>
      </c>
      <c r="P2519" s="55" t="str">
        <f t="shared" si="220"/>
        <v>NON</v>
      </c>
      <c r="Q2519" s="55" t="str">
        <f t="shared" si="221"/>
        <v>NON</v>
      </c>
    </row>
    <row r="2520" spans="1:17" ht="15" customHeight="1">
      <c r="A2520" s="64"/>
      <c r="B2520" s="20" t="s">
        <v>64</v>
      </c>
      <c r="C2520" s="4">
        <v>93000896</v>
      </c>
      <c r="D2520" s="20" t="s">
        <v>65</v>
      </c>
      <c r="E2520" s="13" t="s">
        <v>66</v>
      </c>
      <c r="F2520" s="85">
        <v>44501</v>
      </c>
      <c r="G2520" s="85">
        <v>46143</v>
      </c>
      <c r="H2520" s="83">
        <f t="shared" si="217"/>
        <v>5</v>
      </c>
      <c r="I2520" s="20" t="s">
        <v>16</v>
      </c>
      <c r="J2520" s="20" t="s">
        <v>44</v>
      </c>
      <c r="K2520" s="20" t="s">
        <v>51</v>
      </c>
      <c r="L2520" s="20"/>
      <c r="M2520" s="20" t="s">
        <v>47</v>
      </c>
      <c r="N2520" s="20" t="str">
        <f t="shared" si="218"/>
        <v>NON</v>
      </c>
      <c r="O2520" s="20" t="str">
        <f t="shared" si="219"/>
        <v>NON</v>
      </c>
      <c r="P2520" s="20" t="str">
        <f t="shared" si="220"/>
        <v>OUI</v>
      </c>
      <c r="Q2520" s="20" t="str">
        <f t="shared" si="221"/>
        <v>NON</v>
      </c>
    </row>
    <row r="2521" spans="1:17" ht="15" customHeight="1">
      <c r="A2521" s="64"/>
      <c r="B2521" s="20" t="s">
        <v>64</v>
      </c>
      <c r="C2521" s="4">
        <v>93000896</v>
      </c>
      <c r="D2521" s="20" t="s">
        <v>65</v>
      </c>
      <c r="E2521" s="13" t="s">
        <v>66</v>
      </c>
      <c r="F2521" s="85">
        <v>44501</v>
      </c>
      <c r="G2521" s="85">
        <v>46143</v>
      </c>
      <c r="H2521" s="83">
        <f t="shared" si="217"/>
        <v>5</v>
      </c>
      <c r="I2521" s="20" t="s">
        <v>16</v>
      </c>
      <c r="J2521" s="20" t="s">
        <v>1429</v>
      </c>
      <c r="K2521" s="20" t="s">
        <v>51</v>
      </c>
      <c r="L2521" s="20"/>
      <c r="M2521" s="80"/>
      <c r="N2521" s="20" t="str">
        <f t="shared" si="218"/>
        <v>OUI</v>
      </c>
      <c r="O2521" s="20" t="str">
        <f t="shared" si="219"/>
        <v>NON</v>
      </c>
      <c r="P2521" s="20" t="str">
        <f t="shared" si="220"/>
        <v>NON</v>
      </c>
      <c r="Q2521" s="20" t="str">
        <f t="shared" si="221"/>
        <v>NON</v>
      </c>
    </row>
    <row r="2522" spans="1:17" ht="15" customHeight="1">
      <c r="A2522" s="2">
        <v>840000541</v>
      </c>
      <c r="B2522" s="55" t="s">
        <v>595</v>
      </c>
      <c r="C2522" s="3">
        <v>43001670</v>
      </c>
      <c r="D2522" s="55" t="s">
        <v>603</v>
      </c>
      <c r="E2522" s="53" t="s">
        <v>604</v>
      </c>
      <c r="F2522" s="84">
        <v>43770</v>
      </c>
      <c r="G2522" s="84">
        <v>45413</v>
      </c>
      <c r="H2522" s="82">
        <f t="shared" si="217"/>
        <v>5</v>
      </c>
      <c r="I2522" s="55" t="s">
        <v>83</v>
      </c>
      <c r="J2522" s="55" t="s">
        <v>44</v>
      </c>
      <c r="K2522" s="55" t="s">
        <v>129</v>
      </c>
      <c r="L2522" s="55" t="s">
        <v>128</v>
      </c>
      <c r="M2522" s="55" t="s">
        <v>329</v>
      </c>
      <c r="N2522" s="55" t="str">
        <f t="shared" si="218"/>
        <v>NON</v>
      </c>
      <c r="O2522" s="55" t="str">
        <f t="shared" si="219"/>
        <v>OUI</v>
      </c>
      <c r="P2522" s="55" t="str">
        <f t="shared" si="220"/>
        <v>OUI</v>
      </c>
      <c r="Q2522" s="55" t="str">
        <f t="shared" si="221"/>
        <v>NON</v>
      </c>
    </row>
    <row r="2523" spans="1:17" ht="15" customHeight="1">
      <c r="A2523" s="2">
        <v>840000541</v>
      </c>
      <c r="B2523" s="55" t="s">
        <v>595</v>
      </c>
      <c r="C2523" s="3">
        <v>43001670</v>
      </c>
      <c r="D2523" s="55" t="s">
        <v>603</v>
      </c>
      <c r="E2523" s="53" t="s">
        <v>604</v>
      </c>
      <c r="F2523" s="84">
        <v>43770</v>
      </c>
      <c r="G2523" s="84">
        <v>45413</v>
      </c>
      <c r="H2523" s="82">
        <f t="shared" si="217"/>
        <v>5</v>
      </c>
      <c r="I2523" s="55" t="s">
        <v>83</v>
      </c>
      <c r="J2523" s="55" t="s">
        <v>1429</v>
      </c>
      <c r="K2523" s="55" t="s">
        <v>300</v>
      </c>
      <c r="L2523" s="55"/>
      <c r="M2523" s="79"/>
      <c r="N2523" s="55" t="str">
        <f t="shared" si="218"/>
        <v>OUI</v>
      </c>
      <c r="O2523" s="55" t="str">
        <f t="shared" si="219"/>
        <v>NON</v>
      </c>
      <c r="P2523" s="55" t="str">
        <f t="shared" si="220"/>
        <v>NON</v>
      </c>
      <c r="Q2523" s="55" t="str">
        <f t="shared" si="221"/>
        <v>NON</v>
      </c>
    </row>
    <row r="2524" spans="1:17" ht="15" customHeight="1">
      <c r="A2524" s="2">
        <v>840000541</v>
      </c>
      <c r="B2524" s="55" t="s">
        <v>595</v>
      </c>
      <c r="C2524" s="3">
        <v>43001670</v>
      </c>
      <c r="D2524" s="55" t="s">
        <v>603</v>
      </c>
      <c r="E2524" s="53" t="s">
        <v>604</v>
      </c>
      <c r="F2524" s="84">
        <v>43770</v>
      </c>
      <c r="G2524" s="84">
        <v>45413</v>
      </c>
      <c r="H2524" s="82">
        <f t="shared" si="217"/>
        <v>5</v>
      </c>
      <c r="I2524" s="55" t="s">
        <v>83</v>
      </c>
      <c r="J2524" s="55" t="s">
        <v>1429</v>
      </c>
      <c r="K2524" s="55" t="s">
        <v>128</v>
      </c>
      <c r="L2524" s="55" t="s">
        <v>129</v>
      </c>
      <c r="M2524" s="79"/>
      <c r="N2524" s="55" t="str">
        <f t="shared" si="218"/>
        <v>OUI</v>
      </c>
      <c r="O2524" s="55" t="str">
        <f t="shared" si="219"/>
        <v>NON</v>
      </c>
      <c r="P2524" s="55" t="str">
        <f t="shared" si="220"/>
        <v>NON</v>
      </c>
      <c r="Q2524" s="55" t="str">
        <f t="shared" si="221"/>
        <v>NON</v>
      </c>
    </row>
    <row r="2525" spans="1:17" ht="15" customHeight="1">
      <c r="A2525" s="2">
        <v>840000541</v>
      </c>
      <c r="B2525" s="55" t="s">
        <v>595</v>
      </c>
      <c r="C2525" s="3">
        <v>43000910</v>
      </c>
      <c r="D2525" s="55" t="s">
        <v>603</v>
      </c>
      <c r="E2525" s="53" t="s">
        <v>604</v>
      </c>
      <c r="F2525" s="84">
        <v>44501</v>
      </c>
      <c r="G2525" s="84">
        <v>46143</v>
      </c>
      <c r="H2525" s="82">
        <f t="shared" si="217"/>
        <v>5</v>
      </c>
      <c r="I2525" s="55" t="s">
        <v>83</v>
      </c>
      <c r="J2525" s="55" t="s">
        <v>44</v>
      </c>
      <c r="K2525" s="55" t="s">
        <v>129</v>
      </c>
      <c r="L2525" s="55" t="s">
        <v>128</v>
      </c>
      <c r="M2525" s="55" t="s">
        <v>467</v>
      </c>
      <c r="N2525" s="55" t="str">
        <f t="shared" si="218"/>
        <v>NON</v>
      </c>
      <c r="O2525" s="55" t="str">
        <f t="shared" si="219"/>
        <v>OUI</v>
      </c>
      <c r="P2525" s="55" t="str">
        <f t="shared" si="220"/>
        <v>OUI</v>
      </c>
      <c r="Q2525" s="55" t="str">
        <f t="shared" si="221"/>
        <v>OUI</v>
      </c>
    </row>
    <row r="2526" spans="1:17" ht="15" customHeight="1">
      <c r="A2526" s="2">
        <v>840000541</v>
      </c>
      <c r="B2526" s="55" t="s">
        <v>595</v>
      </c>
      <c r="C2526" s="3">
        <v>43000910</v>
      </c>
      <c r="D2526" s="55" t="s">
        <v>603</v>
      </c>
      <c r="E2526" s="53" t="s">
        <v>604</v>
      </c>
      <c r="F2526" s="84">
        <v>43040</v>
      </c>
      <c r="G2526" s="84">
        <v>44682</v>
      </c>
      <c r="H2526" s="82">
        <f t="shared" si="217"/>
        <v>5</v>
      </c>
      <c r="I2526" s="55" t="s">
        <v>83</v>
      </c>
      <c r="J2526" s="55" t="s">
        <v>1429</v>
      </c>
      <c r="K2526" s="55" t="s">
        <v>128</v>
      </c>
      <c r="L2526" s="55" t="s">
        <v>129</v>
      </c>
      <c r="M2526" s="79"/>
      <c r="N2526" s="55" t="str">
        <f t="shared" si="218"/>
        <v>OUI</v>
      </c>
      <c r="O2526" s="55" t="str">
        <f t="shared" si="219"/>
        <v>NON</v>
      </c>
      <c r="P2526" s="55" t="str">
        <f t="shared" si="220"/>
        <v>NON</v>
      </c>
      <c r="Q2526" s="55" t="str">
        <f t="shared" si="221"/>
        <v>NON</v>
      </c>
    </row>
    <row r="2527" spans="1:17" ht="15" customHeight="1">
      <c r="A2527" s="2">
        <v>130000565</v>
      </c>
      <c r="B2527" s="55" t="s">
        <v>338</v>
      </c>
      <c r="C2527" s="3">
        <v>93000590</v>
      </c>
      <c r="D2527" s="55" t="s">
        <v>1807</v>
      </c>
      <c r="E2527" s="53" t="s">
        <v>1808</v>
      </c>
      <c r="F2527" s="84">
        <v>44136</v>
      </c>
      <c r="G2527" s="84">
        <v>45778</v>
      </c>
      <c r="H2527" s="82">
        <f t="shared" si="217"/>
        <v>5</v>
      </c>
      <c r="I2527" s="55" t="s">
        <v>83</v>
      </c>
      <c r="J2527" s="55" t="s">
        <v>1795</v>
      </c>
      <c r="K2527" s="55" t="s">
        <v>1794</v>
      </c>
      <c r="L2527" s="55"/>
      <c r="M2527" s="78" t="s">
        <v>1799</v>
      </c>
      <c r="N2527" s="55" t="str">
        <f t="shared" si="218"/>
        <v>NON</v>
      </c>
      <c r="O2527" s="55" t="str">
        <f t="shared" si="219"/>
        <v>NON</v>
      </c>
      <c r="P2527" s="55" t="str">
        <f t="shared" si="220"/>
        <v>OUI</v>
      </c>
      <c r="Q2527" s="55" t="str">
        <f t="shared" si="221"/>
        <v>OUI</v>
      </c>
    </row>
    <row r="2528" spans="1:17" ht="15" customHeight="1">
      <c r="A2528" s="2">
        <v>130000433</v>
      </c>
      <c r="B2528" s="55" t="s">
        <v>632</v>
      </c>
      <c r="C2528" s="3">
        <v>93000313</v>
      </c>
      <c r="D2528" s="55" t="s">
        <v>642</v>
      </c>
      <c r="E2528" s="53" t="s">
        <v>643</v>
      </c>
      <c r="F2528" s="84">
        <v>43770</v>
      </c>
      <c r="G2528" s="84">
        <v>45597</v>
      </c>
      <c r="H2528" s="82">
        <f>DATEDIF(F2528,G2528,"y")</f>
        <v>5</v>
      </c>
      <c r="I2528" s="55" t="s">
        <v>83</v>
      </c>
      <c r="J2528" s="55" t="s">
        <v>44</v>
      </c>
      <c r="K2528" s="55" t="s">
        <v>129</v>
      </c>
      <c r="L2528" s="55" t="s">
        <v>128</v>
      </c>
      <c r="M2528" s="55" t="s">
        <v>1953</v>
      </c>
      <c r="N2528" s="55" t="str">
        <f t="shared" si="218"/>
        <v>NON</v>
      </c>
      <c r="O2528" s="55" t="str">
        <f t="shared" si="219"/>
        <v>NON</v>
      </c>
      <c r="P2528" s="55" t="str">
        <f t="shared" si="220"/>
        <v>OUI</v>
      </c>
      <c r="Q2528" s="55" t="str">
        <f t="shared" si="221"/>
        <v>NON</v>
      </c>
    </row>
    <row r="2529" spans="1:17" ht="15" customHeight="1">
      <c r="A2529" s="2">
        <v>130000434</v>
      </c>
      <c r="B2529" s="55" t="s">
        <v>632</v>
      </c>
      <c r="C2529" s="3">
        <v>93000314</v>
      </c>
      <c r="D2529" s="55" t="s">
        <v>642</v>
      </c>
      <c r="E2529" s="53" t="s">
        <v>643</v>
      </c>
      <c r="F2529" s="84">
        <v>43770</v>
      </c>
      <c r="G2529" s="84">
        <v>45597</v>
      </c>
      <c r="H2529" s="82">
        <f>DATEDIF(F2529,G2529,"y")</f>
        <v>5</v>
      </c>
      <c r="I2529" s="55" t="s">
        <v>83</v>
      </c>
      <c r="J2529" s="55" t="s">
        <v>44</v>
      </c>
      <c r="K2529" s="55" t="s">
        <v>129</v>
      </c>
      <c r="L2529" s="55" t="s">
        <v>128</v>
      </c>
      <c r="M2529" s="55" t="s">
        <v>467</v>
      </c>
      <c r="N2529" s="55" t="str">
        <f t="shared" si="218"/>
        <v>NON</v>
      </c>
      <c r="O2529" s="55" t="str">
        <f t="shared" si="219"/>
        <v>OUI</v>
      </c>
      <c r="P2529" s="55" t="str">
        <f t="shared" si="220"/>
        <v>OUI</v>
      </c>
      <c r="Q2529" s="55" t="str">
        <f t="shared" si="221"/>
        <v>OUI</v>
      </c>
    </row>
    <row r="2530" spans="1:17" ht="15" customHeight="1">
      <c r="A2530" s="2">
        <v>130000433</v>
      </c>
      <c r="B2530" s="55" t="s">
        <v>632</v>
      </c>
      <c r="C2530" s="3">
        <v>93000313</v>
      </c>
      <c r="D2530" s="55" t="s">
        <v>642</v>
      </c>
      <c r="E2530" s="53" t="s">
        <v>643</v>
      </c>
      <c r="F2530" s="84">
        <v>43770</v>
      </c>
      <c r="G2530" s="84">
        <v>45413</v>
      </c>
      <c r="H2530" s="82">
        <f>DATEDIF(F2530,G2530,"y")+1</f>
        <v>5</v>
      </c>
      <c r="I2530" s="55" t="s">
        <v>83</v>
      </c>
      <c r="J2530" s="55" t="s">
        <v>1429</v>
      </c>
      <c r="K2530" s="55" t="s">
        <v>128</v>
      </c>
      <c r="L2530" s="55" t="s">
        <v>129</v>
      </c>
      <c r="M2530" s="79"/>
      <c r="N2530" s="55" t="str">
        <f t="shared" si="218"/>
        <v>OUI</v>
      </c>
      <c r="O2530" s="55" t="str">
        <f t="shared" si="219"/>
        <v>NON</v>
      </c>
      <c r="P2530" s="55" t="str">
        <f t="shared" si="220"/>
        <v>NON</v>
      </c>
      <c r="Q2530" s="55" t="str">
        <f t="shared" si="221"/>
        <v>NON</v>
      </c>
    </row>
    <row r="2531" spans="1:17" ht="15" customHeight="1">
      <c r="A2531" s="2">
        <v>130000433</v>
      </c>
      <c r="B2531" s="55" t="s">
        <v>632</v>
      </c>
      <c r="C2531" s="3">
        <v>93000313</v>
      </c>
      <c r="D2531" s="55" t="s">
        <v>642</v>
      </c>
      <c r="E2531" s="53" t="s">
        <v>643</v>
      </c>
      <c r="F2531" s="84">
        <v>43770</v>
      </c>
      <c r="G2531" s="84">
        <v>45597</v>
      </c>
      <c r="H2531" s="82">
        <f>DATEDIF(F2531,G2531,"y")</f>
        <v>5</v>
      </c>
      <c r="I2531" s="55" t="s">
        <v>83</v>
      </c>
      <c r="J2531" s="55" t="s">
        <v>44</v>
      </c>
      <c r="K2531" s="55" t="s">
        <v>129</v>
      </c>
      <c r="L2531" s="55" t="s">
        <v>128</v>
      </c>
      <c r="M2531" s="92" t="s">
        <v>1970</v>
      </c>
      <c r="N2531" s="55" t="str">
        <f t="shared" si="218"/>
        <v>NON</v>
      </c>
      <c r="O2531" s="55" t="str">
        <f t="shared" si="219"/>
        <v>OUI</v>
      </c>
      <c r="P2531" s="55" t="str">
        <f t="shared" si="220"/>
        <v>OUI</v>
      </c>
      <c r="Q2531" s="55" t="str">
        <f t="shared" si="221"/>
        <v>OUI</v>
      </c>
    </row>
    <row r="2532" spans="1:17" ht="15" customHeight="1">
      <c r="A2532" s="2">
        <v>130000433</v>
      </c>
      <c r="B2532" s="55" t="s">
        <v>632</v>
      </c>
      <c r="C2532" s="3">
        <v>93000313</v>
      </c>
      <c r="D2532" s="55" t="s">
        <v>642</v>
      </c>
      <c r="E2532" s="53" t="s">
        <v>643</v>
      </c>
      <c r="F2532" s="84">
        <v>44501</v>
      </c>
      <c r="G2532" s="84">
        <v>46143</v>
      </c>
      <c r="H2532" s="82">
        <f t="shared" ref="H2532:H2597" si="222">DATEDIF(F2532,G2532,"y")+1</f>
        <v>5</v>
      </c>
      <c r="I2532" s="55" t="s">
        <v>83</v>
      </c>
      <c r="J2532" s="55" t="s">
        <v>44</v>
      </c>
      <c r="K2532" s="55" t="s">
        <v>666</v>
      </c>
      <c r="L2532" s="55" t="s">
        <v>128</v>
      </c>
      <c r="M2532" s="55" t="str">
        <f>K2532</f>
        <v>Psy pers. âgée</v>
      </c>
      <c r="N2532" s="55" t="str">
        <f t="shared" si="218"/>
        <v>NON</v>
      </c>
      <c r="O2532" s="55" t="str">
        <f t="shared" si="219"/>
        <v>NON</v>
      </c>
      <c r="P2532" s="55" t="str">
        <f t="shared" si="220"/>
        <v>NON</v>
      </c>
      <c r="Q2532" s="55" t="str">
        <f t="shared" si="221"/>
        <v>NON</v>
      </c>
    </row>
    <row r="2533" spans="1:17" ht="15" customHeight="1">
      <c r="A2533" s="3">
        <v>840000343</v>
      </c>
      <c r="B2533" s="55" t="s">
        <v>275</v>
      </c>
      <c r="C2533" s="3">
        <v>43001765</v>
      </c>
      <c r="D2533" s="55" t="s">
        <v>281</v>
      </c>
      <c r="E2533" s="53" t="s">
        <v>282</v>
      </c>
      <c r="F2533" s="84">
        <v>43770</v>
      </c>
      <c r="G2533" s="84">
        <v>45413</v>
      </c>
      <c r="H2533" s="82">
        <f t="shared" si="222"/>
        <v>5</v>
      </c>
      <c r="I2533" s="55" t="s">
        <v>83</v>
      </c>
      <c r="J2533" s="55" t="s">
        <v>44</v>
      </c>
      <c r="K2533" s="55" t="s">
        <v>15</v>
      </c>
      <c r="L2533" s="55" t="s">
        <v>17</v>
      </c>
      <c r="M2533" s="55" t="s">
        <v>87</v>
      </c>
      <c r="N2533" s="55" t="str">
        <f t="shared" si="218"/>
        <v>NON</v>
      </c>
      <c r="O2533" s="55" t="str">
        <f t="shared" si="219"/>
        <v>NON</v>
      </c>
      <c r="P2533" s="55" t="str">
        <f t="shared" si="220"/>
        <v>OUI</v>
      </c>
      <c r="Q2533" s="55" t="str">
        <f t="shared" si="221"/>
        <v>NON</v>
      </c>
    </row>
    <row r="2534" spans="1:17" ht="15" customHeight="1">
      <c r="A2534" s="3">
        <v>130780521</v>
      </c>
      <c r="B2534" s="55" t="s">
        <v>1056</v>
      </c>
      <c r="C2534" s="3">
        <v>43001305</v>
      </c>
      <c r="D2534" s="55" t="s">
        <v>1108</v>
      </c>
      <c r="E2534" s="53" t="s">
        <v>1109</v>
      </c>
      <c r="F2534" s="84">
        <v>43770</v>
      </c>
      <c r="G2534" s="84">
        <v>45413</v>
      </c>
      <c r="H2534" s="82">
        <f t="shared" si="222"/>
        <v>5</v>
      </c>
      <c r="I2534" s="55" t="s">
        <v>83</v>
      </c>
      <c r="J2534" s="55" t="s">
        <v>44</v>
      </c>
      <c r="K2534" s="55" t="s">
        <v>236</v>
      </c>
      <c r="L2534" s="55" t="s">
        <v>237</v>
      </c>
      <c r="M2534" s="55" t="s">
        <v>2192</v>
      </c>
      <c r="N2534" s="55" t="str">
        <f t="shared" si="218"/>
        <v>NON</v>
      </c>
      <c r="O2534" s="55" t="str">
        <f t="shared" si="219"/>
        <v>NON</v>
      </c>
      <c r="P2534" s="55" t="str">
        <f t="shared" si="220"/>
        <v>OUI</v>
      </c>
      <c r="Q2534" s="55" t="str">
        <f t="shared" si="221"/>
        <v>NON</v>
      </c>
    </row>
    <row r="2535" spans="1:17" ht="15" customHeight="1">
      <c r="A2535" s="3">
        <v>130780521</v>
      </c>
      <c r="B2535" s="55" t="s">
        <v>1056</v>
      </c>
      <c r="C2535" s="3">
        <v>43001305</v>
      </c>
      <c r="D2535" s="55" t="s">
        <v>1108</v>
      </c>
      <c r="E2535" s="53" t="s">
        <v>1109</v>
      </c>
      <c r="F2535" s="84">
        <v>43770</v>
      </c>
      <c r="G2535" s="84">
        <v>45413</v>
      </c>
      <c r="H2535" s="82">
        <f t="shared" si="222"/>
        <v>5</v>
      </c>
      <c r="I2535" s="55" t="s">
        <v>83</v>
      </c>
      <c r="J2535" s="55" t="s">
        <v>44</v>
      </c>
      <c r="K2535" s="55" t="s">
        <v>236</v>
      </c>
      <c r="L2535" s="55" t="s">
        <v>237</v>
      </c>
      <c r="M2535" s="54" t="s">
        <v>1664</v>
      </c>
      <c r="N2535" s="55" t="str">
        <f t="shared" si="218"/>
        <v>NON</v>
      </c>
      <c r="O2535" s="55" t="str">
        <f t="shared" si="219"/>
        <v>NON</v>
      </c>
      <c r="P2535" s="55" t="str">
        <f t="shared" si="220"/>
        <v>OUI</v>
      </c>
      <c r="Q2535" s="55" t="str">
        <f t="shared" si="221"/>
        <v>NON</v>
      </c>
    </row>
    <row r="2536" spans="1:17" ht="15" customHeight="1">
      <c r="A2536" s="3">
        <v>130780521</v>
      </c>
      <c r="B2536" s="55" t="s">
        <v>1056</v>
      </c>
      <c r="C2536" s="3">
        <v>43001305</v>
      </c>
      <c r="D2536" s="55" t="s">
        <v>1108</v>
      </c>
      <c r="E2536" s="53" t="s">
        <v>1109</v>
      </c>
      <c r="F2536" s="84">
        <v>44136</v>
      </c>
      <c r="G2536" s="84">
        <v>45778</v>
      </c>
      <c r="H2536" s="82">
        <f t="shared" si="222"/>
        <v>5</v>
      </c>
      <c r="I2536" s="55" t="s">
        <v>83</v>
      </c>
      <c r="J2536" s="55" t="s">
        <v>1429</v>
      </c>
      <c r="K2536" s="55" t="s">
        <v>24</v>
      </c>
      <c r="L2536" s="55" t="s">
        <v>90</v>
      </c>
      <c r="M2536" s="79"/>
      <c r="N2536" s="55" t="str">
        <f t="shared" si="218"/>
        <v>OUI</v>
      </c>
      <c r="O2536" s="55" t="str">
        <f t="shared" si="219"/>
        <v>NON</v>
      </c>
      <c r="P2536" s="55" t="str">
        <f t="shared" si="220"/>
        <v>NON</v>
      </c>
      <c r="Q2536" s="55" t="str">
        <f t="shared" si="221"/>
        <v>NON</v>
      </c>
    </row>
    <row r="2537" spans="1:17" ht="15" customHeight="1">
      <c r="A2537" s="3">
        <v>130780521</v>
      </c>
      <c r="B2537" s="55" t="s">
        <v>1056</v>
      </c>
      <c r="C2537" s="3">
        <v>43001305</v>
      </c>
      <c r="D2537" s="55" t="s">
        <v>1108</v>
      </c>
      <c r="E2537" s="53" t="s">
        <v>1109</v>
      </c>
      <c r="F2537" s="84">
        <v>44136</v>
      </c>
      <c r="G2537" s="84">
        <v>45778</v>
      </c>
      <c r="H2537" s="82">
        <f t="shared" si="222"/>
        <v>5</v>
      </c>
      <c r="I2537" s="55" t="s">
        <v>83</v>
      </c>
      <c r="J2537" s="55" t="s">
        <v>1429</v>
      </c>
      <c r="K2537" s="55" t="s">
        <v>556</v>
      </c>
      <c r="L2537" s="55"/>
      <c r="M2537" s="79"/>
      <c r="N2537" s="55" t="str">
        <f t="shared" si="218"/>
        <v>OUI</v>
      </c>
      <c r="O2537" s="55" t="str">
        <f t="shared" si="219"/>
        <v>NON</v>
      </c>
      <c r="P2537" s="55" t="str">
        <f t="shared" si="220"/>
        <v>NON</v>
      </c>
      <c r="Q2537" s="55" t="str">
        <f t="shared" si="221"/>
        <v>NON</v>
      </c>
    </row>
    <row r="2538" spans="1:17" ht="15" customHeight="1">
      <c r="A2538" s="3">
        <v>130001647</v>
      </c>
      <c r="B2538" s="55" t="s">
        <v>1676</v>
      </c>
      <c r="C2538" s="3">
        <v>43000884</v>
      </c>
      <c r="D2538" s="55" t="s">
        <v>1703</v>
      </c>
      <c r="E2538" s="53" t="s">
        <v>1704</v>
      </c>
      <c r="F2538" s="84">
        <v>44501</v>
      </c>
      <c r="G2538" s="84">
        <v>46143</v>
      </c>
      <c r="H2538" s="82">
        <f t="shared" si="222"/>
        <v>5</v>
      </c>
      <c r="I2538" s="55" t="s">
        <v>83</v>
      </c>
      <c r="J2538" s="55" t="s">
        <v>44</v>
      </c>
      <c r="K2538" s="55" t="s">
        <v>424</v>
      </c>
      <c r="L2538" s="55" t="s">
        <v>425</v>
      </c>
      <c r="M2538" s="55" t="s">
        <v>2022</v>
      </c>
      <c r="N2538" s="55" t="str">
        <f t="shared" si="218"/>
        <v>NON</v>
      </c>
      <c r="O2538" s="55" t="str">
        <f t="shared" si="219"/>
        <v>NON</v>
      </c>
      <c r="P2538" s="55" t="str">
        <f t="shared" si="220"/>
        <v>OUI</v>
      </c>
      <c r="Q2538" s="55" t="str">
        <f t="shared" si="221"/>
        <v>NON</v>
      </c>
    </row>
    <row r="2539" spans="1:17" ht="15" customHeight="1">
      <c r="A2539" s="3">
        <v>130001647</v>
      </c>
      <c r="B2539" s="55" t="s">
        <v>1676</v>
      </c>
      <c r="C2539" s="3">
        <v>43000884</v>
      </c>
      <c r="D2539" s="55" t="s">
        <v>1703</v>
      </c>
      <c r="E2539" s="53" t="s">
        <v>1704</v>
      </c>
      <c r="F2539" s="84">
        <v>44501</v>
      </c>
      <c r="G2539" s="84">
        <v>46143</v>
      </c>
      <c r="H2539" s="82">
        <f t="shared" si="222"/>
        <v>5</v>
      </c>
      <c r="I2539" s="55" t="s">
        <v>83</v>
      </c>
      <c r="J2539" s="55" t="s">
        <v>44</v>
      </c>
      <c r="K2539" s="55" t="s">
        <v>424</v>
      </c>
      <c r="L2539" s="55" t="s">
        <v>425</v>
      </c>
      <c r="M2539" s="55" t="s">
        <v>2202</v>
      </c>
      <c r="N2539" s="55" t="str">
        <f t="shared" si="218"/>
        <v>NON</v>
      </c>
      <c r="O2539" s="55" t="str">
        <f t="shared" si="219"/>
        <v>NON</v>
      </c>
      <c r="P2539" s="55" t="str">
        <f t="shared" si="220"/>
        <v>OUI</v>
      </c>
      <c r="Q2539" s="55" t="str">
        <f t="shared" si="221"/>
        <v>NON</v>
      </c>
    </row>
    <row r="2540" spans="1:17" ht="15" customHeight="1">
      <c r="A2540" s="3">
        <v>130001647</v>
      </c>
      <c r="B2540" s="55" t="s">
        <v>1676</v>
      </c>
      <c r="C2540" s="3">
        <v>43000884</v>
      </c>
      <c r="D2540" s="55" t="s">
        <v>1703</v>
      </c>
      <c r="E2540" s="53" t="s">
        <v>1704</v>
      </c>
      <c r="F2540" s="84">
        <v>44501</v>
      </c>
      <c r="G2540" s="84">
        <v>46143</v>
      </c>
      <c r="H2540" s="82">
        <f t="shared" si="222"/>
        <v>5</v>
      </c>
      <c r="I2540" s="55" t="s">
        <v>83</v>
      </c>
      <c r="J2540" s="55" t="s">
        <v>44</v>
      </c>
      <c r="K2540" s="55" t="s">
        <v>424</v>
      </c>
      <c r="L2540" s="55" t="s">
        <v>425</v>
      </c>
      <c r="M2540" s="55" t="s">
        <v>2200</v>
      </c>
      <c r="N2540" s="55" t="str">
        <f t="shared" si="218"/>
        <v>NON</v>
      </c>
      <c r="O2540" s="55" t="str">
        <f t="shared" si="219"/>
        <v>OUI</v>
      </c>
      <c r="P2540" s="55" t="str">
        <f t="shared" si="220"/>
        <v>OUI</v>
      </c>
      <c r="Q2540" s="55" t="str">
        <f t="shared" si="221"/>
        <v>OUI</v>
      </c>
    </row>
    <row r="2541" spans="1:17" ht="15" customHeight="1">
      <c r="A2541" s="3">
        <v>130001647</v>
      </c>
      <c r="B2541" s="55" t="s">
        <v>1676</v>
      </c>
      <c r="C2541" s="3">
        <v>43000884</v>
      </c>
      <c r="D2541" s="55" t="s">
        <v>1703</v>
      </c>
      <c r="E2541" s="53" t="s">
        <v>1704</v>
      </c>
      <c r="F2541" s="84">
        <v>44501</v>
      </c>
      <c r="G2541" s="84">
        <v>46143</v>
      </c>
      <c r="H2541" s="82">
        <f t="shared" si="222"/>
        <v>5</v>
      </c>
      <c r="I2541" s="55" t="s">
        <v>83</v>
      </c>
      <c r="J2541" s="55" t="s">
        <v>44</v>
      </c>
      <c r="K2541" s="55" t="s">
        <v>424</v>
      </c>
      <c r="L2541" s="55" t="s">
        <v>425</v>
      </c>
      <c r="M2541" s="55" t="s">
        <v>2201</v>
      </c>
      <c r="N2541" s="55" t="str">
        <f t="shared" si="218"/>
        <v>NON</v>
      </c>
      <c r="O2541" s="55" t="str">
        <f t="shared" si="219"/>
        <v>NON</v>
      </c>
      <c r="P2541" s="55" t="str">
        <f t="shared" si="220"/>
        <v>OUI</v>
      </c>
      <c r="Q2541" s="55" t="str">
        <f t="shared" si="221"/>
        <v>NON</v>
      </c>
    </row>
    <row r="2542" spans="1:17" ht="15" customHeight="1">
      <c r="A2542" s="3">
        <v>130001647</v>
      </c>
      <c r="B2542" s="55" t="s">
        <v>1676</v>
      </c>
      <c r="C2542" s="3">
        <v>43000884</v>
      </c>
      <c r="D2542" s="55" t="s">
        <v>1703</v>
      </c>
      <c r="E2542" s="53" t="s">
        <v>1704</v>
      </c>
      <c r="F2542" s="84">
        <v>43770</v>
      </c>
      <c r="G2542" s="84">
        <v>45413</v>
      </c>
      <c r="H2542" s="82">
        <f t="shared" si="222"/>
        <v>5</v>
      </c>
      <c r="I2542" s="55" t="s">
        <v>83</v>
      </c>
      <c r="J2542" s="55" t="s">
        <v>1800</v>
      </c>
      <c r="K2542" s="55"/>
      <c r="L2542" s="55"/>
      <c r="M2542" s="79"/>
      <c r="N2542" s="55" t="str">
        <f t="shared" si="218"/>
        <v>OUI</v>
      </c>
      <c r="O2542" s="55" t="str">
        <f t="shared" si="219"/>
        <v>NON</v>
      </c>
      <c r="P2542" s="55" t="str">
        <f t="shared" si="220"/>
        <v>NON</v>
      </c>
      <c r="Q2542" s="55" t="str">
        <f t="shared" si="221"/>
        <v>NON</v>
      </c>
    </row>
    <row r="2543" spans="1:17" ht="15" customHeight="1">
      <c r="A2543" s="3">
        <v>130001647</v>
      </c>
      <c r="B2543" s="55" t="s">
        <v>1676</v>
      </c>
      <c r="C2543" s="3">
        <v>43000884</v>
      </c>
      <c r="D2543" s="55" t="s">
        <v>1703</v>
      </c>
      <c r="E2543" s="53" t="s">
        <v>1704</v>
      </c>
      <c r="F2543" s="84">
        <v>43770</v>
      </c>
      <c r="G2543" s="84">
        <v>45413</v>
      </c>
      <c r="H2543" s="82">
        <f t="shared" si="222"/>
        <v>5</v>
      </c>
      <c r="I2543" s="55" t="s">
        <v>83</v>
      </c>
      <c r="J2543" s="55" t="s">
        <v>1429</v>
      </c>
      <c r="K2543" s="55" t="s">
        <v>418</v>
      </c>
      <c r="L2543" s="55" t="s">
        <v>419</v>
      </c>
      <c r="M2543" s="79"/>
      <c r="N2543" s="55" t="str">
        <f t="shared" si="218"/>
        <v>OUI</v>
      </c>
      <c r="O2543" s="55" t="str">
        <f t="shared" si="219"/>
        <v>NON</v>
      </c>
      <c r="P2543" s="55" t="str">
        <f t="shared" si="220"/>
        <v>NON</v>
      </c>
      <c r="Q2543" s="55" t="str">
        <f t="shared" si="221"/>
        <v>NON</v>
      </c>
    </row>
    <row r="2544" spans="1:17" ht="15" customHeight="1">
      <c r="A2544" s="3">
        <v>130783236</v>
      </c>
      <c r="B2544" s="55" t="s">
        <v>975</v>
      </c>
      <c r="C2544" s="89">
        <v>93000835</v>
      </c>
      <c r="D2544" s="19" t="s">
        <v>1055</v>
      </c>
      <c r="E2544" s="18" t="s">
        <v>2301</v>
      </c>
      <c r="F2544" s="84">
        <v>44501</v>
      </c>
      <c r="G2544" s="84">
        <v>46143</v>
      </c>
      <c r="H2544" s="82">
        <f t="shared" si="222"/>
        <v>5</v>
      </c>
      <c r="I2544" s="55" t="s">
        <v>83</v>
      </c>
      <c r="J2544" s="55" t="s">
        <v>44</v>
      </c>
      <c r="K2544" s="55" t="s">
        <v>138</v>
      </c>
      <c r="L2544" s="55" t="s">
        <v>139</v>
      </c>
      <c r="M2544" s="54" t="s">
        <v>357</v>
      </c>
      <c r="N2544" s="55" t="str">
        <f t="shared" si="218"/>
        <v>NON</v>
      </c>
      <c r="O2544" s="55" t="str">
        <f t="shared" si="219"/>
        <v>NON</v>
      </c>
      <c r="P2544" s="55" t="str">
        <f t="shared" si="220"/>
        <v>NON</v>
      </c>
      <c r="Q2544" s="55" t="str">
        <f t="shared" si="221"/>
        <v>OUI</v>
      </c>
    </row>
    <row r="2545" spans="1:17" ht="15" customHeight="1">
      <c r="A2545" s="2">
        <v>130000409</v>
      </c>
      <c r="B2545" s="55" t="s">
        <v>759</v>
      </c>
      <c r="C2545" s="3">
        <v>43000672</v>
      </c>
      <c r="D2545" s="55" t="s">
        <v>1828</v>
      </c>
      <c r="E2545" s="53" t="s">
        <v>1829</v>
      </c>
      <c r="F2545" s="84">
        <v>44136</v>
      </c>
      <c r="G2545" s="84">
        <v>45778</v>
      </c>
      <c r="H2545" s="82">
        <f t="shared" si="222"/>
        <v>5</v>
      </c>
      <c r="I2545" s="55" t="s">
        <v>83</v>
      </c>
      <c r="J2545" s="55" t="s">
        <v>1795</v>
      </c>
      <c r="K2545" s="55" t="s">
        <v>1806</v>
      </c>
      <c r="L2545" s="55"/>
      <c r="M2545" s="78" t="s">
        <v>1799</v>
      </c>
      <c r="N2545" s="55" t="str">
        <f t="shared" si="218"/>
        <v>NON</v>
      </c>
      <c r="O2545" s="55" t="str">
        <f t="shared" si="219"/>
        <v>NON</v>
      </c>
      <c r="P2545" s="55" t="str">
        <f t="shared" si="220"/>
        <v>OUI</v>
      </c>
      <c r="Q2545" s="55" t="str">
        <f t="shared" si="221"/>
        <v>OUI</v>
      </c>
    </row>
    <row r="2546" spans="1:17" ht="15" customHeight="1">
      <c r="A2546" s="2">
        <v>130000409</v>
      </c>
      <c r="B2546" s="55" t="s">
        <v>759</v>
      </c>
      <c r="C2546" s="3">
        <v>43000672</v>
      </c>
      <c r="D2546" s="55" t="s">
        <v>1828</v>
      </c>
      <c r="E2546" s="53" t="s">
        <v>1829</v>
      </c>
      <c r="F2546" s="84">
        <v>42675</v>
      </c>
      <c r="G2546" s="84">
        <v>44317</v>
      </c>
      <c r="H2546" s="82">
        <f t="shared" si="222"/>
        <v>5</v>
      </c>
      <c r="I2546" s="55" t="s">
        <v>83</v>
      </c>
      <c r="J2546" s="55" t="s">
        <v>1800</v>
      </c>
      <c r="K2546" s="55"/>
      <c r="L2546" s="55"/>
      <c r="M2546" s="79"/>
      <c r="N2546" s="55" t="str">
        <f t="shared" si="218"/>
        <v>OUI</v>
      </c>
      <c r="O2546" s="55" t="str">
        <f t="shared" si="219"/>
        <v>NON</v>
      </c>
      <c r="P2546" s="55" t="str">
        <f t="shared" si="220"/>
        <v>NON</v>
      </c>
      <c r="Q2546" s="55" t="str">
        <f t="shared" si="221"/>
        <v>NON</v>
      </c>
    </row>
    <row r="2547" spans="1:17" ht="15" customHeight="1">
      <c r="A2547" s="3">
        <v>50000348</v>
      </c>
      <c r="B2547" s="55" t="s">
        <v>844</v>
      </c>
      <c r="C2547" s="3">
        <v>43001735</v>
      </c>
      <c r="D2547" s="55" t="s">
        <v>851</v>
      </c>
      <c r="E2547" s="53" t="s">
        <v>852</v>
      </c>
      <c r="F2547" s="84">
        <v>44136</v>
      </c>
      <c r="G2547" s="84">
        <v>45778</v>
      </c>
      <c r="H2547" s="82">
        <f t="shared" si="222"/>
        <v>5</v>
      </c>
      <c r="I2547" s="55" t="s">
        <v>83</v>
      </c>
      <c r="J2547" s="55" t="s">
        <v>44</v>
      </c>
      <c r="K2547" s="55" t="s">
        <v>15</v>
      </c>
      <c r="L2547" s="55" t="s">
        <v>17</v>
      </c>
      <c r="M2547" s="55" t="s">
        <v>77</v>
      </c>
      <c r="N2547" s="55" t="str">
        <f t="shared" si="218"/>
        <v>NON</v>
      </c>
      <c r="O2547" s="55" t="str">
        <f t="shared" si="219"/>
        <v>OUI</v>
      </c>
      <c r="P2547" s="55" t="str">
        <f t="shared" si="220"/>
        <v>OUI</v>
      </c>
      <c r="Q2547" s="55" t="str">
        <f t="shared" si="221"/>
        <v>NON</v>
      </c>
    </row>
    <row r="2548" spans="1:17" ht="15" customHeight="1">
      <c r="A2548" s="3">
        <v>50000348</v>
      </c>
      <c r="B2548" s="55" t="s">
        <v>844</v>
      </c>
      <c r="C2548" s="3">
        <v>43001735</v>
      </c>
      <c r="D2548" s="55" t="s">
        <v>851</v>
      </c>
      <c r="E2548" s="53" t="s">
        <v>852</v>
      </c>
      <c r="F2548" s="84">
        <v>43040</v>
      </c>
      <c r="G2548" s="84">
        <v>44682</v>
      </c>
      <c r="H2548" s="82">
        <f t="shared" si="222"/>
        <v>5</v>
      </c>
      <c r="I2548" s="55" t="s">
        <v>83</v>
      </c>
      <c r="J2548" s="55" t="s">
        <v>1429</v>
      </c>
      <c r="K2548" s="55" t="s">
        <v>185</v>
      </c>
      <c r="L2548" s="55"/>
      <c r="M2548" s="79"/>
      <c r="N2548" s="55" t="str">
        <f t="shared" si="218"/>
        <v>OUI</v>
      </c>
      <c r="O2548" s="55" t="str">
        <f t="shared" si="219"/>
        <v>NON</v>
      </c>
      <c r="P2548" s="55" t="str">
        <f t="shared" si="220"/>
        <v>NON</v>
      </c>
      <c r="Q2548" s="55" t="str">
        <f t="shared" si="221"/>
        <v>NON</v>
      </c>
    </row>
    <row r="2549" spans="1:17" ht="15" customHeight="1">
      <c r="A2549" s="3">
        <v>50000348</v>
      </c>
      <c r="B2549" s="55" t="s">
        <v>844</v>
      </c>
      <c r="C2549" s="3">
        <v>43001735</v>
      </c>
      <c r="D2549" s="55" t="s">
        <v>851</v>
      </c>
      <c r="E2549" s="53" t="s">
        <v>852</v>
      </c>
      <c r="F2549" s="84">
        <v>44136</v>
      </c>
      <c r="G2549" s="84">
        <v>45778</v>
      </c>
      <c r="H2549" s="82">
        <f t="shared" si="222"/>
        <v>5</v>
      </c>
      <c r="I2549" s="55" t="s">
        <v>83</v>
      </c>
      <c r="J2549" s="55" t="s">
        <v>44</v>
      </c>
      <c r="K2549" s="55" t="s">
        <v>259</v>
      </c>
      <c r="L2549" s="55" t="s">
        <v>260</v>
      </c>
      <c r="M2549" s="55" t="s">
        <v>2418</v>
      </c>
      <c r="N2549" s="55" t="str">
        <f t="shared" si="218"/>
        <v>NON</v>
      </c>
      <c r="O2549" s="55" t="str">
        <f t="shared" si="219"/>
        <v>NON</v>
      </c>
      <c r="P2549" s="55" t="str">
        <f t="shared" si="220"/>
        <v>OUI</v>
      </c>
      <c r="Q2549" s="55" t="str">
        <f t="shared" si="221"/>
        <v>OUI</v>
      </c>
    </row>
    <row r="2550" spans="1:17" ht="15" customHeight="1">
      <c r="A2550" s="64">
        <v>130002496</v>
      </c>
      <c r="B2550" s="20" t="s">
        <v>713</v>
      </c>
      <c r="C2550" s="4">
        <v>93000316</v>
      </c>
      <c r="D2550" s="20" t="s">
        <v>716</v>
      </c>
      <c r="E2550" s="21" t="s">
        <v>717</v>
      </c>
      <c r="F2550" s="85">
        <v>44501</v>
      </c>
      <c r="G2550" s="85">
        <v>46143</v>
      </c>
      <c r="H2550" s="83">
        <f t="shared" si="222"/>
        <v>5</v>
      </c>
      <c r="I2550" s="20" t="s">
        <v>83</v>
      </c>
      <c r="J2550" s="55" t="s">
        <v>44</v>
      </c>
      <c r="K2550" s="20" t="s">
        <v>129</v>
      </c>
      <c r="L2550" s="20" t="s">
        <v>128</v>
      </c>
      <c r="M2550" s="20" t="s">
        <v>454</v>
      </c>
      <c r="N2550" s="55" t="str">
        <f t="shared" si="218"/>
        <v>NON</v>
      </c>
      <c r="O2550" s="55" t="str">
        <f t="shared" si="219"/>
        <v>NON</v>
      </c>
      <c r="P2550" s="55" t="str">
        <f t="shared" si="220"/>
        <v>OUI</v>
      </c>
      <c r="Q2550" s="55" t="str">
        <f t="shared" si="221"/>
        <v>OUI</v>
      </c>
    </row>
    <row r="2551" spans="1:17" ht="15" customHeight="1">
      <c r="A2551" s="64">
        <v>130002496</v>
      </c>
      <c r="B2551" s="20" t="s">
        <v>713</v>
      </c>
      <c r="C2551" s="4">
        <v>93000316</v>
      </c>
      <c r="D2551" s="20" t="s">
        <v>716</v>
      </c>
      <c r="E2551" s="21" t="s">
        <v>717</v>
      </c>
      <c r="F2551" s="85">
        <v>43770</v>
      </c>
      <c r="G2551" s="85">
        <v>45413</v>
      </c>
      <c r="H2551" s="83">
        <f t="shared" si="222"/>
        <v>5</v>
      </c>
      <c r="I2551" s="20" t="s">
        <v>83</v>
      </c>
      <c r="J2551" s="55" t="s">
        <v>1429</v>
      </c>
      <c r="K2551" s="20" t="s">
        <v>300</v>
      </c>
      <c r="L2551" s="20"/>
      <c r="M2551" s="80"/>
      <c r="N2551" s="55" t="str">
        <f t="shared" si="218"/>
        <v>OUI</v>
      </c>
      <c r="O2551" s="55" t="str">
        <f t="shared" si="219"/>
        <v>NON</v>
      </c>
      <c r="P2551" s="55" t="str">
        <f t="shared" si="220"/>
        <v>NON</v>
      </c>
      <c r="Q2551" s="55" t="str">
        <f t="shared" si="221"/>
        <v>NON</v>
      </c>
    </row>
    <row r="2552" spans="1:17" ht="15" customHeight="1">
      <c r="A2552" s="64">
        <v>130002496</v>
      </c>
      <c r="B2552" s="20" t="s">
        <v>713</v>
      </c>
      <c r="C2552" s="4">
        <v>93000316</v>
      </c>
      <c r="D2552" s="20" t="s">
        <v>716</v>
      </c>
      <c r="E2552" s="21" t="s">
        <v>717</v>
      </c>
      <c r="F2552" s="85">
        <v>43770</v>
      </c>
      <c r="G2552" s="85">
        <v>45413</v>
      </c>
      <c r="H2552" s="83">
        <f t="shared" si="222"/>
        <v>5</v>
      </c>
      <c r="I2552" s="20" t="s">
        <v>83</v>
      </c>
      <c r="J2552" s="55" t="s">
        <v>1429</v>
      </c>
      <c r="K2552" s="20" t="s">
        <v>128</v>
      </c>
      <c r="L2552" s="20" t="s">
        <v>129</v>
      </c>
      <c r="M2552" s="80"/>
      <c r="N2552" s="55" t="str">
        <f t="shared" si="218"/>
        <v>OUI</v>
      </c>
      <c r="O2552" s="55" t="str">
        <f t="shared" si="219"/>
        <v>NON</v>
      </c>
      <c r="P2552" s="55" t="str">
        <f t="shared" si="220"/>
        <v>NON</v>
      </c>
      <c r="Q2552" s="55" t="str">
        <f t="shared" si="221"/>
        <v>NON</v>
      </c>
    </row>
    <row r="2553" spans="1:17" ht="15" customHeight="1">
      <c r="A2553" s="2">
        <v>130000409</v>
      </c>
      <c r="B2553" s="55" t="s">
        <v>759</v>
      </c>
      <c r="C2553" s="3">
        <v>43000665</v>
      </c>
      <c r="D2553" s="55" t="s">
        <v>795</v>
      </c>
      <c r="E2553" s="22" t="s">
        <v>1932</v>
      </c>
      <c r="F2553" s="84">
        <v>44501</v>
      </c>
      <c r="G2553" s="84">
        <v>46143</v>
      </c>
      <c r="H2553" s="82">
        <f t="shared" si="222"/>
        <v>5</v>
      </c>
      <c r="I2553" s="55" t="s">
        <v>83</v>
      </c>
      <c r="J2553" s="55" t="s">
        <v>44</v>
      </c>
      <c r="K2553" s="55" t="s">
        <v>820</v>
      </c>
      <c r="L2553" s="55" t="s">
        <v>821</v>
      </c>
      <c r="M2553" s="55" t="s">
        <v>2203</v>
      </c>
      <c r="N2553" s="55" t="str">
        <f t="shared" si="218"/>
        <v>NON</v>
      </c>
      <c r="O2553" s="55" t="str">
        <f t="shared" si="219"/>
        <v>OUI</v>
      </c>
      <c r="P2553" s="55" t="str">
        <f t="shared" si="220"/>
        <v>OUI</v>
      </c>
      <c r="Q2553" s="55" t="str">
        <f t="shared" si="221"/>
        <v>OUI</v>
      </c>
    </row>
    <row r="2554" spans="1:17" ht="15" customHeight="1">
      <c r="A2554" s="2">
        <v>130000409</v>
      </c>
      <c r="B2554" s="55" t="s">
        <v>759</v>
      </c>
      <c r="C2554" s="3">
        <v>43000665</v>
      </c>
      <c r="D2554" s="55" t="s">
        <v>795</v>
      </c>
      <c r="E2554" s="22" t="s">
        <v>1932</v>
      </c>
      <c r="F2554" s="84">
        <v>44501</v>
      </c>
      <c r="G2554" s="84">
        <v>46143</v>
      </c>
      <c r="H2554" s="82">
        <f t="shared" si="222"/>
        <v>5</v>
      </c>
      <c r="I2554" s="55" t="s">
        <v>83</v>
      </c>
      <c r="J2554" s="55" t="s">
        <v>44</v>
      </c>
      <c r="K2554" s="55" t="s">
        <v>820</v>
      </c>
      <c r="L2554" s="55" t="s">
        <v>821</v>
      </c>
      <c r="M2554" s="55" t="s">
        <v>1618</v>
      </c>
      <c r="N2554" s="55" t="str">
        <f t="shared" si="218"/>
        <v>NON</v>
      </c>
      <c r="O2554" s="55" t="str">
        <f t="shared" si="219"/>
        <v>OUI</v>
      </c>
      <c r="P2554" s="55" t="str">
        <f t="shared" si="220"/>
        <v>OUI</v>
      </c>
      <c r="Q2554" s="55" t="str">
        <f t="shared" si="221"/>
        <v>NON</v>
      </c>
    </row>
    <row r="2555" spans="1:17" ht="15" customHeight="1">
      <c r="A2555" s="2">
        <v>130000409</v>
      </c>
      <c r="B2555" s="55" t="s">
        <v>759</v>
      </c>
      <c r="C2555" s="3">
        <v>43000665</v>
      </c>
      <c r="D2555" s="55" t="s">
        <v>795</v>
      </c>
      <c r="E2555" s="22" t="s">
        <v>1932</v>
      </c>
      <c r="F2555" s="84">
        <v>44501</v>
      </c>
      <c r="G2555" s="84">
        <v>46143</v>
      </c>
      <c r="H2555" s="82">
        <f t="shared" si="222"/>
        <v>5</v>
      </c>
      <c r="I2555" s="55" t="s">
        <v>83</v>
      </c>
      <c r="J2555" s="55" t="s">
        <v>1429</v>
      </c>
      <c r="K2555" s="55" t="s">
        <v>318</v>
      </c>
      <c r="L2555" s="55" t="s">
        <v>391</v>
      </c>
      <c r="M2555" s="79"/>
      <c r="N2555" s="55" t="str">
        <f t="shared" si="218"/>
        <v>OUI</v>
      </c>
      <c r="O2555" s="55" t="str">
        <f t="shared" si="219"/>
        <v>NON</v>
      </c>
      <c r="P2555" s="55" t="str">
        <f t="shared" si="220"/>
        <v>NON</v>
      </c>
      <c r="Q2555" s="55" t="str">
        <f t="shared" si="221"/>
        <v>NON</v>
      </c>
    </row>
    <row r="2556" spans="1:17" ht="15" customHeight="1">
      <c r="A2556" s="2">
        <v>130000409</v>
      </c>
      <c r="B2556" s="55" t="s">
        <v>759</v>
      </c>
      <c r="C2556" s="3">
        <v>43000665</v>
      </c>
      <c r="D2556" s="55" t="s">
        <v>795</v>
      </c>
      <c r="E2556" s="22" t="s">
        <v>1932</v>
      </c>
      <c r="F2556" s="84">
        <v>44501</v>
      </c>
      <c r="G2556" s="84">
        <v>46143</v>
      </c>
      <c r="H2556" s="82">
        <f t="shared" si="222"/>
        <v>5</v>
      </c>
      <c r="I2556" s="55" t="s">
        <v>83</v>
      </c>
      <c r="J2556" s="55" t="s">
        <v>1429</v>
      </c>
      <c r="K2556" s="55" t="s">
        <v>241</v>
      </c>
      <c r="L2556" s="55" t="s">
        <v>240</v>
      </c>
      <c r="M2556" s="79"/>
      <c r="N2556" s="55" t="str">
        <f t="shared" si="218"/>
        <v>OUI</v>
      </c>
      <c r="O2556" s="55" t="str">
        <f t="shared" si="219"/>
        <v>NON</v>
      </c>
      <c r="P2556" s="55" t="str">
        <f t="shared" si="220"/>
        <v>NON</v>
      </c>
      <c r="Q2556" s="55" t="str">
        <f t="shared" si="221"/>
        <v>NON</v>
      </c>
    </row>
    <row r="2557" spans="1:17" ht="15" customHeight="1">
      <c r="A2557" s="2">
        <v>130000409</v>
      </c>
      <c r="B2557" s="55" t="s">
        <v>759</v>
      </c>
      <c r="C2557" s="3">
        <v>43000665</v>
      </c>
      <c r="D2557" s="55" t="s">
        <v>795</v>
      </c>
      <c r="E2557" s="22" t="s">
        <v>1932</v>
      </c>
      <c r="F2557" s="84">
        <v>43770</v>
      </c>
      <c r="G2557" s="84">
        <v>45413</v>
      </c>
      <c r="H2557" s="82">
        <f t="shared" si="222"/>
        <v>5</v>
      </c>
      <c r="I2557" s="55" t="s">
        <v>83</v>
      </c>
      <c r="J2557" s="55" t="s">
        <v>44</v>
      </c>
      <c r="K2557" s="55" t="s">
        <v>2328</v>
      </c>
      <c r="L2557" s="55" t="s">
        <v>2328</v>
      </c>
      <c r="M2557" s="92" t="s">
        <v>2055</v>
      </c>
      <c r="N2557" s="55" t="str">
        <f t="shared" si="218"/>
        <v>NON</v>
      </c>
      <c r="O2557" s="55" t="str">
        <f t="shared" si="219"/>
        <v>OUI</v>
      </c>
      <c r="P2557" s="55" t="str">
        <f t="shared" si="220"/>
        <v>OUI</v>
      </c>
      <c r="Q2557" s="55" t="str">
        <f t="shared" si="221"/>
        <v>NON</v>
      </c>
    </row>
    <row r="2558" spans="1:17" ht="15" customHeight="1">
      <c r="A2558" s="2">
        <v>130000409</v>
      </c>
      <c r="B2558" s="55" t="s">
        <v>759</v>
      </c>
      <c r="C2558" s="3">
        <v>43000665</v>
      </c>
      <c r="D2558" s="55" t="s">
        <v>795</v>
      </c>
      <c r="E2558" s="22" t="s">
        <v>1932</v>
      </c>
      <c r="F2558" s="84">
        <v>43770</v>
      </c>
      <c r="G2558" s="84">
        <v>45413</v>
      </c>
      <c r="H2558" s="82">
        <f t="shared" si="222"/>
        <v>5</v>
      </c>
      <c r="I2558" s="55" t="s">
        <v>83</v>
      </c>
      <c r="J2558" s="55" t="s">
        <v>44</v>
      </c>
      <c r="K2558" s="55" t="s">
        <v>2328</v>
      </c>
      <c r="L2558" s="55" t="s">
        <v>2328</v>
      </c>
      <c r="M2558" s="92" t="s">
        <v>1960</v>
      </c>
      <c r="N2558" s="55" t="str">
        <f t="shared" si="218"/>
        <v>NON</v>
      </c>
      <c r="O2558" s="55" t="str">
        <f t="shared" si="219"/>
        <v>OUI</v>
      </c>
      <c r="P2558" s="55" t="str">
        <f t="shared" si="220"/>
        <v>OUI</v>
      </c>
      <c r="Q2558" s="55" t="str">
        <f t="shared" si="221"/>
        <v>NON</v>
      </c>
    </row>
    <row r="2559" spans="1:17" ht="15" customHeight="1">
      <c r="A2559" s="2">
        <v>130000409</v>
      </c>
      <c r="B2559" s="55" t="s">
        <v>759</v>
      </c>
      <c r="C2559" s="3">
        <v>43000665</v>
      </c>
      <c r="D2559" s="55" t="s">
        <v>795</v>
      </c>
      <c r="E2559" s="22" t="s">
        <v>1932</v>
      </c>
      <c r="F2559" s="84">
        <v>43770</v>
      </c>
      <c r="G2559" s="84">
        <v>45413</v>
      </c>
      <c r="H2559" s="82">
        <f t="shared" si="222"/>
        <v>5</v>
      </c>
      <c r="I2559" s="55" t="s">
        <v>83</v>
      </c>
      <c r="J2559" s="55" t="s">
        <v>44</v>
      </c>
      <c r="K2559" s="55" t="s">
        <v>2328</v>
      </c>
      <c r="L2559" s="55" t="s">
        <v>2328</v>
      </c>
      <c r="M2559" s="92" t="s">
        <v>2118</v>
      </c>
      <c r="N2559" s="55" t="str">
        <f t="shared" si="218"/>
        <v>NON</v>
      </c>
      <c r="O2559" s="55" t="str">
        <f t="shared" si="219"/>
        <v>NON</v>
      </c>
      <c r="P2559" s="55" t="str">
        <f t="shared" si="220"/>
        <v>OUI</v>
      </c>
      <c r="Q2559" s="55" t="str">
        <f t="shared" si="221"/>
        <v>NON</v>
      </c>
    </row>
    <row r="2560" spans="1:17" ht="15" customHeight="1">
      <c r="A2560" s="2">
        <v>130000409</v>
      </c>
      <c r="B2560" s="55" t="s">
        <v>759</v>
      </c>
      <c r="C2560" s="3">
        <v>43000665</v>
      </c>
      <c r="D2560" s="55" t="s">
        <v>795</v>
      </c>
      <c r="E2560" s="22" t="s">
        <v>1932</v>
      </c>
      <c r="F2560" s="84">
        <v>43770</v>
      </c>
      <c r="G2560" s="84">
        <v>45413</v>
      </c>
      <c r="H2560" s="82">
        <f t="shared" si="222"/>
        <v>5</v>
      </c>
      <c r="I2560" s="55" t="s">
        <v>83</v>
      </c>
      <c r="J2560" s="55" t="s">
        <v>44</v>
      </c>
      <c r="K2560" s="55" t="s">
        <v>2328</v>
      </c>
      <c r="L2560" s="55" t="s">
        <v>2328</v>
      </c>
      <c r="M2560" s="92" t="s">
        <v>1979</v>
      </c>
      <c r="N2560" s="55" t="str">
        <f t="shared" si="218"/>
        <v>NON</v>
      </c>
      <c r="O2560" s="55" t="str">
        <f t="shared" si="219"/>
        <v>OUI</v>
      </c>
      <c r="P2560" s="55" t="str">
        <f t="shared" si="220"/>
        <v>NON</v>
      </c>
      <c r="Q2560" s="55" t="str">
        <f t="shared" si="221"/>
        <v>NON</v>
      </c>
    </row>
    <row r="2561" spans="1:17" ht="15" customHeight="1">
      <c r="A2561" s="2">
        <v>130000409</v>
      </c>
      <c r="B2561" s="55" t="s">
        <v>759</v>
      </c>
      <c r="C2561" s="3">
        <v>43000665</v>
      </c>
      <c r="D2561" s="55" t="s">
        <v>795</v>
      </c>
      <c r="E2561" s="22" t="s">
        <v>1932</v>
      </c>
      <c r="F2561" s="84">
        <v>43770</v>
      </c>
      <c r="G2561" s="84">
        <v>45413</v>
      </c>
      <c r="H2561" s="82">
        <f t="shared" si="222"/>
        <v>5</v>
      </c>
      <c r="I2561" s="55" t="s">
        <v>83</v>
      </c>
      <c r="J2561" s="55" t="s">
        <v>44</v>
      </c>
      <c r="K2561" s="55" t="s">
        <v>2328</v>
      </c>
      <c r="L2561" s="55" t="s">
        <v>2328</v>
      </c>
      <c r="M2561" s="92" t="s">
        <v>734</v>
      </c>
      <c r="N2561" s="55" t="str">
        <f t="shared" si="218"/>
        <v>NON</v>
      </c>
      <c r="O2561" s="55" t="str">
        <f t="shared" si="219"/>
        <v>NON</v>
      </c>
      <c r="P2561" s="55" t="str">
        <f t="shared" si="220"/>
        <v>OUI</v>
      </c>
      <c r="Q2561" s="55" t="str">
        <f t="shared" si="221"/>
        <v>NON</v>
      </c>
    </row>
    <row r="2562" spans="1:17" ht="15" customHeight="1">
      <c r="A2562" s="2">
        <v>130000409</v>
      </c>
      <c r="B2562" s="55" t="s">
        <v>759</v>
      </c>
      <c r="C2562" s="3">
        <v>43000665</v>
      </c>
      <c r="D2562" s="55" t="s">
        <v>795</v>
      </c>
      <c r="E2562" s="22" t="s">
        <v>1932</v>
      </c>
      <c r="F2562" s="84">
        <v>43770</v>
      </c>
      <c r="G2562" s="84">
        <v>45413</v>
      </c>
      <c r="H2562" s="82">
        <f t="shared" si="222"/>
        <v>5</v>
      </c>
      <c r="I2562" s="55" t="s">
        <v>83</v>
      </c>
      <c r="J2562" s="55" t="s">
        <v>44</v>
      </c>
      <c r="K2562" s="55" t="s">
        <v>2328</v>
      </c>
      <c r="L2562" s="55" t="s">
        <v>2328</v>
      </c>
      <c r="M2562" s="92" t="s">
        <v>1465</v>
      </c>
      <c r="N2562" s="55" t="str">
        <f t="shared" si="218"/>
        <v>NON</v>
      </c>
      <c r="O2562" s="55" t="str">
        <f t="shared" si="219"/>
        <v>NON</v>
      </c>
      <c r="P2562" s="55" t="str">
        <f t="shared" si="220"/>
        <v>OUI</v>
      </c>
      <c r="Q2562" s="55" t="str">
        <f t="shared" si="221"/>
        <v>NON</v>
      </c>
    </row>
    <row r="2563" spans="1:17" ht="15" customHeight="1">
      <c r="A2563" s="2">
        <v>130801236</v>
      </c>
      <c r="B2563" s="55" t="s">
        <v>52</v>
      </c>
      <c r="C2563" s="3">
        <v>93000048</v>
      </c>
      <c r="D2563" s="55" t="s">
        <v>57</v>
      </c>
      <c r="E2563" s="53" t="s">
        <v>58</v>
      </c>
      <c r="F2563" s="84">
        <v>43770</v>
      </c>
      <c r="G2563" s="84">
        <v>45413</v>
      </c>
      <c r="H2563" s="82">
        <f t="shared" si="222"/>
        <v>5</v>
      </c>
      <c r="I2563" s="20" t="s">
        <v>16</v>
      </c>
      <c r="J2563" s="20" t="s">
        <v>44</v>
      </c>
      <c r="K2563" s="55" t="s">
        <v>51</v>
      </c>
      <c r="L2563" s="55"/>
      <c r="M2563" s="55" t="s">
        <v>47</v>
      </c>
      <c r="N2563" s="55" t="str">
        <f t="shared" ref="N2563:N2628" si="223">IF(ISNUMBER(SEARCH("2G",J2563)),"OUI","NON")</f>
        <v>NON</v>
      </c>
      <c r="O2563" s="55" t="str">
        <f t="shared" ref="O2563:O2628" si="224">IF(ISNUMBER(SEARCH("P1",M2563)),"OUI","NON")</f>
        <v>NON</v>
      </c>
      <c r="P2563" s="55" t="str">
        <f t="shared" ref="P2563:P2628" si="225">IF(ISNUMBER(SEARCH("P2",M2563)),"OUI","NON")</f>
        <v>OUI</v>
      </c>
      <c r="Q2563" s="55" t="str">
        <f t="shared" ref="Q2563:Q2628" si="226">IF(ISNUMBER(SEARCH("P3",M2563)),"OUI","NON")</f>
        <v>NON</v>
      </c>
    </row>
    <row r="2564" spans="1:17" ht="15" customHeight="1">
      <c r="A2564" s="2">
        <v>130801236</v>
      </c>
      <c r="B2564" s="55" t="s">
        <v>52</v>
      </c>
      <c r="C2564" s="3">
        <v>93000048</v>
      </c>
      <c r="D2564" s="55" t="s">
        <v>57</v>
      </c>
      <c r="E2564" s="53" t="s">
        <v>58</v>
      </c>
      <c r="F2564" s="84">
        <v>43770</v>
      </c>
      <c r="G2564" s="84">
        <v>45413</v>
      </c>
      <c r="H2564" s="82">
        <f t="shared" si="222"/>
        <v>5</v>
      </c>
      <c r="I2564" s="20" t="s">
        <v>16</v>
      </c>
      <c r="J2564" s="55" t="s">
        <v>1429</v>
      </c>
      <c r="K2564" s="55" t="s">
        <v>20</v>
      </c>
      <c r="L2564" s="20"/>
      <c r="M2564" s="79"/>
      <c r="N2564" s="55" t="str">
        <f t="shared" si="223"/>
        <v>OUI</v>
      </c>
      <c r="O2564" s="55" t="str">
        <f t="shared" si="224"/>
        <v>NON</v>
      </c>
      <c r="P2564" s="55" t="str">
        <f t="shared" si="225"/>
        <v>NON</v>
      </c>
      <c r="Q2564" s="55" t="str">
        <f t="shared" si="226"/>
        <v>NON</v>
      </c>
    </row>
    <row r="2565" spans="1:17" ht="15" customHeight="1">
      <c r="A2565" s="2"/>
      <c r="B2565" s="55" t="s">
        <v>735</v>
      </c>
      <c r="C2565" s="3">
        <v>93000179</v>
      </c>
      <c r="D2565" s="55" t="s">
        <v>736</v>
      </c>
      <c r="E2565" s="53" t="s">
        <v>737</v>
      </c>
      <c r="F2565" s="84">
        <v>43770</v>
      </c>
      <c r="G2565" s="84">
        <v>45413</v>
      </c>
      <c r="H2565" s="82">
        <f t="shared" si="222"/>
        <v>5</v>
      </c>
      <c r="I2565" s="55" t="s">
        <v>16</v>
      </c>
      <c r="J2565" s="55" t="s">
        <v>44</v>
      </c>
      <c r="K2565" s="55" t="s">
        <v>129</v>
      </c>
      <c r="L2565" s="55" t="s">
        <v>128</v>
      </c>
      <c r="M2565" s="55" t="s">
        <v>454</v>
      </c>
      <c r="N2565" s="55" t="str">
        <f t="shared" si="223"/>
        <v>NON</v>
      </c>
      <c r="O2565" s="55" t="str">
        <f t="shared" si="224"/>
        <v>NON</v>
      </c>
      <c r="P2565" s="55" t="str">
        <f t="shared" si="225"/>
        <v>OUI</v>
      </c>
      <c r="Q2565" s="55" t="str">
        <f t="shared" si="226"/>
        <v>OUI</v>
      </c>
    </row>
    <row r="2566" spans="1:17" ht="15.75" customHeight="1">
      <c r="A2566" s="2"/>
      <c r="B2566" s="55" t="s">
        <v>735</v>
      </c>
      <c r="C2566" s="3">
        <v>93000179</v>
      </c>
      <c r="D2566" s="55" t="s">
        <v>736</v>
      </c>
      <c r="E2566" s="53" t="s">
        <v>737</v>
      </c>
      <c r="F2566" s="84">
        <v>43040</v>
      </c>
      <c r="G2566" s="84">
        <v>44682</v>
      </c>
      <c r="H2566" s="82">
        <f t="shared" si="222"/>
        <v>5</v>
      </c>
      <c r="I2566" s="55" t="s">
        <v>16</v>
      </c>
      <c r="J2566" s="55" t="s">
        <v>1429</v>
      </c>
      <c r="K2566" s="55" t="s">
        <v>128</v>
      </c>
      <c r="L2566" s="55" t="s">
        <v>129</v>
      </c>
      <c r="M2566" s="79"/>
      <c r="N2566" s="55" t="str">
        <f t="shared" si="223"/>
        <v>OUI</v>
      </c>
      <c r="O2566" s="55" t="str">
        <f t="shared" si="224"/>
        <v>NON</v>
      </c>
      <c r="P2566" s="55" t="str">
        <f t="shared" si="225"/>
        <v>NON</v>
      </c>
      <c r="Q2566" s="55" t="str">
        <f t="shared" si="226"/>
        <v>NON</v>
      </c>
    </row>
    <row r="2567" spans="1:17" ht="30" customHeight="1">
      <c r="A2567" s="2"/>
      <c r="B2567" s="55" t="s">
        <v>735</v>
      </c>
      <c r="C2567" s="3">
        <v>93000179</v>
      </c>
      <c r="D2567" s="55" t="s">
        <v>736</v>
      </c>
      <c r="E2567" s="53" t="s">
        <v>737</v>
      </c>
      <c r="F2567" s="84">
        <v>43040</v>
      </c>
      <c r="G2567" s="84">
        <v>44682</v>
      </c>
      <c r="H2567" s="82">
        <f t="shared" si="222"/>
        <v>5</v>
      </c>
      <c r="I2567" s="55" t="s">
        <v>16</v>
      </c>
      <c r="J2567" s="55" t="s">
        <v>1429</v>
      </c>
      <c r="K2567" s="55" t="s">
        <v>300</v>
      </c>
      <c r="L2567" s="55"/>
      <c r="M2567" s="79"/>
      <c r="N2567" s="55" t="str">
        <f t="shared" si="223"/>
        <v>OUI</v>
      </c>
      <c r="O2567" s="55" t="str">
        <f t="shared" si="224"/>
        <v>NON</v>
      </c>
      <c r="P2567" s="55" t="str">
        <f t="shared" si="225"/>
        <v>NON</v>
      </c>
      <c r="Q2567" s="55" t="str">
        <f t="shared" si="226"/>
        <v>NON</v>
      </c>
    </row>
    <row r="2568" spans="1:17" ht="30" customHeight="1">
      <c r="A2568" s="2">
        <v>130001225</v>
      </c>
      <c r="B2568" s="55" t="s">
        <v>681</v>
      </c>
      <c r="C2568" s="3">
        <v>43002055</v>
      </c>
      <c r="D2568" s="55" t="s">
        <v>220</v>
      </c>
      <c r="E2568" s="116" t="s">
        <v>701</v>
      </c>
      <c r="F2568" s="84">
        <v>44136</v>
      </c>
      <c r="G2568" s="84">
        <v>45778</v>
      </c>
      <c r="H2568" s="82">
        <f t="shared" si="222"/>
        <v>5</v>
      </c>
      <c r="I2568" s="55" t="s">
        <v>83</v>
      </c>
      <c r="J2568" s="55" t="s">
        <v>44</v>
      </c>
      <c r="K2568" s="55" t="s">
        <v>254</v>
      </c>
      <c r="L2568" s="55" t="s">
        <v>255</v>
      </c>
      <c r="M2568" s="55" t="s">
        <v>705</v>
      </c>
      <c r="N2568" s="55" t="str">
        <f t="shared" si="223"/>
        <v>NON</v>
      </c>
      <c r="O2568" s="55" t="str">
        <f t="shared" si="224"/>
        <v>OUI</v>
      </c>
      <c r="P2568" s="55" t="str">
        <f t="shared" si="225"/>
        <v>NON</v>
      </c>
      <c r="Q2568" s="55" t="str">
        <f t="shared" si="226"/>
        <v>NON</v>
      </c>
    </row>
    <row r="2569" spans="1:17" ht="15" customHeight="1">
      <c r="A2569" s="2">
        <v>130001225</v>
      </c>
      <c r="B2569" s="55" t="s">
        <v>681</v>
      </c>
      <c r="C2569" s="3">
        <v>43002055</v>
      </c>
      <c r="D2569" s="55" t="s">
        <v>220</v>
      </c>
      <c r="E2569" s="116" t="s">
        <v>701</v>
      </c>
      <c r="F2569" s="84">
        <v>44136</v>
      </c>
      <c r="G2569" s="84">
        <v>45778</v>
      </c>
      <c r="H2569" s="82">
        <f t="shared" si="222"/>
        <v>5</v>
      </c>
      <c r="I2569" s="55" t="s">
        <v>83</v>
      </c>
      <c r="J2569" s="55" t="s">
        <v>1429</v>
      </c>
      <c r="K2569" s="55" t="s">
        <v>222</v>
      </c>
      <c r="L2569" s="55" t="s">
        <v>223</v>
      </c>
      <c r="M2569" s="79"/>
      <c r="N2569" s="55" t="str">
        <f t="shared" si="223"/>
        <v>OUI</v>
      </c>
      <c r="O2569" s="55" t="str">
        <f t="shared" si="224"/>
        <v>NON</v>
      </c>
      <c r="P2569" s="55" t="str">
        <f t="shared" si="225"/>
        <v>NON</v>
      </c>
      <c r="Q2569" s="55" t="str">
        <f t="shared" si="226"/>
        <v>NON</v>
      </c>
    </row>
    <row r="2570" spans="1:17" ht="15" customHeight="1">
      <c r="A2570" s="2">
        <v>130002835</v>
      </c>
      <c r="B2570" s="55" t="s">
        <v>555</v>
      </c>
      <c r="C2570" s="3">
        <v>43000773</v>
      </c>
      <c r="D2570" s="55" t="s">
        <v>118</v>
      </c>
      <c r="E2570" s="116" t="s">
        <v>572</v>
      </c>
      <c r="F2570" s="84">
        <v>43770</v>
      </c>
      <c r="G2570" s="84">
        <v>45413</v>
      </c>
      <c r="H2570" s="82">
        <f t="shared" ref="H2570" si="227">DATEDIF(F2570,G2570,"y")+1</f>
        <v>5</v>
      </c>
      <c r="I2570" s="55" t="s">
        <v>83</v>
      </c>
      <c r="J2570" s="55" t="s">
        <v>44</v>
      </c>
      <c r="K2570" s="55" t="s">
        <v>118</v>
      </c>
      <c r="L2570" s="55" t="s">
        <v>138</v>
      </c>
      <c r="M2570" s="54" t="s">
        <v>423</v>
      </c>
      <c r="N2570" s="55" t="str">
        <f t="shared" ref="N2570" si="228">IF(ISNUMBER(SEARCH("2G",J2570)),"OUI","NON")</f>
        <v>NON</v>
      </c>
      <c r="O2570" s="55" t="str">
        <f t="shared" ref="O2570" si="229">IF(ISNUMBER(SEARCH("P1",M2570)),"OUI","NON")</f>
        <v>OUI</v>
      </c>
      <c r="P2570" s="55" t="str">
        <f t="shared" ref="P2570" si="230">IF(ISNUMBER(SEARCH("P2",M2570)),"OUI","NON")</f>
        <v>OUI</v>
      </c>
      <c r="Q2570" s="55" t="str">
        <f t="shared" ref="Q2570" si="231">IF(ISNUMBER(SEARCH("P3",M2570)),"OUI","NON")</f>
        <v>NON</v>
      </c>
    </row>
    <row r="2571" spans="1:17" ht="15" customHeight="1">
      <c r="A2571" s="2">
        <v>130002835</v>
      </c>
      <c r="B2571" s="55" t="s">
        <v>555</v>
      </c>
      <c r="C2571" s="3">
        <v>43000773</v>
      </c>
      <c r="D2571" s="55" t="s">
        <v>118</v>
      </c>
      <c r="E2571" s="116" t="s">
        <v>572</v>
      </c>
      <c r="F2571" s="84">
        <v>43770</v>
      </c>
      <c r="G2571" s="84">
        <v>45413</v>
      </c>
      <c r="H2571" s="82">
        <f t="shared" ref="H2571" si="232">DATEDIF(F2571,G2571,"y")+1</f>
        <v>5</v>
      </c>
      <c r="I2571" s="55" t="s">
        <v>83</v>
      </c>
      <c r="J2571" s="55" t="s">
        <v>44</v>
      </c>
      <c r="K2571" s="55" t="s">
        <v>118</v>
      </c>
      <c r="L2571" s="55" t="s">
        <v>138</v>
      </c>
      <c r="M2571" s="55" t="s">
        <v>87</v>
      </c>
      <c r="N2571" s="55" t="str">
        <f t="shared" ref="N2571" si="233">IF(ISNUMBER(SEARCH("2G",J2571)),"OUI","NON")</f>
        <v>NON</v>
      </c>
      <c r="O2571" s="55" t="str">
        <f t="shared" ref="O2571" si="234">IF(ISNUMBER(SEARCH("P1",M2571)),"OUI","NON")</f>
        <v>NON</v>
      </c>
      <c r="P2571" s="55" t="str">
        <f t="shared" ref="P2571" si="235">IF(ISNUMBER(SEARCH("P2",M2571)),"OUI","NON")</f>
        <v>OUI</v>
      </c>
      <c r="Q2571" s="55" t="str">
        <f t="shared" ref="Q2571" si="236">IF(ISNUMBER(SEARCH("P3",M2571)),"OUI","NON")</f>
        <v>NON</v>
      </c>
    </row>
    <row r="2572" spans="1:17" ht="15" customHeight="1">
      <c r="A2572" s="2">
        <v>130002835</v>
      </c>
      <c r="B2572" s="55" t="s">
        <v>555</v>
      </c>
      <c r="C2572" s="3">
        <v>43000773</v>
      </c>
      <c r="D2572" s="55" t="s">
        <v>118</v>
      </c>
      <c r="E2572" s="116" t="s">
        <v>572</v>
      </c>
      <c r="F2572" s="84">
        <v>43770</v>
      </c>
      <c r="G2572" s="84">
        <v>45413</v>
      </c>
      <c r="H2572" s="82">
        <f>DATEDIF(F2572,G2572,"y")+1</f>
        <v>5</v>
      </c>
      <c r="I2572" s="55" t="s">
        <v>83</v>
      </c>
      <c r="J2572" s="55" t="s">
        <v>1429</v>
      </c>
      <c r="K2572" s="55" t="s">
        <v>118</v>
      </c>
      <c r="L2572" s="55" t="s">
        <v>138</v>
      </c>
      <c r="M2572" s="79"/>
      <c r="N2572" s="55" t="str">
        <f>IF(ISNUMBER(SEARCH("2G",J2572)),"OUI","NON")</f>
        <v>OUI</v>
      </c>
      <c r="O2572" s="55" t="str">
        <f>IF(ISNUMBER(SEARCH("P1",M2572)),"OUI","NON")</f>
        <v>NON</v>
      </c>
      <c r="P2572" s="55" t="str">
        <f>IF(ISNUMBER(SEARCH("P2",M2572)),"OUI","NON")</f>
        <v>NON</v>
      </c>
      <c r="Q2572" s="55" t="str">
        <f>IF(ISNUMBER(SEARCH("P3",M2572)),"OUI","NON")</f>
        <v>NON</v>
      </c>
    </row>
    <row r="2573" spans="1:17" ht="15" customHeight="1">
      <c r="A2573" s="64">
        <v>830000345</v>
      </c>
      <c r="B2573" s="20" t="s">
        <v>881</v>
      </c>
      <c r="C2573" s="4">
        <v>93000060</v>
      </c>
      <c r="D2573" s="20" t="s">
        <v>911</v>
      </c>
      <c r="E2573" s="74" t="s">
        <v>2278</v>
      </c>
      <c r="F2573" s="85">
        <v>44136</v>
      </c>
      <c r="G2573" s="85">
        <v>45778</v>
      </c>
      <c r="H2573" s="82">
        <f t="shared" si="222"/>
        <v>5</v>
      </c>
      <c r="I2573" s="20" t="s">
        <v>83</v>
      </c>
      <c r="J2573" s="55" t="s">
        <v>44</v>
      </c>
      <c r="K2573" s="20" t="s">
        <v>441</v>
      </c>
      <c r="L2573" s="20" t="s">
        <v>260</v>
      </c>
      <c r="M2573" s="55" t="s">
        <v>2414</v>
      </c>
      <c r="N2573" s="55" t="str">
        <f t="shared" si="223"/>
        <v>NON</v>
      </c>
      <c r="O2573" s="55" t="str">
        <f t="shared" si="224"/>
        <v>NON</v>
      </c>
      <c r="P2573" s="55" t="str">
        <f t="shared" si="225"/>
        <v>OUI</v>
      </c>
      <c r="Q2573" s="55" t="str">
        <f t="shared" si="226"/>
        <v>OUI</v>
      </c>
    </row>
    <row r="2574" spans="1:17" ht="15" customHeight="1">
      <c r="A2574" s="2">
        <v>830000345</v>
      </c>
      <c r="B2574" s="55" t="s">
        <v>881</v>
      </c>
      <c r="C2574" s="3">
        <v>93000060</v>
      </c>
      <c r="D2574" s="55" t="s">
        <v>911</v>
      </c>
      <c r="E2574" s="74" t="s">
        <v>2278</v>
      </c>
      <c r="F2574" s="84">
        <v>44501</v>
      </c>
      <c r="G2574" s="84">
        <v>46143</v>
      </c>
      <c r="H2574" s="82">
        <f t="shared" si="222"/>
        <v>5</v>
      </c>
      <c r="I2574" s="55" t="s">
        <v>83</v>
      </c>
      <c r="J2574" s="55" t="s">
        <v>44</v>
      </c>
      <c r="K2574" s="55" t="s">
        <v>430</v>
      </c>
      <c r="L2574" s="55" t="s">
        <v>431</v>
      </c>
      <c r="M2574" s="55" t="s">
        <v>2096</v>
      </c>
      <c r="N2574" s="55" t="str">
        <f t="shared" si="223"/>
        <v>NON</v>
      </c>
      <c r="O2574" s="55" t="str">
        <f t="shared" si="224"/>
        <v>NON</v>
      </c>
      <c r="P2574" s="55" t="str">
        <f t="shared" si="225"/>
        <v>OUI</v>
      </c>
      <c r="Q2574" s="55" t="str">
        <f t="shared" si="226"/>
        <v>NON</v>
      </c>
    </row>
    <row r="2575" spans="1:17" ht="15.75" customHeight="1">
      <c r="A2575" s="2">
        <v>830000345</v>
      </c>
      <c r="B2575" s="55" t="s">
        <v>881</v>
      </c>
      <c r="C2575" s="3">
        <v>93000060</v>
      </c>
      <c r="D2575" s="55" t="s">
        <v>911</v>
      </c>
      <c r="E2575" s="74" t="s">
        <v>2278</v>
      </c>
      <c r="F2575" s="84">
        <v>44501</v>
      </c>
      <c r="G2575" s="84">
        <v>46143</v>
      </c>
      <c r="H2575" s="82">
        <f t="shared" si="222"/>
        <v>5</v>
      </c>
      <c r="I2575" s="55" t="s">
        <v>83</v>
      </c>
      <c r="J2575" s="55" t="s">
        <v>44</v>
      </c>
      <c r="K2575" s="55" t="s">
        <v>430</v>
      </c>
      <c r="L2575" s="55" t="s">
        <v>431</v>
      </c>
      <c r="M2575" s="55" t="s">
        <v>2213</v>
      </c>
      <c r="N2575" s="55" t="str">
        <f t="shared" si="223"/>
        <v>NON</v>
      </c>
      <c r="O2575" s="55" t="str">
        <f t="shared" si="224"/>
        <v>NON</v>
      </c>
      <c r="P2575" s="55" t="str">
        <f t="shared" si="225"/>
        <v>OUI</v>
      </c>
      <c r="Q2575" s="55" t="str">
        <f t="shared" si="226"/>
        <v>OUI</v>
      </c>
    </row>
    <row r="2576" spans="1:17" ht="15" customHeight="1">
      <c r="A2576" s="2">
        <v>830000345</v>
      </c>
      <c r="B2576" s="55" t="s">
        <v>881</v>
      </c>
      <c r="C2576" s="3">
        <v>93000060</v>
      </c>
      <c r="D2576" s="55" t="s">
        <v>911</v>
      </c>
      <c r="E2576" s="74" t="s">
        <v>2278</v>
      </c>
      <c r="F2576" s="84">
        <v>44501</v>
      </c>
      <c r="G2576" s="84">
        <v>46143</v>
      </c>
      <c r="H2576" s="82">
        <f t="shared" si="222"/>
        <v>5</v>
      </c>
      <c r="I2576" s="55" t="s">
        <v>83</v>
      </c>
      <c r="J2576" s="55" t="s">
        <v>44</v>
      </c>
      <c r="K2576" s="55" t="s">
        <v>430</v>
      </c>
      <c r="L2576" s="55" t="s">
        <v>431</v>
      </c>
      <c r="M2576" s="55" t="s">
        <v>2074</v>
      </c>
      <c r="N2576" s="55" t="str">
        <f t="shared" si="223"/>
        <v>NON</v>
      </c>
      <c r="O2576" s="55" t="str">
        <f t="shared" si="224"/>
        <v>NON</v>
      </c>
      <c r="P2576" s="55" t="str">
        <f t="shared" si="225"/>
        <v>OUI</v>
      </c>
      <c r="Q2576" s="55" t="str">
        <f t="shared" si="226"/>
        <v>NON</v>
      </c>
    </row>
    <row r="2577" spans="1:17" ht="15" customHeight="1">
      <c r="A2577" s="2">
        <v>830000345</v>
      </c>
      <c r="B2577" s="55" t="s">
        <v>881</v>
      </c>
      <c r="C2577" s="3">
        <v>93000060</v>
      </c>
      <c r="D2577" s="55" t="s">
        <v>911</v>
      </c>
      <c r="E2577" s="74" t="s">
        <v>2278</v>
      </c>
      <c r="F2577" s="84">
        <v>43770</v>
      </c>
      <c r="G2577" s="84">
        <v>45413</v>
      </c>
      <c r="H2577" s="82">
        <f t="shared" si="222"/>
        <v>5</v>
      </c>
      <c r="I2577" s="55" t="s">
        <v>83</v>
      </c>
      <c r="J2577" s="55" t="s">
        <v>1429</v>
      </c>
      <c r="K2577" s="55" t="s">
        <v>375</v>
      </c>
      <c r="L2577" s="55" t="s">
        <v>376</v>
      </c>
      <c r="M2577" s="79"/>
      <c r="N2577" s="55" t="str">
        <f t="shared" si="223"/>
        <v>OUI</v>
      </c>
      <c r="O2577" s="55" t="str">
        <f t="shared" si="224"/>
        <v>NON</v>
      </c>
      <c r="P2577" s="55" t="str">
        <f t="shared" si="225"/>
        <v>NON</v>
      </c>
      <c r="Q2577" s="55" t="str">
        <f t="shared" si="226"/>
        <v>NON</v>
      </c>
    </row>
    <row r="2578" spans="1:17" ht="15.75" customHeight="1">
      <c r="A2578" s="2">
        <v>130000409</v>
      </c>
      <c r="B2578" s="55" t="s">
        <v>759</v>
      </c>
      <c r="C2578" s="3">
        <v>93000752</v>
      </c>
      <c r="D2578" s="55" t="s">
        <v>84</v>
      </c>
      <c r="E2578" s="53" t="s">
        <v>831</v>
      </c>
      <c r="F2578" s="84">
        <v>44501</v>
      </c>
      <c r="G2578" s="84">
        <v>46143</v>
      </c>
      <c r="H2578" s="82">
        <f t="shared" si="222"/>
        <v>5</v>
      </c>
      <c r="I2578" s="55" t="s">
        <v>83</v>
      </c>
      <c r="J2578" s="55" t="s">
        <v>44</v>
      </c>
      <c r="K2578" s="55" t="s">
        <v>15</v>
      </c>
      <c r="L2578" s="55" t="s">
        <v>17</v>
      </c>
      <c r="M2578" s="55" t="s">
        <v>87</v>
      </c>
      <c r="N2578" s="55" t="str">
        <f t="shared" si="223"/>
        <v>NON</v>
      </c>
      <c r="O2578" s="55" t="str">
        <f t="shared" si="224"/>
        <v>NON</v>
      </c>
      <c r="P2578" s="55" t="str">
        <f t="shared" si="225"/>
        <v>OUI</v>
      </c>
      <c r="Q2578" s="55" t="str">
        <f t="shared" si="226"/>
        <v>NON</v>
      </c>
    </row>
    <row r="2579" spans="1:17" ht="15" customHeight="1">
      <c r="A2579" s="3">
        <v>130001647</v>
      </c>
      <c r="B2579" s="55" t="s">
        <v>1676</v>
      </c>
      <c r="C2579" s="3">
        <v>43002072</v>
      </c>
      <c r="D2579" s="55" t="s">
        <v>758</v>
      </c>
      <c r="E2579" s="53" t="s">
        <v>1710</v>
      </c>
      <c r="F2579" s="84">
        <v>43770</v>
      </c>
      <c r="G2579" s="84">
        <v>45413</v>
      </c>
      <c r="H2579" s="82">
        <f t="shared" si="222"/>
        <v>5</v>
      </c>
      <c r="I2579" s="55" t="s">
        <v>83</v>
      </c>
      <c r="J2579" s="55" t="s">
        <v>44</v>
      </c>
      <c r="K2579" s="55" t="s">
        <v>15</v>
      </c>
      <c r="L2579" s="55" t="s">
        <v>17</v>
      </c>
      <c r="M2579" s="55" t="s">
        <v>87</v>
      </c>
      <c r="N2579" s="55" t="str">
        <f t="shared" si="223"/>
        <v>NON</v>
      </c>
      <c r="O2579" s="55" t="str">
        <f t="shared" si="224"/>
        <v>NON</v>
      </c>
      <c r="P2579" s="55" t="str">
        <f t="shared" si="225"/>
        <v>OUI</v>
      </c>
      <c r="Q2579" s="55" t="str">
        <f t="shared" si="226"/>
        <v>NON</v>
      </c>
    </row>
    <row r="2580" spans="1:17" ht="15" customHeight="1">
      <c r="A2580" s="3">
        <v>130001647</v>
      </c>
      <c r="B2580" s="55" t="s">
        <v>1676</v>
      </c>
      <c r="C2580" s="3">
        <v>43002072</v>
      </c>
      <c r="D2580" s="55" t="s">
        <v>758</v>
      </c>
      <c r="E2580" s="116" t="s">
        <v>1710</v>
      </c>
      <c r="F2580" s="84">
        <v>44136</v>
      </c>
      <c r="G2580" s="84">
        <v>45778</v>
      </c>
      <c r="H2580" s="82">
        <f t="shared" si="222"/>
        <v>5</v>
      </c>
      <c r="I2580" s="55" t="s">
        <v>83</v>
      </c>
      <c r="J2580" s="55" t="s">
        <v>1429</v>
      </c>
      <c r="K2580" s="55" t="s">
        <v>185</v>
      </c>
      <c r="L2580" s="55"/>
      <c r="M2580" s="79"/>
      <c r="N2580" s="55" t="str">
        <f t="shared" si="223"/>
        <v>OUI</v>
      </c>
      <c r="O2580" s="55" t="str">
        <f t="shared" si="224"/>
        <v>NON</v>
      </c>
      <c r="P2580" s="55" t="str">
        <f t="shared" si="225"/>
        <v>NON</v>
      </c>
      <c r="Q2580" s="55" t="str">
        <f t="shared" si="226"/>
        <v>NON</v>
      </c>
    </row>
    <row r="2581" spans="1:17" ht="15" customHeight="1">
      <c r="A2581" s="3">
        <v>130001647</v>
      </c>
      <c r="B2581" s="55" t="s">
        <v>1676</v>
      </c>
      <c r="C2581" s="3">
        <v>43002072</v>
      </c>
      <c r="D2581" s="55" t="s">
        <v>758</v>
      </c>
      <c r="E2581" s="53" t="s">
        <v>1710</v>
      </c>
      <c r="F2581" s="84">
        <v>44136</v>
      </c>
      <c r="G2581" s="84">
        <v>45778</v>
      </c>
      <c r="H2581" s="82">
        <f t="shared" si="222"/>
        <v>5</v>
      </c>
      <c r="I2581" s="55" t="s">
        <v>83</v>
      </c>
      <c r="J2581" s="55" t="s">
        <v>44</v>
      </c>
      <c r="K2581" s="55" t="s">
        <v>259</v>
      </c>
      <c r="L2581" s="55" t="s">
        <v>260</v>
      </c>
      <c r="M2581" s="55" t="s">
        <v>2418</v>
      </c>
      <c r="N2581" s="55" t="str">
        <f t="shared" si="223"/>
        <v>NON</v>
      </c>
      <c r="O2581" s="55" t="str">
        <f t="shared" si="224"/>
        <v>NON</v>
      </c>
      <c r="P2581" s="55" t="str">
        <f t="shared" si="225"/>
        <v>OUI</v>
      </c>
      <c r="Q2581" s="55" t="str">
        <f t="shared" si="226"/>
        <v>OUI</v>
      </c>
    </row>
    <row r="2582" spans="1:17" ht="15" customHeight="1">
      <c r="A2582" s="2">
        <v>830000345</v>
      </c>
      <c r="B2582" s="55" t="s">
        <v>881</v>
      </c>
      <c r="C2582" s="3">
        <v>43000731</v>
      </c>
      <c r="D2582" s="55" t="s">
        <v>927</v>
      </c>
      <c r="E2582" s="53" t="s">
        <v>928</v>
      </c>
      <c r="F2582" s="84">
        <v>43770</v>
      </c>
      <c r="G2582" s="84">
        <v>45413</v>
      </c>
      <c r="H2582" s="82">
        <f t="shared" si="222"/>
        <v>5</v>
      </c>
      <c r="I2582" s="55" t="s">
        <v>83</v>
      </c>
      <c r="J2582" s="55" t="s">
        <v>44</v>
      </c>
      <c r="K2582" s="55" t="s">
        <v>129</v>
      </c>
      <c r="L2582" s="55" t="s">
        <v>128</v>
      </c>
      <c r="M2582" s="55" t="s">
        <v>470</v>
      </c>
      <c r="N2582" s="55" t="str">
        <f t="shared" si="223"/>
        <v>NON</v>
      </c>
      <c r="O2582" s="55" t="str">
        <f t="shared" si="224"/>
        <v>NON</v>
      </c>
      <c r="P2582" s="55" t="str">
        <f t="shared" si="225"/>
        <v>OUI</v>
      </c>
      <c r="Q2582" s="55" t="str">
        <f t="shared" si="226"/>
        <v>NON</v>
      </c>
    </row>
    <row r="2583" spans="1:17" ht="15" customHeight="1">
      <c r="A2583" s="2">
        <v>830000345</v>
      </c>
      <c r="B2583" s="55" t="s">
        <v>881</v>
      </c>
      <c r="C2583" s="3">
        <v>43000731</v>
      </c>
      <c r="D2583" s="55" t="s">
        <v>927</v>
      </c>
      <c r="E2583" s="53" t="s">
        <v>928</v>
      </c>
      <c r="F2583" s="84">
        <v>43770</v>
      </c>
      <c r="G2583" s="84">
        <v>45413</v>
      </c>
      <c r="H2583" s="82">
        <f t="shared" si="222"/>
        <v>5</v>
      </c>
      <c r="I2583" s="55" t="s">
        <v>83</v>
      </c>
      <c r="J2583" s="55" t="s">
        <v>1429</v>
      </c>
      <c r="K2583" s="55" t="s">
        <v>300</v>
      </c>
      <c r="L2583" s="55"/>
      <c r="M2583" s="79"/>
      <c r="N2583" s="55" t="str">
        <f t="shared" si="223"/>
        <v>OUI</v>
      </c>
      <c r="O2583" s="55" t="str">
        <f t="shared" si="224"/>
        <v>NON</v>
      </c>
      <c r="P2583" s="55" t="str">
        <f t="shared" si="225"/>
        <v>NON</v>
      </c>
      <c r="Q2583" s="55" t="str">
        <f t="shared" si="226"/>
        <v>NON</v>
      </c>
    </row>
    <row r="2584" spans="1:17" ht="15" customHeight="1">
      <c r="A2584" s="2">
        <v>830000345</v>
      </c>
      <c r="B2584" s="55" t="s">
        <v>881</v>
      </c>
      <c r="C2584" s="3">
        <v>43000731</v>
      </c>
      <c r="D2584" s="55" t="s">
        <v>927</v>
      </c>
      <c r="E2584" s="53" t="s">
        <v>928</v>
      </c>
      <c r="F2584" s="84">
        <v>43770</v>
      </c>
      <c r="G2584" s="84">
        <v>45413</v>
      </c>
      <c r="H2584" s="82">
        <f t="shared" si="222"/>
        <v>5</v>
      </c>
      <c r="I2584" s="55" t="s">
        <v>83</v>
      </c>
      <c r="J2584" s="55" t="s">
        <v>1429</v>
      </c>
      <c r="K2584" s="55" t="s">
        <v>128</v>
      </c>
      <c r="L2584" s="55" t="s">
        <v>129</v>
      </c>
      <c r="M2584" s="79"/>
      <c r="N2584" s="55" t="str">
        <f t="shared" si="223"/>
        <v>OUI</v>
      </c>
      <c r="O2584" s="55" t="str">
        <f t="shared" si="224"/>
        <v>NON</v>
      </c>
      <c r="P2584" s="55" t="str">
        <f t="shared" si="225"/>
        <v>NON</v>
      </c>
      <c r="Q2584" s="55" t="str">
        <f t="shared" si="226"/>
        <v>NON</v>
      </c>
    </row>
    <row r="2585" spans="1:17" ht="15" customHeight="1">
      <c r="A2585" s="2">
        <v>22200002800019</v>
      </c>
      <c r="B2585" s="55" t="s">
        <v>1905</v>
      </c>
      <c r="C2585" s="3">
        <v>43001271</v>
      </c>
      <c r="D2585" s="55" t="s">
        <v>1485</v>
      </c>
      <c r="E2585" s="116" t="s">
        <v>1486</v>
      </c>
      <c r="F2585" s="84">
        <v>43770</v>
      </c>
      <c r="G2585" s="84">
        <v>45413</v>
      </c>
      <c r="H2585" s="82">
        <f t="shared" si="222"/>
        <v>5</v>
      </c>
      <c r="I2585" s="55" t="s">
        <v>16</v>
      </c>
      <c r="J2585" s="55" t="s">
        <v>44</v>
      </c>
      <c r="K2585" s="55" t="s">
        <v>15</v>
      </c>
      <c r="L2585" s="55" t="s">
        <v>17</v>
      </c>
      <c r="M2585" s="55" t="s">
        <v>2034</v>
      </c>
      <c r="N2585" s="55" t="str">
        <f t="shared" si="223"/>
        <v>NON</v>
      </c>
      <c r="O2585" s="55" t="str">
        <f t="shared" si="224"/>
        <v>OUI</v>
      </c>
      <c r="P2585" s="55" t="str">
        <f t="shared" si="225"/>
        <v>OUI</v>
      </c>
      <c r="Q2585" s="55" t="str">
        <f t="shared" si="226"/>
        <v>NON</v>
      </c>
    </row>
    <row r="2586" spans="1:17" ht="15" customHeight="1">
      <c r="A2586" s="2">
        <v>22200002800019</v>
      </c>
      <c r="B2586" s="55" t="s">
        <v>1905</v>
      </c>
      <c r="C2586" s="3">
        <v>43001271</v>
      </c>
      <c r="D2586" s="55" t="s">
        <v>1485</v>
      </c>
      <c r="E2586" s="116" t="s">
        <v>1486</v>
      </c>
      <c r="F2586" s="84">
        <v>43770</v>
      </c>
      <c r="G2586" s="84">
        <v>45413</v>
      </c>
      <c r="H2586" s="82">
        <f t="shared" si="222"/>
        <v>5</v>
      </c>
      <c r="I2586" s="55" t="s">
        <v>16</v>
      </c>
      <c r="J2586" s="55" t="s">
        <v>44</v>
      </c>
      <c r="K2586" s="55" t="s">
        <v>15</v>
      </c>
      <c r="L2586" s="55" t="s">
        <v>17</v>
      </c>
      <c r="M2586" s="55" t="s">
        <v>87</v>
      </c>
      <c r="N2586" s="55" t="str">
        <f t="shared" si="223"/>
        <v>NON</v>
      </c>
      <c r="O2586" s="55" t="str">
        <f t="shared" si="224"/>
        <v>NON</v>
      </c>
      <c r="P2586" s="55" t="str">
        <f t="shared" si="225"/>
        <v>OUI</v>
      </c>
      <c r="Q2586" s="55" t="str">
        <f t="shared" si="226"/>
        <v>NON</v>
      </c>
    </row>
    <row r="2587" spans="1:17" ht="15" customHeight="1">
      <c r="A2587" s="2">
        <v>22200002800019</v>
      </c>
      <c r="B2587" s="55" t="s">
        <v>1905</v>
      </c>
      <c r="C2587" s="3">
        <v>43001271</v>
      </c>
      <c r="D2587" s="55" t="s">
        <v>1485</v>
      </c>
      <c r="E2587" s="53" t="s">
        <v>1486</v>
      </c>
      <c r="F2587" s="84">
        <v>44501</v>
      </c>
      <c r="G2587" s="84">
        <v>46143</v>
      </c>
      <c r="H2587" s="82">
        <f t="shared" si="222"/>
        <v>5</v>
      </c>
      <c r="I2587" s="55" t="s">
        <v>16</v>
      </c>
      <c r="J2587" s="55" t="s">
        <v>1429</v>
      </c>
      <c r="K2587" s="55" t="s">
        <v>205</v>
      </c>
      <c r="L2587" s="55" t="s">
        <v>206</v>
      </c>
      <c r="M2587" s="79"/>
      <c r="N2587" s="55" t="str">
        <f t="shared" si="223"/>
        <v>OUI</v>
      </c>
      <c r="O2587" s="55" t="str">
        <f t="shared" si="224"/>
        <v>NON</v>
      </c>
      <c r="P2587" s="55" t="str">
        <f t="shared" si="225"/>
        <v>NON</v>
      </c>
      <c r="Q2587" s="55" t="str">
        <f t="shared" si="226"/>
        <v>NON</v>
      </c>
    </row>
    <row r="2588" spans="1:17" ht="15" customHeight="1">
      <c r="A2588" s="2">
        <v>830000345</v>
      </c>
      <c r="B2588" s="55" t="s">
        <v>881</v>
      </c>
      <c r="C2588" s="3">
        <v>43000688</v>
      </c>
      <c r="D2588" s="55" t="s">
        <v>416</v>
      </c>
      <c r="E2588" s="53" t="s">
        <v>888</v>
      </c>
      <c r="F2588" s="84">
        <v>43770</v>
      </c>
      <c r="G2588" s="84">
        <v>45413</v>
      </c>
      <c r="H2588" s="82">
        <f t="shared" si="222"/>
        <v>5</v>
      </c>
      <c r="I2588" s="55" t="s">
        <v>83</v>
      </c>
      <c r="J2588" s="55" t="s">
        <v>44</v>
      </c>
      <c r="K2588" s="55" t="s">
        <v>424</v>
      </c>
      <c r="L2588" s="55" t="s">
        <v>425</v>
      </c>
      <c r="M2588" s="55" t="s">
        <v>426</v>
      </c>
      <c r="N2588" s="55" t="str">
        <f t="shared" si="223"/>
        <v>NON</v>
      </c>
      <c r="O2588" s="55" t="str">
        <f t="shared" si="224"/>
        <v>OUI</v>
      </c>
      <c r="P2588" s="55" t="str">
        <f t="shared" si="225"/>
        <v>OUI</v>
      </c>
      <c r="Q2588" s="55" t="str">
        <f t="shared" si="226"/>
        <v>NON</v>
      </c>
    </row>
    <row r="2589" spans="1:17" ht="15" customHeight="1">
      <c r="A2589" s="64">
        <v>830000345</v>
      </c>
      <c r="B2589" s="20" t="s">
        <v>881</v>
      </c>
      <c r="C2589" s="4">
        <v>43000688</v>
      </c>
      <c r="D2589" s="20" t="s">
        <v>416</v>
      </c>
      <c r="E2589" s="21" t="s">
        <v>888</v>
      </c>
      <c r="F2589" s="84">
        <v>44501</v>
      </c>
      <c r="G2589" s="84">
        <v>46143</v>
      </c>
      <c r="H2589" s="82">
        <f t="shared" si="222"/>
        <v>5</v>
      </c>
      <c r="I2589" s="20" t="s">
        <v>83</v>
      </c>
      <c r="J2589" s="55" t="s">
        <v>1429</v>
      </c>
      <c r="K2589" s="20" t="s">
        <v>418</v>
      </c>
      <c r="L2589" s="20" t="s">
        <v>419</v>
      </c>
      <c r="M2589" s="79"/>
      <c r="N2589" s="55" t="str">
        <f t="shared" si="223"/>
        <v>OUI</v>
      </c>
      <c r="O2589" s="55" t="str">
        <f t="shared" si="224"/>
        <v>NON</v>
      </c>
      <c r="P2589" s="55" t="str">
        <f t="shared" si="225"/>
        <v>NON</v>
      </c>
      <c r="Q2589" s="55" t="str">
        <f t="shared" si="226"/>
        <v>NON</v>
      </c>
    </row>
    <row r="2590" spans="1:17" ht="15" customHeight="1">
      <c r="A2590" s="2">
        <v>130000409</v>
      </c>
      <c r="B2590" s="55" t="s">
        <v>759</v>
      </c>
      <c r="C2590" s="3">
        <v>43000755</v>
      </c>
      <c r="D2590" s="55" t="s">
        <v>800</v>
      </c>
      <c r="E2590" s="53" t="s">
        <v>801</v>
      </c>
      <c r="F2590" s="84">
        <v>43770</v>
      </c>
      <c r="G2590" s="84">
        <v>45413</v>
      </c>
      <c r="H2590" s="82">
        <f t="shared" si="222"/>
        <v>5</v>
      </c>
      <c r="I2590" s="55" t="s">
        <v>83</v>
      </c>
      <c r="J2590" s="55" t="s">
        <v>44</v>
      </c>
      <c r="K2590" s="55" t="s">
        <v>272</v>
      </c>
      <c r="L2590" s="55" t="s">
        <v>273</v>
      </c>
      <c r="M2590" s="55" t="s">
        <v>356</v>
      </c>
      <c r="N2590" s="55" t="str">
        <f t="shared" si="223"/>
        <v>NON</v>
      </c>
      <c r="O2590" s="55" t="str">
        <f t="shared" si="224"/>
        <v>NON</v>
      </c>
      <c r="P2590" s="55" t="str">
        <f t="shared" si="225"/>
        <v>OUI</v>
      </c>
      <c r="Q2590" s="55" t="str">
        <f t="shared" si="226"/>
        <v>NON</v>
      </c>
    </row>
    <row r="2591" spans="1:17" ht="15" customHeight="1">
      <c r="A2591" s="2">
        <v>130000409</v>
      </c>
      <c r="B2591" s="55" t="s">
        <v>759</v>
      </c>
      <c r="C2591" s="3">
        <v>43000755</v>
      </c>
      <c r="D2591" s="55" t="s">
        <v>800</v>
      </c>
      <c r="E2591" s="53" t="s">
        <v>801</v>
      </c>
      <c r="F2591" s="84">
        <v>44136</v>
      </c>
      <c r="G2591" s="84">
        <v>45778</v>
      </c>
      <c r="H2591" s="82">
        <f t="shared" si="222"/>
        <v>5</v>
      </c>
      <c r="I2591" s="55" t="s">
        <v>83</v>
      </c>
      <c r="J2591" s="55" t="s">
        <v>1429</v>
      </c>
      <c r="K2591" s="55" t="s">
        <v>265</v>
      </c>
      <c r="L2591" s="55"/>
      <c r="M2591" s="79"/>
      <c r="N2591" s="55" t="str">
        <f t="shared" si="223"/>
        <v>OUI</v>
      </c>
      <c r="O2591" s="55" t="str">
        <f t="shared" si="224"/>
        <v>NON</v>
      </c>
      <c r="P2591" s="55" t="str">
        <f t="shared" si="225"/>
        <v>NON</v>
      </c>
      <c r="Q2591" s="55" t="str">
        <f t="shared" si="226"/>
        <v>NON</v>
      </c>
    </row>
    <row r="2592" spans="1:17" ht="15" customHeight="1">
      <c r="A2592" s="2">
        <v>130000235</v>
      </c>
      <c r="B2592" s="55" t="s">
        <v>478</v>
      </c>
      <c r="C2592" s="3">
        <v>43000953</v>
      </c>
      <c r="D2592" s="55" t="s">
        <v>506</v>
      </c>
      <c r="E2592" s="53" t="s">
        <v>507</v>
      </c>
      <c r="F2592" s="84">
        <v>44136</v>
      </c>
      <c r="G2592" s="84">
        <v>45778</v>
      </c>
      <c r="H2592" s="82">
        <f t="shared" si="222"/>
        <v>5</v>
      </c>
      <c r="I2592" s="55" t="s">
        <v>83</v>
      </c>
      <c r="J2592" s="55" t="s">
        <v>44</v>
      </c>
      <c r="K2592" s="55" t="s">
        <v>129</v>
      </c>
      <c r="L2592" s="55" t="s">
        <v>128</v>
      </c>
      <c r="M2592" s="55" t="s">
        <v>2096</v>
      </c>
      <c r="N2592" s="55" t="str">
        <f t="shared" si="223"/>
        <v>NON</v>
      </c>
      <c r="O2592" s="55" t="str">
        <f t="shared" si="224"/>
        <v>NON</v>
      </c>
      <c r="P2592" s="55" t="str">
        <f t="shared" si="225"/>
        <v>OUI</v>
      </c>
      <c r="Q2592" s="55" t="str">
        <f t="shared" si="226"/>
        <v>NON</v>
      </c>
    </row>
    <row r="2593" spans="1:17" ht="15" customHeight="1">
      <c r="A2593" s="2">
        <v>130000235</v>
      </c>
      <c r="B2593" s="55" t="s">
        <v>478</v>
      </c>
      <c r="C2593" s="3">
        <v>43000953</v>
      </c>
      <c r="D2593" s="55" t="s">
        <v>506</v>
      </c>
      <c r="E2593" s="53" t="s">
        <v>507</v>
      </c>
      <c r="F2593" s="84">
        <v>44136</v>
      </c>
      <c r="G2593" s="84">
        <v>45778</v>
      </c>
      <c r="H2593" s="82">
        <f t="shared" si="222"/>
        <v>5</v>
      </c>
      <c r="I2593" s="55" t="s">
        <v>83</v>
      </c>
      <c r="J2593" s="55" t="s">
        <v>44</v>
      </c>
      <c r="K2593" s="55" t="s">
        <v>129</v>
      </c>
      <c r="L2593" s="55" t="s">
        <v>128</v>
      </c>
      <c r="M2593" s="55" t="s">
        <v>329</v>
      </c>
      <c r="N2593" s="55" t="str">
        <f t="shared" si="223"/>
        <v>NON</v>
      </c>
      <c r="O2593" s="55" t="str">
        <f t="shared" si="224"/>
        <v>OUI</v>
      </c>
      <c r="P2593" s="55" t="str">
        <f t="shared" si="225"/>
        <v>OUI</v>
      </c>
      <c r="Q2593" s="55" t="str">
        <f t="shared" si="226"/>
        <v>NON</v>
      </c>
    </row>
    <row r="2594" spans="1:17" ht="15" customHeight="1">
      <c r="A2594" s="2">
        <v>130000235</v>
      </c>
      <c r="B2594" s="55" t="s">
        <v>478</v>
      </c>
      <c r="C2594" s="3">
        <v>43000953</v>
      </c>
      <c r="D2594" s="55" t="s">
        <v>506</v>
      </c>
      <c r="E2594" s="53" t="s">
        <v>507</v>
      </c>
      <c r="F2594" s="84">
        <v>44136</v>
      </c>
      <c r="G2594" s="84">
        <v>45778</v>
      </c>
      <c r="H2594" s="82">
        <f t="shared" si="222"/>
        <v>5</v>
      </c>
      <c r="I2594" s="55" t="s">
        <v>83</v>
      </c>
      <c r="J2594" s="55" t="s">
        <v>1429</v>
      </c>
      <c r="K2594" s="55" t="s">
        <v>128</v>
      </c>
      <c r="L2594" s="55" t="s">
        <v>129</v>
      </c>
      <c r="M2594" s="79"/>
      <c r="N2594" s="55" t="str">
        <f t="shared" si="223"/>
        <v>OUI</v>
      </c>
      <c r="O2594" s="55" t="str">
        <f t="shared" si="224"/>
        <v>NON</v>
      </c>
      <c r="P2594" s="55" t="str">
        <f t="shared" si="225"/>
        <v>NON</v>
      </c>
      <c r="Q2594" s="55" t="str">
        <f t="shared" si="226"/>
        <v>NON</v>
      </c>
    </row>
    <row r="2595" spans="1:17" ht="15" customHeight="1">
      <c r="A2595" s="2">
        <v>830000345</v>
      </c>
      <c r="B2595" s="55" t="s">
        <v>881</v>
      </c>
      <c r="C2595" s="3">
        <v>43002151</v>
      </c>
      <c r="D2595" s="55" t="s">
        <v>945</v>
      </c>
      <c r="E2595" s="53" t="s">
        <v>946</v>
      </c>
      <c r="F2595" s="84">
        <v>44136</v>
      </c>
      <c r="G2595" s="84">
        <v>45778</v>
      </c>
      <c r="H2595" s="82">
        <f t="shared" si="222"/>
        <v>5</v>
      </c>
      <c r="I2595" s="55" t="s">
        <v>83</v>
      </c>
      <c r="J2595" s="55" t="s">
        <v>44</v>
      </c>
      <c r="K2595" s="55" t="s">
        <v>171</v>
      </c>
      <c r="L2595" s="55" t="s">
        <v>172</v>
      </c>
      <c r="M2595" s="55" t="s">
        <v>2204</v>
      </c>
      <c r="N2595" s="55" t="str">
        <f t="shared" si="223"/>
        <v>NON</v>
      </c>
      <c r="O2595" s="55" t="str">
        <f t="shared" si="224"/>
        <v>OUI</v>
      </c>
      <c r="P2595" s="55" t="str">
        <f t="shared" si="225"/>
        <v>OUI</v>
      </c>
      <c r="Q2595" s="55" t="str">
        <f t="shared" si="226"/>
        <v>NON</v>
      </c>
    </row>
    <row r="2596" spans="1:17" ht="15" customHeight="1">
      <c r="A2596" s="2">
        <v>830000345</v>
      </c>
      <c r="B2596" s="55" t="s">
        <v>881</v>
      </c>
      <c r="C2596" s="3">
        <v>43002151</v>
      </c>
      <c r="D2596" s="55" t="s">
        <v>945</v>
      </c>
      <c r="E2596" s="53" t="s">
        <v>946</v>
      </c>
      <c r="F2596" s="84">
        <v>44136</v>
      </c>
      <c r="G2596" s="84">
        <v>45778</v>
      </c>
      <c r="H2596" s="82">
        <f t="shared" si="222"/>
        <v>5</v>
      </c>
      <c r="I2596" s="55" t="s">
        <v>83</v>
      </c>
      <c r="J2596" s="55" t="s">
        <v>44</v>
      </c>
      <c r="K2596" s="55" t="s">
        <v>171</v>
      </c>
      <c r="L2596" s="55" t="s">
        <v>172</v>
      </c>
      <c r="M2596" s="55" t="s">
        <v>2175</v>
      </c>
      <c r="N2596" s="55" t="str">
        <f t="shared" si="223"/>
        <v>NON</v>
      </c>
      <c r="O2596" s="55" t="str">
        <f t="shared" si="224"/>
        <v>OUI</v>
      </c>
      <c r="P2596" s="55" t="str">
        <f t="shared" si="225"/>
        <v>OUI</v>
      </c>
      <c r="Q2596" s="55" t="str">
        <f t="shared" si="226"/>
        <v>NON</v>
      </c>
    </row>
    <row r="2597" spans="1:17" ht="15" customHeight="1">
      <c r="A2597" s="2">
        <v>830000345</v>
      </c>
      <c r="B2597" s="55" t="s">
        <v>881</v>
      </c>
      <c r="C2597" s="3">
        <v>43002151</v>
      </c>
      <c r="D2597" s="55" t="s">
        <v>945</v>
      </c>
      <c r="E2597" s="53" t="s">
        <v>946</v>
      </c>
      <c r="F2597" s="84">
        <v>44136</v>
      </c>
      <c r="G2597" s="84">
        <v>45778</v>
      </c>
      <c r="H2597" s="82">
        <f t="shared" si="222"/>
        <v>5</v>
      </c>
      <c r="I2597" s="55" t="s">
        <v>83</v>
      </c>
      <c r="J2597" s="55" t="s">
        <v>44</v>
      </c>
      <c r="K2597" s="55" t="s">
        <v>171</v>
      </c>
      <c r="L2597" s="55" t="s">
        <v>172</v>
      </c>
      <c r="M2597" s="55" t="s">
        <v>2205</v>
      </c>
      <c r="N2597" s="55" t="str">
        <f t="shared" si="223"/>
        <v>NON</v>
      </c>
      <c r="O2597" s="55" t="str">
        <f t="shared" si="224"/>
        <v>OUI</v>
      </c>
      <c r="P2597" s="55" t="str">
        <f t="shared" si="225"/>
        <v>OUI</v>
      </c>
      <c r="Q2597" s="55" t="str">
        <f t="shared" si="226"/>
        <v>NON</v>
      </c>
    </row>
    <row r="2598" spans="1:17" ht="15" customHeight="1">
      <c r="A2598" s="2">
        <v>830000345</v>
      </c>
      <c r="B2598" s="55" t="s">
        <v>881</v>
      </c>
      <c r="C2598" s="3">
        <v>43002151</v>
      </c>
      <c r="D2598" s="55" t="s">
        <v>945</v>
      </c>
      <c r="E2598" s="53" t="s">
        <v>946</v>
      </c>
      <c r="F2598" s="84">
        <v>44136</v>
      </c>
      <c r="G2598" s="84">
        <v>45778</v>
      </c>
      <c r="H2598" s="82">
        <f t="shared" ref="H2598:H2661" si="237">DATEDIF(F2598,G2598,"y")+1</f>
        <v>5</v>
      </c>
      <c r="I2598" s="55" t="s">
        <v>83</v>
      </c>
      <c r="J2598" s="55" t="s">
        <v>44</v>
      </c>
      <c r="K2598" s="55" t="s">
        <v>171</v>
      </c>
      <c r="L2598" s="55" t="s">
        <v>172</v>
      </c>
      <c r="M2598" s="55" t="s">
        <v>2176</v>
      </c>
      <c r="N2598" s="55" t="str">
        <f t="shared" si="223"/>
        <v>NON</v>
      </c>
      <c r="O2598" s="55" t="str">
        <f t="shared" si="224"/>
        <v>OUI</v>
      </c>
      <c r="P2598" s="55" t="str">
        <f t="shared" si="225"/>
        <v>NON</v>
      </c>
      <c r="Q2598" s="55" t="str">
        <f t="shared" si="226"/>
        <v>NON</v>
      </c>
    </row>
    <row r="2599" spans="1:17" ht="15" customHeight="1">
      <c r="A2599" s="2">
        <v>830000345</v>
      </c>
      <c r="B2599" s="55" t="s">
        <v>881</v>
      </c>
      <c r="C2599" s="3">
        <v>43002151</v>
      </c>
      <c r="D2599" s="55" t="s">
        <v>945</v>
      </c>
      <c r="E2599" s="53" t="s">
        <v>946</v>
      </c>
      <c r="F2599" s="84">
        <v>44136</v>
      </c>
      <c r="G2599" s="84">
        <v>45778</v>
      </c>
      <c r="H2599" s="82">
        <f t="shared" si="237"/>
        <v>5</v>
      </c>
      <c r="I2599" s="55" t="s">
        <v>83</v>
      </c>
      <c r="J2599" s="55" t="s">
        <v>44</v>
      </c>
      <c r="K2599" s="55" t="s">
        <v>171</v>
      </c>
      <c r="L2599" s="55" t="s">
        <v>172</v>
      </c>
      <c r="M2599" s="55" t="s">
        <v>2206</v>
      </c>
      <c r="N2599" s="55" t="str">
        <f t="shared" si="223"/>
        <v>NON</v>
      </c>
      <c r="O2599" s="55" t="str">
        <f t="shared" si="224"/>
        <v>OUI</v>
      </c>
      <c r="P2599" s="55" t="str">
        <f t="shared" si="225"/>
        <v>OUI</v>
      </c>
      <c r="Q2599" s="55" t="str">
        <f t="shared" si="226"/>
        <v>NON</v>
      </c>
    </row>
    <row r="2600" spans="1:17" ht="15" customHeight="1">
      <c r="A2600" s="2">
        <v>830000345</v>
      </c>
      <c r="B2600" s="55" t="s">
        <v>881</v>
      </c>
      <c r="C2600" s="3">
        <v>43002151</v>
      </c>
      <c r="D2600" s="55" t="s">
        <v>945</v>
      </c>
      <c r="E2600" s="53" t="s">
        <v>946</v>
      </c>
      <c r="F2600" s="84">
        <v>44136</v>
      </c>
      <c r="G2600" s="84">
        <v>45778</v>
      </c>
      <c r="H2600" s="82">
        <f t="shared" si="237"/>
        <v>5</v>
      </c>
      <c r="I2600" s="55" t="s">
        <v>83</v>
      </c>
      <c r="J2600" s="55" t="s">
        <v>44</v>
      </c>
      <c r="K2600" s="55" t="s">
        <v>171</v>
      </c>
      <c r="L2600" s="55" t="s">
        <v>172</v>
      </c>
      <c r="M2600" s="55" t="s">
        <v>2007</v>
      </c>
      <c r="N2600" s="55" t="str">
        <f t="shared" si="223"/>
        <v>NON</v>
      </c>
      <c r="O2600" s="55" t="str">
        <f t="shared" si="224"/>
        <v>NON</v>
      </c>
      <c r="P2600" s="55" t="str">
        <f t="shared" si="225"/>
        <v>OUI</v>
      </c>
      <c r="Q2600" s="55" t="str">
        <f t="shared" si="226"/>
        <v>NON</v>
      </c>
    </row>
    <row r="2601" spans="1:17" ht="15" customHeight="1">
      <c r="A2601" s="2">
        <v>830000345</v>
      </c>
      <c r="B2601" s="55" t="s">
        <v>881</v>
      </c>
      <c r="C2601" s="3">
        <v>43002151</v>
      </c>
      <c r="D2601" s="55" t="s">
        <v>945</v>
      </c>
      <c r="E2601" s="53" t="s">
        <v>946</v>
      </c>
      <c r="F2601" s="84">
        <v>44136</v>
      </c>
      <c r="G2601" s="84">
        <v>45778</v>
      </c>
      <c r="H2601" s="82">
        <f t="shared" si="237"/>
        <v>5</v>
      </c>
      <c r="I2601" s="55" t="s">
        <v>83</v>
      </c>
      <c r="J2601" s="55" t="s">
        <v>44</v>
      </c>
      <c r="K2601" s="55" t="s">
        <v>171</v>
      </c>
      <c r="L2601" s="55" t="s">
        <v>172</v>
      </c>
      <c r="M2601" s="55" t="s">
        <v>832</v>
      </c>
      <c r="N2601" s="55" t="str">
        <f t="shared" si="223"/>
        <v>NON</v>
      </c>
      <c r="O2601" s="55" t="str">
        <f t="shared" si="224"/>
        <v>NON</v>
      </c>
      <c r="P2601" s="55" t="str">
        <f t="shared" si="225"/>
        <v>OUI</v>
      </c>
      <c r="Q2601" s="55" t="str">
        <f t="shared" si="226"/>
        <v>NON</v>
      </c>
    </row>
    <row r="2602" spans="1:17" ht="15" customHeight="1">
      <c r="A2602" s="2">
        <v>830000345</v>
      </c>
      <c r="B2602" s="55" t="s">
        <v>881</v>
      </c>
      <c r="C2602" s="3">
        <v>43002151</v>
      </c>
      <c r="D2602" s="55" t="s">
        <v>945</v>
      </c>
      <c r="E2602" s="53" t="s">
        <v>946</v>
      </c>
      <c r="F2602" s="84">
        <v>44136</v>
      </c>
      <c r="G2602" s="84">
        <v>45778</v>
      </c>
      <c r="H2602" s="82">
        <f t="shared" si="237"/>
        <v>5</v>
      </c>
      <c r="I2602" s="55" t="s">
        <v>83</v>
      </c>
      <c r="J2602" s="55" t="s">
        <v>44</v>
      </c>
      <c r="K2602" s="55" t="s">
        <v>171</v>
      </c>
      <c r="L2602" s="55" t="s">
        <v>172</v>
      </c>
      <c r="M2602" s="54" t="s">
        <v>1309</v>
      </c>
      <c r="N2602" s="55" t="str">
        <f t="shared" si="223"/>
        <v>NON</v>
      </c>
      <c r="O2602" s="55" t="str">
        <f t="shared" si="224"/>
        <v>OUI</v>
      </c>
      <c r="P2602" s="55" t="str">
        <f t="shared" si="225"/>
        <v>NON</v>
      </c>
      <c r="Q2602" s="55" t="str">
        <f t="shared" si="226"/>
        <v>NON</v>
      </c>
    </row>
    <row r="2603" spans="1:17" ht="15" customHeight="1">
      <c r="A2603" s="2">
        <v>830000345</v>
      </c>
      <c r="B2603" s="55" t="s">
        <v>881</v>
      </c>
      <c r="C2603" s="3">
        <v>43002151</v>
      </c>
      <c r="D2603" s="55" t="s">
        <v>967</v>
      </c>
      <c r="E2603" s="53" t="s">
        <v>946</v>
      </c>
      <c r="F2603" s="84">
        <v>44501</v>
      </c>
      <c r="G2603" s="84">
        <v>46143</v>
      </c>
      <c r="H2603" s="82">
        <f t="shared" si="237"/>
        <v>5</v>
      </c>
      <c r="I2603" s="55" t="s">
        <v>83</v>
      </c>
      <c r="J2603" s="55" t="s">
        <v>44</v>
      </c>
      <c r="K2603" s="55" t="s">
        <v>171</v>
      </c>
      <c r="L2603" s="55" t="s">
        <v>172</v>
      </c>
      <c r="M2603" s="55" t="s">
        <v>968</v>
      </c>
      <c r="N2603" s="55" t="str">
        <f t="shared" si="223"/>
        <v>NON</v>
      </c>
      <c r="O2603" s="55" t="str">
        <f t="shared" si="224"/>
        <v>NON</v>
      </c>
      <c r="P2603" s="55" t="str">
        <f t="shared" si="225"/>
        <v>NON</v>
      </c>
      <c r="Q2603" s="55" t="str">
        <f t="shared" si="226"/>
        <v>OUI</v>
      </c>
    </row>
    <row r="2604" spans="1:17" ht="15" customHeight="1">
      <c r="A2604" s="2">
        <v>830000345</v>
      </c>
      <c r="B2604" s="55" t="s">
        <v>881</v>
      </c>
      <c r="C2604" s="3">
        <v>43002151</v>
      </c>
      <c r="D2604" s="55" t="s">
        <v>945</v>
      </c>
      <c r="E2604" s="53" t="s">
        <v>946</v>
      </c>
      <c r="F2604" s="84">
        <v>44136</v>
      </c>
      <c r="G2604" s="84">
        <v>45778</v>
      </c>
      <c r="H2604" s="82">
        <f t="shared" si="237"/>
        <v>5</v>
      </c>
      <c r="I2604" s="55" t="s">
        <v>83</v>
      </c>
      <c r="J2604" s="55" t="s">
        <v>1429</v>
      </c>
      <c r="K2604" s="55" t="s">
        <v>318</v>
      </c>
      <c r="L2604" s="55" t="s">
        <v>391</v>
      </c>
      <c r="M2604" s="79"/>
      <c r="N2604" s="55" t="str">
        <f t="shared" si="223"/>
        <v>OUI</v>
      </c>
      <c r="O2604" s="55" t="str">
        <f t="shared" si="224"/>
        <v>NON</v>
      </c>
      <c r="P2604" s="55" t="str">
        <f t="shared" si="225"/>
        <v>NON</v>
      </c>
      <c r="Q2604" s="55" t="str">
        <f t="shared" si="226"/>
        <v>NON</v>
      </c>
    </row>
    <row r="2605" spans="1:17" ht="15" customHeight="1">
      <c r="A2605" s="2">
        <v>830000345</v>
      </c>
      <c r="B2605" s="55" t="s">
        <v>881</v>
      </c>
      <c r="C2605" s="3">
        <v>43000779</v>
      </c>
      <c r="D2605" s="55" t="s">
        <v>84</v>
      </c>
      <c r="E2605" s="53" t="s">
        <v>946</v>
      </c>
      <c r="F2605" s="84">
        <v>43770</v>
      </c>
      <c r="G2605" s="84">
        <v>45413</v>
      </c>
      <c r="H2605" s="82">
        <f t="shared" si="237"/>
        <v>5</v>
      </c>
      <c r="I2605" s="55" t="s">
        <v>83</v>
      </c>
      <c r="J2605" s="55" t="s">
        <v>44</v>
      </c>
      <c r="K2605" s="55" t="s">
        <v>171</v>
      </c>
      <c r="L2605" s="55" t="s">
        <v>172</v>
      </c>
      <c r="M2605" s="55" t="s">
        <v>459</v>
      </c>
      <c r="N2605" s="55" t="str">
        <f t="shared" si="223"/>
        <v>NON</v>
      </c>
      <c r="O2605" s="55" t="str">
        <f t="shared" si="224"/>
        <v>OUI</v>
      </c>
      <c r="P2605" s="55" t="str">
        <f t="shared" si="225"/>
        <v>NON</v>
      </c>
      <c r="Q2605" s="55" t="str">
        <f t="shared" si="226"/>
        <v>NON</v>
      </c>
    </row>
    <row r="2606" spans="1:17" ht="15" customHeight="1">
      <c r="A2606" s="2">
        <v>830000345</v>
      </c>
      <c r="B2606" s="55" t="s">
        <v>881</v>
      </c>
      <c r="C2606" s="3">
        <v>43000779</v>
      </c>
      <c r="D2606" s="55" t="s">
        <v>84</v>
      </c>
      <c r="E2606" s="53" t="s">
        <v>946</v>
      </c>
      <c r="F2606" s="84">
        <v>43770</v>
      </c>
      <c r="G2606" s="84">
        <v>45413</v>
      </c>
      <c r="H2606" s="82">
        <f t="shared" si="237"/>
        <v>5</v>
      </c>
      <c r="I2606" s="55" t="s">
        <v>83</v>
      </c>
      <c r="J2606" s="55" t="s">
        <v>44</v>
      </c>
      <c r="K2606" s="55" t="s">
        <v>15</v>
      </c>
      <c r="L2606" s="55" t="s">
        <v>17</v>
      </c>
      <c r="M2606" s="55" t="s">
        <v>77</v>
      </c>
      <c r="N2606" s="55" t="str">
        <f t="shared" si="223"/>
        <v>NON</v>
      </c>
      <c r="O2606" s="55" t="str">
        <f t="shared" si="224"/>
        <v>OUI</v>
      </c>
      <c r="P2606" s="55" t="str">
        <f t="shared" si="225"/>
        <v>OUI</v>
      </c>
      <c r="Q2606" s="55" t="str">
        <f t="shared" si="226"/>
        <v>NON</v>
      </c>
    </row>
    <row r="2607" spans="1:17" ht="15" customHeight="1">
      <c r="A2607" s="3">
        <v>130804297</v>
      </c>
      <c r="B2607" s="55" t="s">
        <v>1336</v>
      </c>
      <c r="C2607" s="3">
        <v>43001103</v>
      </c>
      <c r="D2607" s="55" t="s">
        <v>1340</v>
      </c>
      <c r="E2607" s="53" t="s">
        <v>1341</v>
      </c>
      <c r="F2607" s="84">
        <v>44501</v>
      </c>
      <c r="G2607" s="84">
        <v>46143</v>
      </c>
      <c r="H2607" s="82">
        <f t="shared" si="237"/>
        <v>5</v>
      </c>
      <c r="I2607" s="55" t="s">
        <v>83</v>
      </c>
      <c r="J2607" s="55" t="s">
        <v>44</v>
      </c>
      <c r="K2607" s="55" t="s">
        <v>138</v>
      </c>
      <c r="L2607" s="55" t="s">
        <v>139</v>
      </c>
      <c r="M2607" s="55" t="s">
        <v>2163</v>
      </c>
      <c r="N2607" s="55" t="str">
        <f t="shared" si="223"/>
        <v>NON</v>
      </c>
      <c r="O2607" s="55" t="str">
        <f t="shared" si="224"/>
        <v>NON</v>
      </c>
      <c r="P2607" s="55" t="str">
        <f t="shared" si="225"/>
        <v>OUI</v>
      </c>
      <c r="Q2607" s="55" t="str">
        <f t="shared" si="226"/>
        <v>NON</v>
      </c>
    </row>
    <row r="2608" spans="1:17" ht="15" customHeight="1">
      <c r="A2608" s="3">
        <v>130804297</v>
      </c>
      <c r="B2608" s="55" t="s">
        <v>1336</v>
      </c>
      <c r="C2608" s="3">
        <v>43001103</v>
      </c>
      <c r="D2608" s="55" t="s">
        <v>1340</v>
      </c>
      <c r="E2608" s="53" t="s">
        <v>1341</v>
      </c>
      <c r="F2608" s="84">
        <v>44501</v>
      </c>
      <c r="G2608" s="84">
        <v>46143</v>
      </c>
      <c r="H2608" s="82">
        <f t="shared" si="237"/>
        <v>5</v>
      </c>
      <c r="I2608" s="55" t="s">
        <v>83</v>
      </c>
      <c r="J2608" s="55" t="s">
        <v>44</v>
      </c>
      <c r="K2608" s="55" t="s">
        <v>138</v>
      </c>
      <c r="L2608" s="55" t="s">
        <v>139</v>
      </c>
      <c r="M2608" s="55" t="s">
        <v>1960</v>
      </c>
      <c r="N2608" s="55" t="str">
        <f t="shared" si="223"/>
        <v>NON</v>
      </c>
      <c r="O2608" s="55" t="str">
        <f t="shared" si="224"/>
        <v>OUI</v>
      </c>
      <c r="P2608" s="55" t="str">
        <f t="shared" si="225"/>
        <v>OUI</v>
      </c>
      <c r="Q2608" s="55" t="str">
        <f t="shared" si="226"/>
        <v>NON</v>
      </c>
    </row>
    <row r="2609" spans="1:18" ht="15" customHeight="1">
      <c r="A2609" s="3">
        <v>130804297</v>
      </c>
      <c r="B2609" s="55" t="s">
        <v>1336</v>
      </c>
      <c r="C2609" s="3">
        <v>43001103</v>
      </c>
      <c r="D2609" s="55" t="s">
        <v>1340</v>
      </c>
      <c r="E2609" s="53" t="s">
        <v>1341</v>
      </c>
      <c r="F2609" s="84">
        <v>44501</v>
      </c>
      <c r="G2609" s="84">
        <v>46143</v>
      </c>
      <c r="H2609" s="82">
        <f t="shared" si="237"/>
        <v>5</v>
      </c>
      <c r="I2609" s="55" t="s">
        <v>83</v>
      </c>
      <c r="J2609" s="55" t="s">
        <v>44</v>
      </c>
      <c r="K2609" s="55" t="s">
        <v>138</v>
      </c>
      <c r="L2609" s="55" t="s">
        <v>139</v>
      </c>
      <c r="M2609" s="55" t="s">
        <v>2046</v>
      </c>
      <c r="N2609" s="55" t="str">
        <f t="shared" si="223"/>
        <v>NON</v>
      </c>
      <c r="O2609" s="55" t="str">
        <f t="shared" si="224"/>
        <v>NON</v>
      </c>
      <c r="P2609" s="55" t="str">
        <f t="shared" si="225"/>
        <v>OUI</v>
      </c>
      <c r="Q2609" s="55" t="str">
        <f t="shared" si="226"/>
        <v>NON</v>
      </c>
    </row>
    <row r="2610" spans="1:18" ht="15" customHeight="1">
      <c r="A2610" s="3">
        <v>130804297</v>
      </c>
      <c r="B2610" s="55" t="s">
        <v>1336</v>
      </c>
      <c r="C2610" s="3">
        <v>43001103</v>
      </c>
      <c r="D2610" s="55" t="s">
        <v>1340</v>
      </c>
      <c r="E2610" s="53" t="s">
        <v>1341</v>
      </c>
      <c r="F2610" s="84">
        <v>44501</v>
      </c>
      <c r="G2610" s="84">
        <v>46143</v>
      </c>
      <c r="H2610" s="82">
        <f t="shared" si="237"/>
        <v>5</v>
      </c>
      <c r="I2610" s="55" t="s">
        <v>83</v>
      </c>
      <c r="J2610" s="55" t="s">
        <v>44</v>
      </c>
      <c r="K2610" s="55" t="s">
        <v>138</v>
      </c>
      <c r="L2610" s="55" t="s">
        <v>139</v>
      </c>
      <c r="M2610" s="55" t="s">
        <v>734</v>
      </c>
      <c r="N2610" s="55" t="str">
        <f t="shared" si="223"/>
        <v>NON</v>
      </c>
      <c r="O2610" s="55" t="str">
        <f t="shared" si="224"/>
        <v>NON</v>
      </c>
      <c r="P2610" s="55" t="str">
        <f t="shared" si="225"/>
        <v>OUI</v>
      </c>
      <c r="Q2610" s="55" t="str">
        <f t="shared" si="226"/>
        <v>NON</v>
      </c>
    </row>
    <row r="2611" spans="1:18" ht="15" customHeight="1">
      <c r="A2611" s="3">
        <v>130804297</v>
      </c>
      <c r="B2611" s="55" t="s">
        <v>1336</v>
      </c>
      <c r="C2611" s="3">
        <v>43001103</v>
      </c>
      <c r="D2611" s="55" t="s">
        <v>1340</v>
      </c>
      <c r="E2611" s="53" t="s">
        <v>1341</v>
      </c>
      <c r="F2611" s="84">
        <v>44501</v>
      </c>
      <c r="G2611" s="84">
        <v>46143</v>
      </c>
      <c r="H2611" s="82">
        <f t="shared" si="237"/>
        <v>5</v>
      </c>
      <c r="I2611" s="55" t="s">
        <v>83</v>
      </c>
      <c r="J2611" s="55" t="s">
        <v>44</v>
      </c>
      <c r="K2611" s="55" t="s">
        <v>138</v>
      </c>
      <c r="L2611" s="55" t="s">
        <v>139</v>
      </c>
      <c r="M2611" s="55" t="s">
        <v>2044</v>
      </c>
      <c r="N2611" s="55" t="str">
        <f t="shared" si="223"/>
        <v>NON</v>
      </c>
      <c r="O2611" s="55" t="str">
        <f t="shared" si="224"/>
        <v>OUI</v>
      </c>
      <c r="P2611" s="55" t="str">
        <f t="shared" si="225"/>
        <v>OUI</v>
      </c>
      <c r="Q2611" s="55" t="str">
        <f t="shared" si="226"/>
        <v>OUI</v>
      </c>
    </row>
    <row r="2612" spans="1:18" ht="15.75" customHeight="1">
      <c r="A2612" s="3">
        <v>130804297</v>
      </c>
      <c r="B2612" s="55" t="s">
        <v>1336</v>
      </c>
      <c r="C2612" s="3">
        <v>43001103</v>
      </c>
      <c r="D2612" s="55" t="s">
        <v>1340</v>
      </c>
      <c r="E2612" s="53" t="s">
        <v>1341</v>
      </c>
      <c r="F2612" s="84">
        <v>44501</v>
      </c>
      <c r="G2612" s="84">
        <v>46143</v>
      </c>
      <c r="H2612" s="82">
        <f t="shared" si="237"/>
        <v>5</v>
      </c>
      <c r="I2612" s="55" t="s">
        <v>83</v>
      </c>
      <c r="J2612" s="55" t="s">
        <v>44</v>
      </c>
      <c r="K2612" s="55" t="s">
        <v>138</v>
      </c>
      <c r="L2612" s="55" t="s">
        <v>139</v>
      </c>
      <c r="M2612" s="55" t="s">
        <v>1465</v>
      </c>
      <c r="N2612" s="55" t="str">
        <f t="shared" si="223"/>
        <v>NON</v>
      </c>
      <c r="O2612" s="55" t="str">
        <f t="shared" si="224"/>
        <v>NON</v>
      </c>
      <c r="P2612" s="55" t="str">
        <f t="shared" si="225"/>
        <v>OUI</v>
      </c>
      <c r="Q2612" s="55" t="str">
        <f t="shared" si="226"/>
        <v>NON</v>
      </c>
    </row>
    <row r="2613" spans="1:18" ht="15" customHeight="1">
      <c r="A2613" s="3">
        <v>130804297</v>
      </c>
      <c r="B2613" s="55" t="s">
        <v>1336</v>
      </c>
      <c r="C2613" s="3">
        <v>43001103</v>
      </c>
      <c r="D2613" s="55" t="s">
        <v>1340</v>
      </c>
      <c r="E2613" s="53" t="s">
        <v>1341</v>
      </c>
      <c r="F2613" s="84">
        <v>44501</v>
      </c>
      <c r="G2613" s="84">
        <v>46143</v>
      </c>
      <c r="H2613" s="82">
        <f t="shared" si="237"/>
        <v>5</v>
      </c>
      <c r="I2613" s="55" t="s">
        <v>83</v>
      </c>
      <c r="J2613" s="55" t="s">
        <v>44</v>
      </c>
      <c r="K2613" s="55" t="s">
        <v>138</v>
      </c>
      <c r="L2613" s="55" t="s">
        <v>139</v>
      </c>
      <c r="M2613" s="54" t="s">
        <v>1664</v>
      </c>
      <c r="N2613" s="55" t="str">
        <f t="shared" si="223"/>
        <v>NON</v>
      </c>
      <c r="O2613" s="55" t="str">
        <f t="shared" si="224"/>
        <v>NON</v>
      </c>
      <c r="P2613" s="55" t="str">
        <f t="shared" si="225"/>
        <v>OUI</v>
      </c>
      <c r="Q2613" s="55" t="str">
        <f t="shared" si="226"/>
        <v>NON</v>
      </c>
    </row>
    <row r="2614" spans="1:18" s="55" customFormat="1" ht="15" customHeight="1">
      <c r="A2614" s="3">
        <v>130804297</v>
      </c>
      <c r="B2614" s="55" t="s">
        <v>1336</v>
      </c>
      <c r="C2614" s="3">
        <v>43001103</v>
      </c>
      <c r="D2614" s="55" t="s">
        <v>1340</v>
      </c>
      <c r="E2614" s="53" t="s">
        <v>1341</v>
      </c>
      <c r="F2614" s="84">
        <v>44136</v>
      </c>
      <c r="G2614" s="84">
        <v>45778</v>
      </c>
      <c r="H2614" s="82">
        <f t="shared" si="237"/>
        <v>5</v>
      </c>
      <c r="I2614" s="55" t="s">
        <v>83</v>
      </c>
      <c r="J2614" s="55" t="s">
        <v>44</v>
      </c>
      <c r="K2614" s="55" t="s">
        <v>1375</v>
      </c>
      <c r="L2614" s="55" t="s">
        <v>139</v>
      </c>
      <c r="M2614" s="54" t="s">
        <v>1032</v>
      </c>
      <c r="N2614" s="55" t="str">
        <f t="shared" si="223"/>
        <v>NON</v>
      </c>
      <c r="O2614" s="55" t="str">
        <f t="shared" si="224"/>
        <v>OUI</v>
      </c>
      <c r="P2614" s="55" t="str">
        <f t="shared" si="225"/>
        <v>OUI</v>
      </c>
      <c r="Q2614" s="55" t="str">
        <f t="shared" si="226"/>
        <v>OUI</v>
      </c>
      <c r="R2614" s="100"/>
    </row>
    <row r="2615" spans="1:18" s="8" customFormat="1" ht="15" customHeight="1">
      <c r="A2615" s="3">
        <v>130804297</v>
      </c>
      <c r="B2615" s="55" t="s">
        <v>1336</v>
      </c>
      <c r="C2615" s="3">
        <v>43001103</v>
      </c>
      <c r="D2615" s="55" t="s">
        <v>1340</v>
      </c>
      <c r="E2615" s="53" t="s">
        <v>1341</v>
      </c>
      <c r="F2615" s="84">
        <v>43040</v>
      </c>
      <c r="G2615" s="84">
        <v>44682</v>
      </c>
      <c r="H2615" s="82">
        <f t="shared" si="237"/>
        <v>5</v>
      </c>
      <c r="I2615" s="55" t="s">
        <v>83</v>
      </c>
      <c r="J2615" s="55" t="s">
        <v>1429</v>
      </c>
      <c r="K2615" s="55" t="s">
        <v>1220</v>
      </c>
      <c r="L2615" s="55"/>
      <c r="M2615" s="79"/>
      <c r="N2615" s="55" t="str">
        <f t="shared" si="223"/>
        <v>OUI</v>
      </c>
      <c r="O2615" s="55" t="str">
        <f t="shared" si="224"/>
        <v>NON</v>
      </c>
      <c r="P2615" s="55" t="str">
        <f t="shared" si="225"/>
        <v>NON</v>
      </c>
      <c r="Q2615" s="55" t="str">
        <f t="shared" si="226"/>
        <v>NON</v>
      </c>
    </row>
    <row r="2616" spans="1:18" ht="15" customHeight="1">
      <c r="A2616" s="3">
        <v>130804297</v>
      </c>
      <c r="B2616" s="55" t="s">
        <v>1336</v>
      </c>
      <c r="C2616" s="3">
        <v>43001103</v>
      </c>
      <c r="D2616" s="55" t="s">
        <v>1340</v>
      </c>
      <c r="E2616" s="53" t="s">
        <v>1341</v>
      </c>
      <c r="F2616" s="84">
        <v>43770</v>
      </c>
      <c r="G2616" s="84">
        <v>45413</v>
      </c>
      <c r="H2616" s="82">
        <f t="shared" si="237"/>
        <v>5</v>
      </c>
      <c r="I2616" s="55" t="s">
        <v>83</v>
      </c>
      <c r="J2616" s="55" t="s">
        <v>1429</v>
      </c>
      <c r="K2616" s="55" t="s">
        <v>556</v>
      </c>
      <c r="L2616" s="55"/>
      <c r="M2616" s="79"/>
      <c r="N2616" s="55" t="str">
        <f t="shared" si="223"/>
        <v>OUI</v>
      </c>
      <c r="O2616" s="55" t="str">
        <f t="shared" si="224"/>
        <v>NON</v>
      </c>
      <c r="P2616" s="55" t="str">
        <f t="shared" si="225"/>
        <v>NON</v>
      </c>
      <c r="Q2616" s="55" t="str">
        <f t="shared" si="226"/>
        <v>NON</v>
      </c>
    </row>
    <row r="2617" spans="1:18" ht="15" customHeight="1">
      <c r="A2617" s="3">
        <v>130804297</v>
      </c>
      <c r="B2617" s="55" t="s">
        <v>1336</v>
      </c>
      <c r="C2617" s="3">
        <v>43001103</v>
      </c>
      <c r="D2617" s="55" t="s">
        <v>1340</v>
      </c>
      <c r="E2617" s="53" t="s">
        <v>1341</v>
      </c>
      <c r="F2617" s="84">
        <v>43770</v>
      </c>
      <c r="G2617" s="84">
        <v>45413</v>
      </c>
      <c r="H2617" s="82">
        <f t="shared" si="237"/>
        <v>5</v>
      </c>
      <c r="I2617" s="55" t="s">
        <v>83</v>
      </c>
      <c r="J2617" s="55" t="s">
        <v>1429</v>
      </c>
      <c r="K2617" s="55" t="s">
        <v>118</v>
      </c>
      <c r="L2617" s="55" t="s">
        <v>138</v>
      </c>
      <c r="M2617" s="79"/>
      <c r="N2617" s="55" t="str">
        <f t="shared" si="223"/>
        <v>OUI</v>
      </c>
      <c r="O2617" s="55" t="str">
        <f t="shared" si="224"/>
        <v>NON</v>
      </c>
      <c r="P2617" s="55" t="str">
        <f t="shared" si="225"/>
        <v>NON</v>
      </c>
      <c r="Q2617" s="55" t="str">
        <f t="shared" si="226"/>
        <v>NON</v>
      </c>
    </row>
    <row r="2618" spans="1:18" ht="15" customHeight="1">
      <c r="A2618" s="3">
        <v>130804297</v>
      </c>
      <c r="B2618" s="55" t="s">
        <v>1336</v>
      </c>
      <c r="C2618" s="3">
        <v>43001103</v>
      </c>
      <c r="D2618" s="55" t="s">
        <v>1340</v>
      </c>
      <c r="E2618" s="53" t="s">
        <v>1341</v>
      </c>
      <c r="F2618" s="84">
        <v>43770</v>
      </c>
      <c r="G2618" s="84">
        <v>45413</v>
      </c>
      <c r="H2618" s="82">
        <f t="shared" si="237"/>
        <v>5</v>
      </c>
      <c r="I2618" s="55" t="s">
        <v>83</v>
      </c>
      <c r="J2618" s="55" t="s">
        <v>1429</v>
      </c>
      <c r="K2618" s="55" t="s">
        <v>217</v>
      </c>
      <c r="L2618" s="55" t="s">
        <v>219</v>
      </c>
      <c r="M2618" s="79"/>
      <c r="N2618" s="55" t="str">
        <f t="shared" si="223"/>
        <v>OUI</v>
      </c>
      <c r="O2618" s="55" t="str">
        <f t="shared" si="224"/>
        <v>NON</v>
      </c>
      <c r="P2618" s="55" t="str">
        <f t="shared" si="225"/>
        <v>NON</v>
      </c>
      <c r="Q2618" s="55" t="str">
        <f t="shared" si="226"/>
        <v>NON</v>
      </c>
    </row>
    <row r="2619" spans="1:18" ht="15" customHeight="1">
      <c r="A2619" s="3">
        <v>130804297</v>
      </c>
      <c r="B2619" s="55" t="s">
        <v>1336</v>
      </c>
      <c r="C2619" s="3">
        <v>43001103</v>
      </c>
      <c r="D2619" s="55" t="s">
        <v>1340</v>
      </c>
      <c r="E2619" s="53" t="s">
        <v>1341</v>
      </c>
      <c r="F2619" s="84">
        <v>43770</v>
      </c>
      <c r="G2619" s="84">
        <v>45413</v>
      </c>
      <c r="H2619" s="82">
        <f t="shared" si="237"/>
        <v>5</v>
      </c>
      <c r="I2619" s="55" t="s">
        <v>83</v>
      </c>
      <c r="J2619" s="55" t="s">
        <v>1429</v>
      </c>
      <c r="K2619" s="55" t="s">
        <v>103</v>
      </c>
      <c r="L2619" s="55"/>
      <c r="M2619" s="79"/>
      <c r="N2619" s="55" t="str">
        <f t="shared" si="223"/>
        <v>OUI</v>
      </c>
      <c r="O2619" s="55" t="str">
        <f t="shared" si="224"/>
        <v>NON</v>
      </c>
      <c r="P2619" s="55" t="str">
        <f t="shared" si="225"/>
        <v>NON</v>
      </c>
      <c r="Q2619" s="55" t="str">
        <f t="shared" si="226"/>
        <v>NON</v>
      </c>
    </row>
    <row r="2620" spans="1:18" ht="15" customHeight="1">
      <c r="A2620" s="3">
        <v>130804297</v>
      </c>
      <c r="B2620" s="55" t="s">
        <v>1336</v>
      </c>
      <c r="C2620" s="3">
        <v>43001103</v>
      </c>
      <c r="D2620" s="55" t="s">
        <v>1340</v>
      </c>
      <c r="E2620" s="53" t="s">
        <v>1341</v>
      </c>
      <c r="F2620" s="84">
        <v>44136</v>
      </c>
      <c r="G2620" s="84">
        <v>45778</v>
      </c>
      <c r="H2620" s="82">
        <f t="shared" si="237"/>
        <v>5</v>
      </c>
      <c r="I2620" s="55" t="s">
        <v>83</v>
      </c>
      <c r="J2620" s="55" t="s">
        <v>44</v>
      </c>
      <c r="K2620" s="55" t="s">
        <v>840</v>
      </c>
      <c r="L2620" s="55" t="s">
        <v>260</v>
      </c>
      <c r="M2620" s="54" t="s">
        <v>2433</v>
      </c>
      <c r="N2620" s="55" t="str">
        <f t="shared" si="223"/>
        <v>NON</v>
      </c>
      <c r="O2620" s="55" t="str">
        <f t="shared" si="224"/>
        <v>NON</v>
      </c>
      <c r="P2620" s="55" t="str">
        <f t="shared" si="225"/>
        <v>OUI</v>
      </c>
      <c r="Q2620" s="55" t="str">
        <f t="shared" si="226"/>
        <v>OUI</v>
      </c>
    </row>
    <row r="2621" spans="1:18" ht="15" customHeight="1">
      <c r="A2621" s="3">
        <v>130002827</v>
      </c>
      <c r="B2621" s="55" t="s">
        <v>283</v>
      </c>
      <c r="C2621" s="3">
        <v>93000125</v>
      </c>
      <c r="D2621" s="55" t="s">
        <v>96</v>
      </c>
      <c r="E2621" s="53" t="s">
        <v>291</v>
      </c>
      <c r="F2621" s="84">
        <v>43770</v>
      </c>
      <c r="G2621" s="84">
        <v>45413</v>
      </c>
      <c r="H2621" s="82">
        <f t="shared" si="237"/>
        <v>5</v>
      </c>
      <c r="I2621" s="55" t="s">
        <v>83</v>
      </c>
      <c r="J2621" s="55" t="s">
        <v>44</v>
      </c>
      <c r="K2621" s="55" t="s">
        <v>314</v>
      </c>
      <c r="L2621" s="55"/>
      <c r="M2621" s="55" t="s">
        <v>315</v>
      </c>
      <c r="N2621" s="55" t="str">
        <f t="shared" si="223"/>
        <v>NON</v>
      </c>
      <c r="O2621" s="55" t="str">
        <f t="shared" si="224"/>
        <v>OUI</v>
      </c>
      <c r="P2621" s="55" t="str">
        <f t="shared" si="225"/>
        <v>OUI</v>
      </c>
      <c r="Q2621" s="55" t="str">
        <f t="shared" si="226"/>
        <v>OUI</v>
      </c>
    </row>
    <row r="2622" spans="1:18" ht="15" customHeight="1">
      <c r="A2622" s="3">
        <v>130002827</v>
      </c>
      <c r="B2622" s="55" t="s">
        <v>283</v>
      </c>
      <c r="C2622" s="3">
        <v>93000125</v>
      </c>
      <c r="D2622" s="55" t="s">
        <v>96</v>
      </c>
      <c r="E2622" s="53" t="s">
        <v>291</v>
      </c>
      <c r="F2622" s="84">
        <v>43040</v>
      </c>
      <c r="G2622" s="84">
        <v>44682</v>
      </c>
      <c r="H2622" s="82">
        <f t="shared" si="237"/>
        <v>5</v>
      </c>
      <c r="I2622" s="55" t="s">
        <v>83</v>
      </c>
      <c r="J2622" s="55" t="s">
        <v>1429</v>
      </c>
      <c r="K2622" s="55" t="s">
        <v>292</v>
      </c>
      <c r="L2622" s="55"/>
      <c r="M2622" s="79"/>
      <c r="N2622" s="55" t="str">
        <f t="shared" si="223"/>
        <v>OUI</v>
      </c>
      <c r="O2622" s="55" t="str">
        <f t="shared" si="224"/>
        <v>NON</v>
      </c>
      <c r="P2622" s="55" t="str">
        <f t="shared" si="225"/>
        <v>NON</v>
      </c>
      <c r="Q2622" s="55" t="str">
        <f t="shared" si="226"/>
        <v>NON</v>
      </c>
    </row>
    <row r="2623" spans="1:18" ht="15" customHeight="1">
      <c r="A2623" s="2">
        <v>130000409</v>
      </c>
      <c r="B2623" s="55" t="s">
        <v>759</v>
      </c>
      <c r="C2623" s="3">
        <v>43002133</v>
      </c>
      <c r="D2623" s="55" t="s">
        <v>760</v>
      </c>
      <c r="E2623" s="53" t="s">
        <v>761</v>
      </c>
      <c r="F2623" s="84">
        <v>44501</v>
      </c>
      <c r="G2623" s="84">
        <v>46143</v>
      </c>
      <c r="H2623" s="82">
        <f t="shared" si="237"/>
        <v>5</v>
      </c>
      <c r="I2623" s="55" t="s">
        <v>83</v>
      </c>
      <c r="J2623" s="55" t="s">
        <v>44</v>
      </c>
      <c r="K2623" s="55" t="s">
        <v>430</v>
      </c>
      <c r="L2623" s="55" t="s">
        <v>431</v>
      </c>
      <c r="M2623" s="55" t="s">
        <v>824</v>
      </c>
      <c r="N2623" s="55" t="str">
        <f t="shared" si="223"/>
        <v>NON</v>
      </c>
      <c r="O2623" s="55" t="str">
        <f t="shared" si="224"/>
        <v>NON</v>
      </c>
      <c r="P2623" s="55" t="str">
        <f t="shared" si="225"/>
        <v>NON</v>
      </c>
      <c r="Q2623" s="55" t="str">
        <f t="shared" si="226"/>
        <v>OUI</v>
      </c>
    </row>
    <row r="2624" spans="1:18" ht="15" customHeight="1">
      <c r="A2624" s="3">
        <v>130000409</v>
      </c>
      <c r="B2624" s="55" t="s">
        <v>759</v>
      </c>
      <c r="C2624" s="3">
        <v>43002133</v>
      </c>
      <c r="D2624" s="55" t="s">
        <v>760</v>
      </c>
      <c r="E2624" s="55" t="s">
        <v>761</v>
      </c>
      <c r="F2624" s="109">
        <v>43770</v>
      </c>
      <c r="G2624" s="109">
        <v>45413</v>
      </c>
      <c r="H2624" s="82">
        <f t="shared" si="237"/>
        <v>5</v>
      </c>
      <c r="I2624" s="55" t="s">
        <v>83</v>
      </c>
      <c r="J2624" s="55" t="s">
        <v>44</v>
      </c>
      <c r="K2624" s="55" t="s">
        <v>430</v>
      </c>
      <c r="L2624" s="55" t="s">
        <v>431</v>
      </c>
      <c r="M2624" s="55" t="s">
        <v>2003</v>
      </c>
      <c r="N2624" s="55" t="str">
        <f t="shared" si="223"/>
        <v>NON</v>
      </c>
      <c r="O2624" s="55" t="str">
        <f t="shared" si="224"/>
        <v>NON</v>
      </c>
      <c r="P2624" s="55" t="str">
        <f t="shared" si="225"/>
        <v>OUI</v>
      </c>
      <c r="Q2624" s="55" t="str">
        <f t="shared" si="226"/>
        <v>NON</v>
      </c>
    </row>
    <row r="2625" spans="1:17" ht="15.75" customHeight="1">
      <c r="A2625" s="3">
        <v>130000409</v>
      </c>
      <c r="B2625" s="55" t="s">
        <v>759</v>
      </c>
      <c r="C2625" s="3">
        <v>43002133</v>
      </c>
      <c r="D2625" s="55" t="s">
        <v>760</v>
      </c>
      <c r="E2625" s="55" t="s">
        <v>761</v>
      </c>
      <c r="F2625" s="109">
        <v>43770</v>
      </c>
      <c r="G2625" s="109">
        <v>45413</v>
      </c>
      <c r="H2625" s="82">
        <f t="shared" si="237"/>
        <v>5</v>
      </c>
      <c r="I2625" s="55" t="s">
        <v>83</v>
      </c>
      <c r="J2625" s="55" t="s">
        <v>44</v>
      </c>
      <c r="K2625" s="55" t="s">
        <v>430</v>
      </c>
      <c r="L2625" s="55" t="s">
        <v>431</v>
      </c>
      <c r="M2625" s="55" t="s">
        <v>1760</v>
      </c>
      <c r="N2625" s="55" t="str">
        <f t="shared" si="223"/>
        <v>NON</v>
      </c>
      <c r="O2625" s="55" t="str">
        <f t="shared" si="224"/>
        <v>NON</v>
      </c>
      <c r="P2625" s="55" t="str">
        <f t="shared" si="225"/>
        <v>OUI</v>
      </c>
      <c r="Q2625" s="55" t="str">
        <f t="shared" si="226"/>
        <v>NON</v>
      </c>
    </row>
    <row r="2626" spans="1:17" ht="15" customHeight="1">
      <c r="A2626" s="2">
        <v>130000409</v>
      </c>
      <c r="B2626" s="55" t="s">
        <v>759</v>
      </c>
      <c r="C2626" s="3">
        <v>43002133</v>
      </c>
      <c r="D2626" s="55" t="s">
        <v>760</v>
      </c>
      <c r="E2626" s="53" t="s">
        <v>761</v>
      </c>
      <c r="F2626" s="84">
        <v>43770</v>
      </c>
      <c r="G2626" s="84">
        <v>45413</v>
      </c>
      <c r="H2626" s="82">
        <f t="shared" si="237"/>
        <v>5</v>
      </c>
      <c r="I2626" s="55" t="s">
        <v>83</v>
      </c>
      <c r="J2626" s="55" t="s">
        <v>44</v>
      </c>
      <c r="K2626" s="55" t="s">
        <v>430</v>
      </c>
      <c r="L2626" s="55" t="s">
        <v>431</v>
      </c>
      <c r="M2626" s="55" t="s">
        <v>2074</v>
      </c>
      <c r="N2626" s="55" t="str">
        <f t="shared" si="223"/>
        <v>NON</v>
      </c>
      <c r="O2626" s="55" t="str">
        <f t="shared" si="224"/>
        <v>NON</v>
      </c>
      <c r="P2626" s="55" t="str">
        <f t="shared" si="225"/>
        <v>OUI</v>
      </c>
      <c r="Q2626" s="55" t="str">
        <f t="shared" si="226"/>
        <v>NON</v>
      </c>
    </row>
    <row r="2627" spans="1:17" ht="15" customHeight="1">
      <c r="A2627" s="2">
        <v>130000409</v>
      </c>
      <c r="B2627" s="55" t="s">
        <v>759</v>
      </c>
      <c r="C2627" s="3">
        <v>43002133</v>
      </c>
      <c r="D2627" s="55" t="s">
        <v>760</v>
      </c>
      <c r="E2627" s="116" t="s">
        <v>761</v>
      </c>
      <c r="F2627" s="84">
        <v>44501</v>
      </c>
      <c r="G2627" s="84">
        <v>46143</v>
      </c>
      <c r="H2627" s="82">
        <f t="shared" si="237"/>
        <v>5</v>
      </c>
      <c r="I2627" s="55" t="s">
        <v>83</v>
      </c>
      <c r="J2627" s="55" t="s">
        <v>1429</v>
      </c>
      <c r="K2627" s="55" t="s">
        <v>375</v>
      </c>
      <c r="L2627" s="55" t="s">
        <v>376</v>
      </c>
      <c r="M2627" s="79"/>
      <c r="N2627" s="55" t="str">
        <f t="shared" si="223"/>
        <v>OUI</v>
      </c>
      <c r="O2627" s="55" t="str">
        <f t="shared" si="224"/>
        <v>NON</v>
      </c>
      <c r="P2627" s="55" t="str">
        <f t="shared" si="225"/>
        <v>NON</v>
      </c>
      <c r="Q2627" s="55" t="str">
        <f t="shared" si="226"/>
        <v>NON</v>
      </c>
    </row>
    <row r="2628" spans="1:17" ht="15" customHeight="1">
      <c r="A2628" s="2">
        <v>130000409</v>
      </c>
      <c r="B2628" s="55" t="s">
        <v>759</v>
      </c>
      <c r="C2628" s="3">
        <v>43001314</v>
      </c>
      <c r="D2628" s="55" t="s">
        <v>1830</v>
      </c>
      <c r="E2628" s="53" t="s">
        <v>1831</v>
      </c>
      <c r="F2628" s="84">
        <v>43770</v>
      </c>
      <c r="G2628" s="84">
        <v>45413</v>
      </c>
      <c r="H2628" s="82">
        <f t="shared" si="237"/>
        <v>5</v>
      </c>
      <c r="I2628" s="55" t="s">
        <v>83</v>
      </c>
      <c r="J2628" s="55" t="s">
        <v>1800</v>
      </c>
      <c r="K2628" s="55"/>
      <c r="L2628" s="55"/>
      <c r="M2628" s="79"/>
      <c r="N2628" s="55" t="str">
        <f t="shared" si="223"/>
        <v>OUI</v>
      </c>
      <c r="O2628" s="55" t="str">
        <f t="shared" si="224"/>
        <v>NON</v>
      </c>
      <c r="P2628" s="55" t="str">
        <f t="shared" si="225"/>
        <v>NON</v>
      </c>
      <c r="Q2628" s="55" t="str">
        <f t="shared" si="226"/>
        <v>NON</v>
      </c>
    </row>
    <row r="2629" spans="1:17" ht="15" customHeight="1">
      <c r="A2629" s="3">
        <v>130780521</v>
      </c>
      <c r="B2629" s="55" t="s">
        <v>1056</v>
      </c>
      <c r="C2629" s="3">
        <v>43001475</v>
      </c>
      <c r="D2629" s="55" t="s">
        <v>524</v>
      </c>
      <c r="E2629" s="53" t="s">
        <v>1112</v>
      </c>
      <c r="F2629" s="84">
        <v>44501</v>
      </c>
      <c r="G2629" s="84">
        <v>46143</v>
      </c>
      <c r="H2629" s="82">
        <f t="shared" si="237"/>
        <v>5</v>
      </c>
      <c r="I2629" s="55" t="s">
        <v>83</v>
      </c>
      <c r="J2629" s="55" t="s">
        <v>44</v>
      </c>
      <c r="K2629" s="55" t="s">
        <v>254</v>
      </c>
      <c r="L2629" s="55" t="s">
        <v>255</v>
      </c>
      <c r="M2629" s="55" t="s">
        <v>1041</v>
      </c>
      <c r="N2629" s="55" t="str">
        <f t="shared" ref="N2629:N2692" si="238">IF(ISNUMBER(SEARCH("2G",J2629)),"OUI","NON")</f>
        <v>NON</v>
      </c>
      <c r="O2629" s="55" t="str">
        <f t="shared" ref="O2629:O2692" si="239">IF(ISNUMBER(SEARCH("P1",M2629)),"OUI","NON")</f>
        <v>OUI</v>
      </c>
      <c r="P2629" s="55" t="str">
        <f t="shared" ref="P2629:P2692" si="240">IF(ISNUMBER(SEARCH("P2",M2629)),"OUI","NON")</f>
        <v>OUI</v>
      </c>
      <c r="Q2629" s="55" t="str">
        <f t="shared" ref="Q2629:Q2692" si="241">IF(ISNUMBER(SEARCH("P3",M2629)),"OUI","NON")</f>
        <v>OUI</v>
      </c>
    </row>
    <row r="2630" spans="1:17" ht="15" customHeight="1">
      <c r="A2630" s="3">
        <v>130780521</v>
      </c>
      <c r="B2630" s="55" t="s">
        <v>1056</v>
      </c>
      <c r="C2630" s="3">
        <v>43001475</v>
      </c>
      <c r="D2630" s="55" t="s">
        <v>524</v>
      </c>
      <c r="E2630" s="53" t="s">
        <v>1112</v>
      </c>
      <c r="F2630" s="84">
        <v>44136</v>
      </c>
      <c r="G2630" s="84">
        <v>45778</v>
      </c>
      <c r="H2630" s="82">
        <f t="shared" si="237"/>
        <v>5</v>
      </c>
      <c r="I2630" s="55" t="s">
        <v>83</v>
      </c>
      <c r="J2630" s="55" t="s">
        <v>1429</v>
      </c>
      <c r="K2630" s="55" t="s">
        <v>222</v>
      </c>
      <c r="L2630" s="55" t="s">
        <v>223</v>
      </c>
      <c r="M2630" s="79"/>
      <c r="N2630" s="55" t="str">
        <f t="shared" si="238"/>
        <v>OUI</v>
      </c>
      <c r="O2630" s="55" t="str">
        <f t="shared" si="239"/>
        <v>NON</v>
      </c>
      <c r="P2630" s="55" t="str">
        <f t="shared" si="240"/>
        <v>NON</v>
      </c>
      <c r="Q2630" s="55" t="str">
        <f t="shared" si="241"/>
        <v>NON</v>
      </c>
    </row>
    <row r="2631" spans="1:17" ht="15" customHeight="1">
      <c r="A2631" s="2">
        <v>130006570</v>
      </c>
      <c r="B2631" s="55" t="s">
        <v>1492</v>
      </c>
      <c r="C2631" s="3">
        <v>43001588</v>
      </c>
      <c r="D2631" s="55" t="s">
        <v>1507</v>
      </c>
      <c r="E2631" s="53" t="s">
        <v>2463</v>
      </c>
      <c r="F2631" s="84">
        <v>43770</v>
      </c>
      <c r="G2631" s="84">
        <v>45413</v>
      </c>
      <c r="H2631" s="82">
        <f t="shared" si="237"/>
        <v>5</v>
      </c>
      <c r="I2631" s="55" t="s">
        <v>16</v>
      </c>
      <c r="J2631" s="55" t="s">
        <v>44</v>
      </c>
      <c r="K2631" s="55" t="s">
        <v>15</v>
      </c>
      <c r="L2631" s="55" t="s">
        <v>17</v>
      </c>
      <c r="M2631" s="55" t="s">
        <v>87</v>
      </c>
      <c r="N2631" s="55" t="str">
        <f t="shared" si="238"/>
        <v>NON</v>
      </c>
      <c r="O2631" s="55" t="str">
        <f t="shared" si="239"/>
        <v>NON</v>
      </c>
      <c r="P2631" s="55" t="str">
        <f t="shared" si="240"/>
        <v>OUI</v>
      </c>
      <c r="Q2631" s="55" t="str">
        <f t="shared" si="241"/>
        <v>NON</v>
      </c>
    </row>
    <row r="2632" spans="1:17" ht="15" customHeight="1">
      <c r="A2632" s="3">
        <v>130786742</v>
      </c>
      <c r="B2632" s="55" t="s">
        <v>1545</v>
      </c>
      <c r="C2632" s="3">
        <v>43000570</v>
      </c>
      <c r="D2632" s="55" t="s">
        <v>213</v>
      </c>
      <c r="E2632" s="53" t="s">
        <v>1558</v>
      </c>
      <c r="F2632" s="84">
        <v>44501</v>
      </c>
      <c r="G2632" s="84">
        <v>46143</v>
      </c>
      <c r="H2632" s="82">
        <f t="shared" si="237"/>
        <v>5</v>
      </c>
      <c r="I2632" s="55" t="s">
        <v>83</v>
      </c>
      <c r="J2632" s="55" t="s">
        <v>44</v>
      </c>
      <c r="K2632" s="55" t="s">
        <v>213</v>
      </c>
      <c r="L2632" s="55" t="s">
        <v>215</v>
      </c>
      <c r="M2632" s="55" t="s">
        <v>2453</v>
      </c>
      <c r="N2632" s="55" t="str">
        <f t="shared" si="238"/>
        <v>NON</v>
      </c>
      <c r="O2632" s="55" t="str">
        <f t="shared" si="239"/>
        <v>OUI</v>
      </c>
      <c r="P2632" s="55" t="str">
        <f t="shared" si="240"/>
        <v>OUI</v>
      </c>
      <c r="Q2632" s="55" t="str">
        <f t="shared" si="241"/>
        <v>OUI</v>
      </c>
    </row>
    <row r="2633" spans="1:17" ht="15" customHeight="1">
      <c r="A2633" s="3">
        <v>130786742</v>
      </c>
      <c r="B2633" s="55" t="s">
        <v>1545</v>
      </c>
      <c r="C2633" s="3">
        <v>43000570</v>
      </c>
      <c r="D2633" s="55" t="s">
        <v>213</v>
      </c>
      <c r="E2633" s="53" t="s">
        <v>1558</v>
      </c>
      <c r="F2633" s="84">
        <v>43770</v>
      </c>
      <c r="G2633" s="84">
        <v>45413</v>
      </c>
      <c r="H2633" s="82">
        <f t="shared" si="237"/>
        <v>5</v>
      </c>
      <c r="I2633" s="55" t="s">
        <v>83</v>
      </c>
      <c r="J2633" s="55" t="s">
        <v>1429</v>
      </c>
      <c r="K2633" s="55" t="s">
        <v>213</v>
      </c>
      <c r="L2633" s="55" t="s">
        <v>215</v>
      </c>
      <c r="M2633" s="79"/>
      <c r="N2633" s="55" t="str">
        <f t="shared" si="238"/>
        <v>OUI</v>
      </c>
      <c r="O2633" s="55" t="str">
        <f t="shared" si="239"/>
        <v>NON</v>
      </c>
      <c r="P2633" s="55" t="str">
        <f t="shared" si="240"/>
        <v>NON</v>
      </c>
      <c r="Q2633" s="55" t="str">
        <f t="shared" si="241"/>
        <v>NON</v>
      </c>
    </row>
    <row r="2634" spans="1:17" ht="15" customHeight="1">
      <c r="A2634" s="2">
        <v>130784713</v>
      </c>
      <c r="B2634" s="55" t="s">
        <v>1621</v>
      </c>
      <c r="C2634" s="89">
        <v>93000566</v>
      </c>
      <c r="D2634" s="88" t="s">
        <v>2336</v>
      </c>
      <c r="E2634" s="88" t="s">
        <v>2337</v>
      </c>
      <c r="F2634" s="84">
        <v>44501</v>
      </c>
      <c r="G2634" s="84">
        <v>46143</v>
      </c>
      <c r="H2634" s="3">
        <f t="shared" si="237"/>
        <v>5</v>
      </c>
      <c r="I2634" s="55" t="s">
        <v>83</v>
      </c>
      <c r="J2634" s="55" t="s">
        <v>44</v>
      </c>
      <c r="K2634" s="88" t="s">
        <v>145</v>
      </c>
      <c r="L2634" s="88" t="s">
        <v>146</v>
      </c>
      <c r="M2634" s="88" t="s">
        <v>87</v>
      </c>
      <c r="N2634" s="55" t="str">
        <f t="shared" si="238"/>
        <v>NON</v>
      </c>
      <c r="O2634" s="55" t="str">
        <f t="shared" si="239"/>
        <v>NON</v>
      </c>
      <c r="P2634" s="55" t="str">
        <f t="shared" si="240"/>
        <v>OUI</v>
      </c>
      <c r="Q2634" s="55" t="str">
        <f t="shared" si="241"/>
        <v>NON</v>
      </c>
    </row>
    <row r="2635" spans="1:17" ht="15" customHeight="1">
      <c r="A2635" s="2">
        <v>830000012</v>
      </c>
      <c r="B2635" s="55" t="s">
        <v>1523</v>
      </c>
      <c r="C2635" s="3">
        <v>43001873</v>
      </c>
      <c r="D2635" s="55" t="s">
        <v>1524</v>
      </c>
      <c r="E2635" s="53" t="s">
        <v>1525</v>
      </c>
      <c r="F2635" s="84">
        <v>43770</v>
      </c>
      <c r="G2635" s="84">
        <v>45413</v>
      </c>
      <c r="H2635" s="82">
        <f t="shared" si="237"/>
        <v>5</v>
      </c>
      <c r="I2635" s="55" t="s">
        <v>16</v>
      </c>
      <c r="J2635" s="55" t="s">
        <v>44</v>
      </c>
      <c r="K2635" s="55" t="s">
        <v>15</v>
      </c>
      <c r="L2635" s="55" t="s">
        <v>17</v>
      </c>
      <c r="M2635" s="55" t="s">
        <v>244</v>
      </c>
      <c r="N2635" s="55" t="str">
        <f t="shared" si="238"/>
        <v>NON</v>
      </c>
      <c r="O2635" s="55" t="str">
        <f t="shared" si="239"/>
        <v>NON</v>
      </c>
      <c r="P2635" s="55" t="str">
        <f t="shared" si="240"/>
        <v>OUI</v>
      </c>
      <c r="Q2635" s="55" t="str">
        <f t="shared" si="241"/>
        <v>OUI</v>
      </c>
    </row>
    <row r="2636" spans="1:17" ht="15" customHeight="1">
      <c r="A2636" s="2">
        <v>130002835</v>
      </c>
      <c r="B2636" s="55" t="s">
        <v>555</v>
      </c>
      <c r="C2636" s="3">
        <v>43001406</v>
      </c>
      <c r="D2636" s="55" t="s">
        <v>585</v>
      </c>
      <c r="E2636" s="53" t="s">
        <v>586</v>
      </c>
      <c r="F2636" s="84">
        <v>43770</v>
      </c>
      <c r="G2636" s="84">
        <v>45413</v>
      </c>
      <c r="H2636" s="82">
        <f t="shared" si="237"/>
        <v>5</v>
      </c>
      <c r="I2636" s="55" t="s">
        <v>83</v>
      </c>
      <c r="J2636" s="55" t="s">
        <v>44</v>
      </c>
      <c r="K2636" s="55" t="s">
        <v>321</v>
      </c>
      <c r="L2636" s="55" t="s">
        <v>322</v>
      </c>
      <c r="M2636" s="55" t="s">
        <v>734</v>
      </c>
      <c r="N2636" s="55" t="str">
        <f t="shared" si="238"/>
        <v>NON</v>
      </c>
      <c r="O2636" s="55" t="str">
        <f t="shared" si="239"/>
        <v>NON</v>
      </c>
      <c r="P2636" s="55" t="str">
        <f t="shared" si="240"/>
        <v>OUI</v>
      </c>
      <c r="Q2636" s="55" t="str">
        <f t="shared" si="241"/>
        <v>NON</v>
      </c>
    </row>
    <row r="2637" spans="1:17" ht="15" customHeight="1">
      <c r="A2637" s="2">
        <v>130002835</v>
      </c>
      <c r="B2637" s="55" t="s">
        <v>555</v>
      </c>
      <c r="C2637" s="3">
        <v>43001406</v>
      </c>
      <c r="D2637" s="55" t="s">
        <v>585</v>
      </c>
      <c r="E2637" s="53" t="s">
        <v>586</v>
      </c>
      <c r="F2637" s="84">
        <v>43770</v>
      </c>
      <c r="G2637" s="84">
        <v>45413</v>
      </c>
      <c r="H2637" s="82">
        <f t="shared" si="237"/>
        <v>5</v>
      </c>
      <c r="I2637" s="55" t="s">
        <v>83</v>
      </c>
      <c r="J2637" s="55" t="s">
        <v>44</v>
      </c>
      <c r="K2637" s="55" t="s">
        <v>321</v>
      </c>
      <c r="L2637" s="55" t="s">
        <v>322</v>
      </c>
      <c r="M2637" s="55" t="s">
        <v>1447</v>
      </c>
      <c r="N2637" s="55" t="str">
        <f t="shared" si="238"/>
        <v>NON</v>
      </c>
      <c r="O2637" s="55" t="str">
        <f t="shared" si="239"/>
        <v>OUI</v>
      </c>
      <c r="P2637" s="55" t="str">
        <f t="shared" si="240"/>
        <v>NON</v>
      </c>
      <c r="Q2637" s="55" t="str">
        <f t="shared" si="241"/>
        <v>NON</v>
      </c>
    </row>
    <row r="2638" spans="1:17" ht="15" customHeight="1">
      <c r="A2638" s="2">
        <v>130002835</v>
      </c>
      <c r="B2638" s="55" t="s">
        <v>555</v>
      </c>
      <c r="C2638" s="3">
        <v>43001097</v>
      </c>
      <c r="D2638" s="55" t="s">
        <v>318</v>
      </c>
      <c r="E2638" s="53" t="s">
        <v>571</v>
      </c>
      <c r="F2638" s="84">
        <v>43040</v>
      </c>
      <c r="G2638" s="84">
        <v>44682</v>
      </c>
      <c r="H2638" s="82">
        <f t="shared" si="237"/>
        <v>5</v>
      </c>
      <c r="I2638" s="55" t="s">
        <v>83</v>
      </c>
      <c r="J2638" s="55" t="s">
        <v>1429</v>
      </c>
      <c r="K2638" s="55" t="s">
        <v>556</v>
      </c>
      <c r="L2638" s="55"/>
      <c r="M2638" s="79"/>
      <c r="N2638" s="55" t="str">
        <f t="shared" si="238"/>
        <v>OUI</v>
      </c>
      <c r="O2638" s="55" t="str">
        <f t="shared" si="239"/>
        <v>NON</v>
      </c>
      <c r="P2638" s="55" t="str">
        <f t="shared" si="240"/>
        <v>NON</v>
      </c>
      <c r="Q2638" s="55" t="str">
        <f t="shared" si="241"/>
        <v>NON</v>
      </c>
    </row>
    <row r="2639" spans="1:17" ht="15" customHeight="1">
      <c r="A2639" s="2">
        <v>130002835</v>
      </c>
      <c r="B2639" s="55" t="s">
        <v>555</v>
      </c>
      <c r="C2639" s="3">
        <v>43001097</v>
      </c>
      <c r="D2639" s="55" t="s">
        <v>318</v>
      </c>
      <c r="E2639" s="53" t="s">
        <v>571</v>
      </c>
      <c r="F2639" s="84">
        <v>43770</v>
      </c>
      <c r="G2639" s="84">
        <v>45413</v>
      </c>
      <c r="H2639" s="82">
        <f t="shared" si="237"/>
        <v>5</v>
      </c>
      <c r="I2639" s="55" t="s">
        <v>83</v>
      </c>
      <c r="J2639" s="55" t="s">
        <v>1429</v>
      </c>
      <c r="K2639" s="55" t="s">
        <v>362</v>
      </c>
      <c r="L2639" s="55" t="s">
        <v>363</v>
      </c>
      <c r="M2639" s="79"/>
      <c r="N2639" s="55" t="str">
        <f t="shared" si="238"/>
        <v>OUI</v>
      </c>
      <c r="O2639" s="55" t="str">
        <f t="shared" si="239"/>
        <v>NON</v>
      </c>
      <c r="P2639" s="55" t="str">
        <f t="shared" si="240"/>
        <v>NON</v>
      </c>
      <c r="Q2639" s="55" t="str">
        <f t="shared" si="241"/>
        <v>NON</v>
      </c>
    </row>
    <row r="2640" spans="1:17" ht="15" customHeight="1">
      <c r="A2640" s="2">
        <v>130002835</v>
      </c>
      <c r="B2640" s="55" t="s">
        <v>555</v>
      </c>
      <c r="C2640" s="3">
        <v>43001097</v>
      </c>
      <c r="D2640" s="55" t="s">
        <v>318</v>
      </c>
      <c r="E2640" s="53" t="s">
        <v>571</v>
      </c>
      <c r="F2640" s="84">
        <v>43770</v>
      </c>
      <c r="G2640" s="84">
        <v>45413</v>
      </c>
      <c r="H2640" s="82">
        <f t="shared" si="237"/>
        <v>5</v>
      </c>
      <c r="I2640" s="55" t="s">
        <v>83</v>
      </c>
      <c r="J2640" s="55" t="s">
        <v>1429</v>
      </c>
      <c r="K2640" s="55" t="s">
        <v>318</v>
      </c>
      <c r="L2640" s="55" t="s">
        <v>391</v>
      </c>
      <c r="M2640" s="79"/>
      <c r="N2640" s="55" t="str">
        <f t="shared" si="238"/>
        <v>OUI</v>
      </c>
      <c r="O2640" s="55" t="str">
        <f t="shared" si="239"/>
        <v>NON</v>
      </c>
      <c r="P2640" s="55" t="str">
        <f t="shared" si="240"/>
        <v>NON</v>
      </c>
      <c r="Q2640" s="55" t="str">
        <f t="shared" si="241"/>
        <v>NON</v>
      </c>
    </row>
    <row r="2641" spans="1:17" ht="15" customHeight="1">
      <c r="A2641" s="2">
        <v>130002835</v>
      </c>
      <c r="B2641" s="55" t="s">
        <v>555</v>
      </c>
      <c r="C2641" s="3">
        <v>43001097</v>
      </c>
      <c r="D2641" s="55" t="s">
        <v>318</v>
      </c>
      <c r="E2641" s="53" t="s">
        <v>571</v>
      </c>
      <c r="F2641" s="84">
        <v>43770</v>
      </c>
      <c r="G2641" s="84">
        <v>45413</v>
      </c>
      <c r="H2641" s="82">
        <f t="shared" si="237"/>
        <v>5</v>
      </c>
      <c r="I2641" s="55" t="s">
        <v>83</v>
      </c>
      <c r="J2641" s="55" t="s">
        <v>44</v>
      </c>
      <c r="K2641" s="55" t="s">
        <v>171</v>
      </c>
      <c r="L2641" s="55" t="s">
        <v>391</v>
      </c>
      <c r="M2641" s="55" t="s">
        <v>1618</v>
      </c>
      <c r="N2641" s="55" t="str">
        <f t="shared" si="238"/>
        <v>NON</v>
      </c>
      <c r="O2641" s="55" t="str">
        <f t="shared" si="239"/>
        <v>OUI</v>
      </c>
      <c r="P2641" s="55" t="str">
        <f t="shared" si="240"/>
        <v>OUI</v>
      </c>
      <c r="Q2641" s="55" t="str">
        <f t="shared" si="241"/>
        <v>NON</v>
      </c>
    </row>
    <row r="2642" spans="1:17" ht="15" customHeight="1">
      <c r="A2642" s="2">
        <v>130002835</v>
      </c>
      <c r="B2642" s="55" t="s">
        <v>555</v>
      </c>
      <c r="C2642" s="3">
        <v>43001097</v>
      </c>
      <c r="D2642" s="55" t="s">
        <v>318</v>
      </c>
      <c r="E2642" s="53" t="s">
        <v>571</v>
      </c>
      <c r="F2642" s="84">
        <v>43770</v>
      </c>
      <c r="G2642" s="84">
        <v>45413</v>
      </c>
      <c r="H2642" s="82">
        <f t="shared" si="237"/>
        <v>5</v>
      </c>
      <c r="I2642" s="55" t="s">
        <v>83</v>
      </c>
      <c r="J2642" s="55" t="s">
        <v>44</v>
      </c>
      <c r="K2642" s="55" t="s">
        <v>171</v>
      </c>
      <c r="L2642" s="55" t="s">
        <v>391</v>
      </c>
      <c r="M2642" s="55" t="s">
        <v>1035</v>
      </c>
      <c r="N2642" s="55" t="str">
        <f t="shared" si="238"/>
        <v>NON</v>
      </c>
      <c r="O2642" s="55" t="str">
        <f t="shared" si="239"/>
        <v>OUI</v>
      </c>
      <c r="P2642" s="55" t="str">
        <f t="shared" si="240"/>
        <v>OUI</v>
      </c>
      <c r="Q2642" s="55" t="str">
        <f t="shared" si="241"/>
        <v>NON</v>
      </c>
    </row>
    <row r="2643" spans="1:17" ht="15" customHeight="1">
      <c r="A2643" s="2">
        <v>130002835</v>
      </c>
      <c r="B2643" s="55" t="s">
        <v>555</v>
      </c>
      <c r="C2643" s="3">
        <v>43001097</v>
      </c>
      <c r="D2643" s="55" t="s">
        <v>318</v>
      </c>
      <c r="E2643" s="53" t="s">
        <v>571</v>
      </c>
      <c r="F2643" s="84">
        <v>43770</v>
      </c>
      <c r="G2643" s="84">
        <v>45413</v>
      </c>
      <c r="H2643" s="82">
        <f t="shared" si="237"/>
        <v>5</v>
      </c>
      <c r="I2643" s="55" t="s">
        <v>83</v>
      </c>
      <c r="J2643" s="55" t="s">
        <v>44</v>
      </c>
      <c r="K2643" s="55" t="s">
        <v>171</v>
      </c>
      <c r="L2643" s="55" t="s">
        <v>391</v>
      </c>
      <c r="M2643" s="55" t="s">
        <v>1961</v>
      </c>
      <c r="N2643" s="55" t="str">
        <f t="shared" si="238"/>
        <v>NON</v>
      </c>
      <c r="O2643" s="55" t="str">
        <f t="shared" si="239"/>
        <v>OUI</v>
      </c>
      <c r="P2643" s="55" t="str">
        <f t="shared" si="240"/>
        <v>OUI</v>
      </c>
      <c r="Q2643" s="55" t="str">
        <f t="shared" si="241"/>
        <v>NON</v>
      </c>
    </row>
    <row r="2644" spans="1:17" ht="15" customHeight="1">
      <c r="A2644" s="2">
        <v>130002835</v>
      </c>
      <c r="B2644" s="55" t="s">
        <v>555</v>
      </c>
      <c r="C2644" s="3">
        <v>43001097</v>
      </c>
      <c r="D2644" s="55" t="s">
        <v>318</v>
      </c>
      <c r="E2644" s="53" t="s">
        <v>571</v>
      </c>
      <c r="F2644" s="84">
        <v>43770</v>
      </c>
      <c r="G2644" s="84">
        <v>45413</v>
      </c>
      <c r="H2644" s="82">
        <f t="shared" si="237"/>
        <v>5</v>
      </c>
      <c r="I2644" s="55" t="s">
        <v>83</v>
      </c>
      <c r="J2644" s="55" t="s">
        <v>44</v>
      </c>
      <c r="K2644" s="55" t="s">
        <v>171</v>
      </c>
      <c r="L2644" s="55" t="s">
        <v>391</v>
      </c>
      <c r="M2644" s="55" t="s">
        <v>2100</v>
      </c>
      <c r="N2644" s="55" t="str">
        <f t="shared" si="238"/>
        <v>NON</v>
      </c>
      <c r="O2644" s="55" t="str">
        <f t="shared" si="239"/>
        <v>OUI</v>
      </c>
      <c r="P2644" s="55" t="str">
        <f t="shared" si="240"/>
        <v>OUI</v>
      </c>
      <c r="Q2644" s="55" t="str">
        <f t="shared" si="241"/>
        <v>NON</v>
      </c>
    </row>
    <row r="2645" spans="1:17" s="73" customFormat="1" ht="15" customHeight="1">
      <c r="A2645" s="2">
        <v>130002835</v>
      </c>
      <c r="B2645" s="55" t="s">
        <v>555</v>
      </c>
      <c r="C2645" s="3">
        <v>43001097</v>
      </c>
      <c r="D2645" s="55" t="s">
        <v>318</v>
      </c>
      <c r="E2645" s="53" t="s">
        <v>571</v>
      </c>
      <c r="F2645" s="84">
        <v>43770</v>
      </c>
      <c r="G2645" s="84">
        <v>45413</v>
      </c>
      <c r="H2645" s="82">
        <f t="shared" si="237"/>
        <v>5</v>
      </c>
      <c r="I2645" s="55" t="s">
        <v>83</v>
      </c>
      <c r="J2645" s="55" t="s">
        <v>44</v>
      </c>
      <c r="K2645" s="55" t="s">
        <v>171</v>
      </c>
      <c r="L2645" s="55" t="s">
        <v>391</v>
      </c>
      <c r="M2645" s="55" t="s">
        <v>2246</v>
      </c>
      <c r="N2645" s="55" t="str">
        <f t="shared" si="238"/>
        <v>NON</v>
      </c>
      <c r="O2645" s="55" t="str">
        <f t="shared" si="239"/>
        <v>OUI</v>
      </c>
      <c r="P2645" s="55" t="str">
        <f t="shared" si="240"/>
        <v>NON</v>
      </c>
      <c r="Q2645" s="55" t="str">
        <f t="shared" si="241"/>
        <v>NON</v>
      </c>
    </row>
    <row r="2646" spans="1:17" ht="15" customHeight="1">
      <c r="A2646" s="2">
        <v>130002835</v>
      </c>
      <c r="B2646" s="55" t="s">
        <v>555</v>
      </c>
      <c r="C2646" s="3">
        <v>43001097</v>
      </c>
      <c r="D2646" s="55" t="s">
        <v>318</v>
      </c>
      <c r="E2646" s="53" t="s">
        <v>571</v>
      </c>
      <c r="F2646" s="84">
        <v>43770</v>
      </c>
      <c r="G2646" s="84">
        <v>45413</v>
      </c>
      <c r="H2646" s="82">
        <f t="shared" si="237"/>
        <v>5</v>
      </c>
      <c r="I2646" s="55" t="s">
        <v>83</v>
      </c>
      <c r="J2646" s="55" t="s">
        <v>44</v>
      </c>
      <c r="K2646" s="55" t="s">
        <v>171</v>
      </c>
      <c r="L2646" s="55" t="s">
        <v>391</v>
      </c>
      <c r="M2646" s="55" t="s">
        <v>734</v>
      </c>
      <c r="N2646" s="55" t="str">
        <f t="shared" si="238"/>
        <v>NON</v>
      </c>
      <c r="O2646" s="55" t="str">
        <f t="shared" si="239"/>
        <v>NON</v>
      </c>
      <c r="P2646" s="55" t="str">
        <f t="shared" si="240"/>
        <v>OUI</v>
      </c>
      <c r="Q2646" s="55" t="str">
        <f t="shared" si="241"/>
        <v>NON</v>
      </c>
    </row>
    <row r="2647" spans="1:17" ht="15" customHeight="1">
      <c r="A2647" s="2">
        <v>130002835</v>
      </c>
      <c r="B2647" s="55" t="s">
        <v>555</v>
      </c>
      <c r="C2647" s="3">
        <v>43001097</v>
      </c>
      <c r="D2647" s="55" t="s">
        <v>318</v>
      </c>
      <c r="E2647" s="116" t="s">
        <v>571</v>
      </c>
      <c r="F2647" s="84">
        <v>43770</v>
      </c>
      <c r="G2647" s="84">
        <v>45413</v>
      </c>
      <c r="H2647" s="82">
        <f t="shared" si="237"/>
        <v>5</v>
      </c>
      <c r="I2647" s="55" t="s">
        <v>83</v>
      </c>
      <c r="J2647" s="55" t="s">
        <v>44</v>
      </c>
      <c r="K2647" s="55" t="s">
        <v>171</v>
      </c>
      <c r="L2647" s="55" t="s">
        <v>391</v>
      </c>
      <c r="M2647" s="55" t="s">
        <v>2072</v>
      </c>
      <c r="N2647" s="55" t="str">
        <f t="shared" si="238"/>
        <v>NON</v>
      </c>
      <c r="O2647" s="55" t="str">
        <f t="shared" si="239"/>
        <v>OUI</v>
      </c>
      <c r="P2647" s="55" t="str">
        <f t="shared" si="240"/>
        <v>OUI</v>
      </c>
      <c r="Q2647" s="55" t="str">
        <f t="shared" si="241"/>
        <v>NON</v>
      </c>
    </row>
    <row r="2648" spans="1:17" ht="15" customHeight="1">
      <c r="A2648" s="2">
        <v>130002835</v>
      </c>
      <c r="B2648" s="55" t="s">
        <v>555</v>
      </c>
      <c r="C2648" s="3">
        <v>43001097</v>
      </c>
      <c r="D2648" s="55" t="s">
        <v>318</v>
      </c>
      <c r="E2648" s="53" t="s">
        <v>571</v>
      </c>
      <c r="F2648" s="84">
        <v>43770</v>
      </c>
      <c r="G2648" s="84">
        <v>45413</v>
      </c>
      <c r="H2648" s="82">
        <f t="shared" si="237"/>
        <v>5</v>
      </c>
      <c r="I2648" s="55" t="s">
        <v>83</v>
      </c>
      <c r="J2648" s="55" t="s">
        <v>44</v>
      </c>
      <c r="K2648" s="55" t="s">
        <v>171</v>
      </c>
      <c r="L2648" s="55" t="s">
        <v>391</v>
      </c>
      <c r="M2648" s="55" t="s">
        <v>2150</v>
      </c>
      <c r="N2648" s="55" t="str">
        <f t="shared" si="238"/>
        <v>NON</v>
      </c>
      <c r="O2648" s="55" t="str">
        <f t="shared" si="239"/>
        <v>OUI</v>
      </c>
      <c r="P2648" s="55" t="str">
        <f t="shared" si="240"/>
        <v>OUI</v>
      </c>
      <c r="Q2648" s="55" t="str">
        <f t="shared" si="241"/>
        <v>NON</v>
      </c>
    </row>
    <row r="2649" spans="1:17" ht="15" customHeight="1">
      <c r="A2649" s="2">
        <v>130002835</v>
      </c>
      <c r="B2649" s="55" t="s">
        <v>555</v>
      </c>
      <c r="C2649" s="3">
        <v>93000027</v>
      </c>
      <c r="D2649" s="55" t="s">
        <v>570</v>
      </c>
      <c r="E2649" s="53" t="s">
        <v>571</v>
      </c>
      <c r="F2649" s="84">
        <v>43770</v>
      </c>
      <c r="G2649" s="84">
        <v>45413</v>
      </c>
      <c r="H2649" s="82">
        <f t="shared" si="237"/>
        <v>5</v>
      </c>
      <c r="I2649" s="55" t="s">
        <v>83</v>
      </c>
      <c r="J2649" s="55" t="s">
        <v>44</v>
      </c>
      <c r="K2649" s="55" t="s">
        <v>424</v>
      </c>
      <c r="L2649" s="55" t="s">
        <v>425</v>
      </c>
      <c r="M2649" s="55" t="s">
        <v>587</v>
      </c>
      <c r="N2649" s="55" t="str">
        <f t="shared" si="238"/>
        <v>NON</v>
      </c>
      <c r="O2649" s="55" t="str">
        <f t="shared" si="239"/>
        <v>NON</v>
      </c>
      <c r="P2649" s="55" t="str">
        <f t="shared" si="240"/>
        <v>OUI</v>
      </c>
      <c r="Q2649" s="55" t="str">
        <f t="shared" si="241"/>
        <v>NON</v>
      </c>
    </row>
    <row r="2650" spans="1:17" ht="15" customHeight="1">
      <c r="A2650" s="2">
        <v>130002835</v>
      </c>
      <c r="B2650" s="55" t="s">
        <v>555</v>
      </c>
      <c r="C2650" s="3">
        <v>93000027</v>
      </c>
      <c r="D2650" s="55" t="s">
        <v>570</v>
      </c>
      <c r="E2650" s="53" t="s">
        <v>571</v>
      </c>
      <c r="F2650" s="84">
        <v>44136</v>
      </c>
      <c r="G2650" s="84">
        <v>45778</v>
      </c>
      <c r="H2650" s="82">
        <f t="shared" si="237"/>
        <v>5</v>
      </c>
      <c r="I2650" s="55" t="s">
        <v>83</v>
      </c>
      <c r="J2650" s="55" t="s">
        <v>44</v>
      </c>
      <c r="K2650" s="55" t="s">
        <v>314</v>
      </c>
      <c r="L2650" s="55" t="s">
        <v>96</v>
      </c>
      <c r="M2650" s="54" t="s">
        <v>471</v>
      </c>
      <c r="N2650" s="55" t="str">
        <f t="shared" si="238"/>
        <v>NON</v>
      </c>
      <c r="O2650" s="55" t="str">
        <f t="shared" si="239"/>
        <v>OUI</v>
      </c>
      <c r="P2650" s="55" t="str">
        <f t="shared" si="240"/>
        <v>OUI</v>
      </c>
      <c r="Q2650" s="55" t="str">
        <f t="shared" si="241"/>
        <v>OUI</v>
      </c>
    </row>
    <row r="2651" spans="1:17" ht="15" customHeight="1">
      <c r="A2651" s="2">
        <v>130002835</v>
      </c>
      <c r="B2651" s="55" t="s">
        <v>555</v>
      </c>
      <c r="C2651" s="3">
        <v>93000027</v>
      </c>
      <c r="D2651" s="55" t="s">
        <v>570</v>
      </c>
      <c r="E2651" s="53" t="s">
        <v>571</v>
      </c>
      <c r="F2651" s="84">
        <v>43770</v>
      </c>
      <c r="G2651" s="84">
        <v>45413</v>
      </c>
      <c r="H2651" s="82">
        <f t="shared" si="237"/>
        <v>5</v>
      </c>
      <c r="I2651" s="55" t="s">
        <v>83</v>
      </c>
      <c r="J2651" s="55" t="s">
        <v>44</v>
      </c>
      <c r="K2651" s="55" t="s">
        <v>171</v>
      </c>
      <c r="L2651" s="55" t="s">
        <v>172</v>
      </c>
      <c r="M2651" s="54" t="s">
        <v>2022</v>
      </c>
      <c r="N2651" s="55" t="str">
        <f t="shared" si="238"/>
        <v>NON</v>
      </c>
      <c r="O2651" s="55" t="str">
        <f t="shared" si="239"/>
        <v>NON</v>
      </c>
      <c r="P2651" s="55" t="str">
        <f t="shared" si="240"/>
        <v>OUI</v>
      </c>
      <c r="Q2651" s="55" t="str">
        <f t="shared" si="241"/>
        <v>NON</v>
      </c>
    </row>
    <row r="2652" spans="1:17" ht="15" customHeight="1">
      <c r="A2652" s="2">
        <v>130002835</v>
      </c>
      <c r="B2652" s="55" t="s">
        <v>555</v>
      </c>
      <c r="C2652" s="3">
        <v>93000027</v>
      </c>
      <c r="D2652" s="55" t="s">
        <v>570</v>
      </c>
      <c r="E2652" s="53" t="s">
        <v>571</v>
      </c>
      <c r="F2652" s="84">
        <v>43770</v>
      </c>
      <c r="G2652" s="84">
        <v>45413</v>
      </c>
      <c r="H2652" s="82">
        <f t="shared" si="237"/>
        <v>5</v>
      </c>
      <c r="I2652" s="55" t="s">
        <v>83</v>
      </c>
      <c r="J2652" s="55" t="s">
        <v>44</v>
      </c>
      <c r="K2652" s="55" t="s">
        <v>171</v>
      </c>
      <c r="L2652" s="55" t="s">
        <v>172</v>
      </c>
      <c r="M2652" s="54" t="s">
        <v>2207</v>
      </c>
      <c r="N2652" s="55" t="str">
        <f t="shared" si="238"/>
        <v>NON</v>
      </c>
      <c r="O2652" s="55" t="str">
        <f t="shared" si="239"/>
        <v>OUI</v>
      </c>
      <c r="P2652" s="55" t="str">
        <f t="shared" si="240"/>
        <v>NON</v>
      </c>
      <c r="Q2652" s="55" t="str">
        <f t="shared" si="241"/>
        <v>NON</v>
      </c>
    </row>
    <row r="2653" spans="1:17" ht="15" customHeight="1">
      <c r="A2653" s="2">
        <v>130002835</v>
      </c>
      <c r="B2653" s="55" t="s">
        <v>555</v>
      </c>
      <c r="C2653" s="3">
        <v>93000027</v>
      </c>
      <c r="D2653" s="55" t="s">
        <v>570</v>
      </c>
      <c r="E2653" s="53" t="s">
        <v>571</v>
      </c>
      <c r="F2653" s="84">
        <v>43770</v>
      </c>
      <c r="G2653" s="84">
        <v>45413</v>
      </c>
      <c r="H2653" s="82">
        <f t="shared" si="237"/>
        <v>5</v>
      </c>
      <c r="I2653" s="55" t="s">
        <v>83</v>
      </c>
      <c r="J2653" s="55" t="s">
        <v>44</v>
      </c>
      <c r="K2653" s="55" t="s">
        <v>171</v>
      </c>
      <c r="L2653" s="55" t="s">
        <v>172</v>
      </c>
      <c r="M2653" s="55" t="s">
        <v>587</v>
      </c>
      <c r="N2653" s="55" t="str">
        <f t="shared" si="238"/>
        <v>NON</v>
      </c>
      <c r="O2653" s="55" t="str">
        <f t="shared" si="239"/>
        <v>NON</v>
      </c>
      <c r="P2653" s="55" t="str">
        <f t="shared" si="240"/>
        <v>OUI</v>
      </c>
      <c r="Q2653" s="55" t="str">
        <f t="shared" si="241"/>
        <v>NON</v>
      </c>
    </row>
    <row r="2654" spans="1:17" ht="15" customHeight="1">
      <c r="A2654" s="2">
        <v>130002835</v>
      </c>
      <c r="B2654" s="55" t="s">
        <v>555</v>
      </c>
      <c r="C2654" s="3">
        <v>93000027</v>
      </c>
      <c r="D2654" s="55" t="s">
        <v>570</v>
      </c>
      <c r="E2654" s="53" t="s">
        <v>571</v>
      </c>
      <c r="F2654" s="84">
        <v>43770</v>
      </c>
      <c r="G2654" s="84">
        <v>45413</v>
      </c>
      <c r="H2654" s="82">
        <f t="shared" si="237"/>
        <v>5</v>
      </c>
      <c r="I2654" s="55" t="s">
        <v>83</v>
      </c>
      <c r="J2654" s="55" t="s">
        <v>1429</v>
      </c>
      <c r="K2654" s="55" t="s">
        <v>292</v>
      </c>
      <c r="L2654" s="55" t="s">
        <v>95</v>
      </c>
      <c r="M2654" s="79"/>
      <c r="N2654" s="55" t="str">
        <f t="shared" si="238"/>
        <v>OUI</v>
      </c>
      <c r="O2654" s="55" t="str">
        <f t="shared" si="239"/>
        <v>NON</v>
      </c>
      <c r="P2654" s="55" t="str">
        <f t="shared" si="240"/>
        <v>NON</v>
      </c>
      <c r="Q2654" s="55" t="str">
        <f t="shared" si="241"/>
        <v>NON</v>
      </c>
    </row>
    <row r="2655" spans="1:17" ht="15" customHeight="1">
      <c r="A2655" s="2" t="s">
        <v>179</v>
      </c>
      <c r="B2655" s="55" t="s">
        <v>180</v>
      </c>
      <c r="C2655" s="3">
        <v>43001269</v>
      </c>
      <c r="D2655" s="55" t="s">
        <v>118</v>
      </c>
      <c r="E2655" s="53" t="s">
        <v>216</v>
      </c>
      <c r="F2655" s="84">
        <v>43770</v>
      </c>
      <c r="G2655" s="84">
        <v>45413</v>
      </c>
      <c r="H2655" s="82">
        <f t="shared" si="237"/>
        <v>5</v>
      </c>
      <c r="I2655" s="55" t="s">
        <v>83</v>
      </c>
      <c r="J2655" s="55" t="s">
        <v>44</v>
      </c>
      <c r="K2655" s="55" t="s">
        <v>138</v>
      </c>
      <c r="L2655" s="55" t="s">
        <v>139</v>
      </c>
      <c r="M2655" s="55" t="s">
        <v>734</v>
      </c>
      <c r="N2655" s="55" t="str">
        <f t="shared" si="238"/>
        <v>NON</v>
      </c>
      <c r="O2655" s="55" t="str">
        <f t="shared" si="239"/>
        <v>NON</v>
      </c>
      <c r="P2655" s="55" t="str">
        <f t="shared" si="240"/>
        <v>OUI</v>
      </c>
      <c r="Q2655" s="55" t="str">
        <f t="shared" si="241"/>
        <v>NON</v>
      </c>
    </row>
    <row r="2656" spans="1:17" ht="15" customHeight="1">
      <c r="A2656" s="2" t="s">
        <v>179</v>
      </c>
      <c r="B2656" s="55" t="s">
        <v>180</v>
      </c>
      <c r="C2656" s="3">
        <v>43001269</v>
      </c>
      <c r="D2656" s="55" t="s">
        <v>118</v>
      </c>
      <c r="E2656" s="53" t="s">
        <v>216</v>
      </c>
      <c r="F2656" s="84">
        <v>43770</v>
      </c>
      <c r="G2656" s="84">
        <v>45413</v>
      </c>
      <c r="H2656" s="82">
        <f t="shared" si="237"/>
        <v>5</v>
      </c>
      <c r="I2656" s="55" t="s">
        <v>83</v>
      </c>
      <c r="J2656" s="55" t="s">
        <v>44</v>
      </c>
      <c r="K2656" s="55" t="s">
        <v>138</v>
      </c>
      <c r="L2656" s="55" t="s">
        <v>139</v>
      </c>
      <c r="M2656" s="55" t="s">
        <v>2346</v>
      </c>
      <c r="N2656" s="55" t="str">
        <f t="shared" si="238"/>
        <v>NON</v>
      </c>
      <c r="O2656" s="55" t="str">
        <f t="shared" si="239"/>
        <v>OUI</v>
      </c>
      <c r="P2656" s="55" t="str">
        <f t="shared" si="240"/>
        <v>OUI</v>
      </c>
      <c r="Q2656" s="55" t="str">
        <f t="shared" si="241"/>
        <v>NON</v>
      </c>
    </row>
    <row r="2657" spans="1:17" ht="15" customHeight="1">
      <c r="A2657" s="2" t="s">
        <v>179</v>
      </c>
      <c r="B2657" s="55" t="s">
        <v>180</v>
      </c>
      <c r="C2657" s="3">
        <v>43001269</v>
      </c>
      <c r="D2657" s="55" t="s">
        <v>118</v>
      </c>
      <c r="E2657" s="53" t="s">
        <v>216</v>
      </c>
      <c r="F2657" s="84">
        <v>43770</v>
      </c>
      <c r="G2657" s="84">
        <v>45413</v>
      </c>
      <c r="H2657" s="82">
        <f t="shared" si="237"/>
        <v>5</v>
      </c>
      <c r="I2657" s="55" t="s">
        <v>83</v>
      </c>
      <c r="J2657" s="55" t="s">
        <v>1429</v>
      </c>
      <c r="K2657" s="55" t="s">
        <v>118</v>
      </c>
      <c r="L2657" s="55" t="s">
        <v>138</v>
      </c>
      <c r="M2657" s="79"/>
      <c r="N2657" s="55" t="str">
        <f t="shared" si="238"/>
        <v>OUI</v>
      </c>
      <c r="O2657" s="55" t="str">
        <f t="shared" si="239"/>
        <v>NON</v>
      </c>
      <c r="P2657" s="55" t="str">
        <f t="shared" si="240"/>
        <v>NON</v>
      </c>
      <c r="Q2657" s="55" t="str">
        <f t="shared" si="241"/>
        <v>NON</v>
      </c>
    </row>
    <row r="2658" spans="1:17" ht="15" customHeight="1">
      <c r="A2658" s="3">
        <v>130002827</v>
      </c>
      <c r="B2658" s="55" t="s">
        <v>283</v>
      </c>
      <c r="C2658" s="3">
        <v>43000847</v>
      </c>
      <c r="D2658" s="55" t="s">
        <v>316</v>
      </c>
      <c r="E2658" s="53" t="s">
        <v>317</v>
      </c>
      <c r="F2658" s="84">
        <v>43770</v>
      </c>
      <c r="G2658" s="84">
        <v>45413</v>
      </c>
      <c r="H2658" s="82">
        <f t="shared" si="237"/>
        <v>5</v>
      </c>
      <c r="I2658" s="55" t="s">
        <v>83</v>
      </c>
      <c r="J2658" s="55" t="s">
        <v>44</v>
      </c>
      <c r="K2658" s="55" t="s">
        <v>219</v>
      </c>
      <c r="L2658" s="55"/>
      <c r="M2658" s="55" t="s">
        <v>87</v>
      </c>
      <c r="N2658" s="55" t="str">
        <f t="shared" si="238"/>
        <v>NON</v>
      </c>
      <c r="O2658" s="55" t="str">
        <f t="shared" si="239"/>
        <v>NON</v>
      </c>
      <c r="P2658" s="55" t="str">
        <f t="shared" si="240"/>
        <v>OUI</v>
      </c>
      <c r="Q2658" s="55" t="str">
        <f t="shared" si="241"/>
        <v>NON</v>
      </c>
    </row>
    <row r="2659" spans="1:17" ht="15" customHeight="1">
      <c r="A2659" s="2">
        <v>130000235</v>
      </c>
      <c r="B2659" s="55" t="s">
        <v>478</v>
      </c>
      <c r="C2659" s="3">
        <v>43001181</v>
      </c>
      <c r="D2659" s="55" t="s">
        <v>487</v>
      </c>
      <c r="E2659" s="22" t="s">
        <v>511</v>
      </c>
      <c r="F2659" s="84">
        <v>44501</v>
      </c>
      <c r="G2659" s="84">
        <v>46143</v>
      </c>
      <c r="H2659" s="82">
        <f t="shared" si="237"/>
        <v>5</v>
      </c>
      <c r="I2659" s="55" t="s">
        <v>83</v>
      </c>
      <c r="J2659" s="55" t="s">
        <v>44</v>
      </c>
      <c r="K2659" s="55" t="s">
        <v>129</v>
      </c>
      <c r="L2659" s="55" t="s">
        <v>128</v>
      </c>
      <c r="M2659" s="55" t="s">
        <v>1953</v>
      </c>
      <c r="N2659" s="55" t="str">
        <f t="shared" si="238"/>
        <v>NON</v>
      </c>
      <c r="O2659" s="55" t="str">
        <f t="shared" si="239"/>
        <v>NON</v>
      </c>
      <c r="P2659" s="55" t="str">
        <f t="shared" si="240"/>
        <v>OUI</v>
      </c>
      <c r="Q2659" s="55" t="str">
        <f t="shared" si="241"/>
        <v>NON</v>
      </c>
    </row>
    <row r="2660" spans="1:17" ht="15" customHeight="1">
      <c r="A2660" s="2">
        <v>130000235</v>
      </c>
      <c r="B2660" s="55" t="s">
        <v>478</v>
      </c>
      <c r="C2660" s="3">
        <v>43001181</v>
      </c>
      <c r="D2660" s="55" t="s">
        <v>487</v>
      </c>
      <c r="E2660" s="22" t="s">
        <v>511</v>
      </c>
      <c r="F2660" s="84">
        <v>44501</v>
      </c>
      <c r="G2660" s="84">
        <v>46143</v>
      </c>
      <c r="H2660" s="82">
        <f t="shared" si="237"/>
        <v>5</v>
      </c>
      <c r="I2660" s="55" t="s">
        <v>83</v>
      </c>
      <c r="J2660" s="55" t="s">
        <v>44</v>
      </c>
      <c r="K2660" s="55" t="s">
        <v>129</v>
      </c>
      <c r="L2660" s="55" t="s">
        <v>128</v>
      </c>
      <c r="M2660" s="55" t="s">
        <v>1970</v>
      </c>
      <c r="N2660" s="55" t="str">
        <f t="shared" si="238"/>
        <v>NON</v>
      </c>
      <c r="O2660" s="55" t="str">
        <f t="shared" si="239"/>
        <v>OUI</v>
      </c>
      <c r="P2660" s="55" t="str">
        <f t="shared" si="240"/>
        <v>OUI</v>
      </c>
      <c r="Q2660" s="55" t="str">
        <f t="shared" si="241"/>
        <v>OUI</v>
      </c>
    </row>
    <row r="2661" spans="1:17" ht="15" customHeight="1">
      <c r="A2661" s="2">
        <v>130000235</v>
      </c>
      <c r="B2661" s="55" t="s">
        <v>478</v>
      </c>
      <c r="C2661" s="3">
        <v>43001181</v>
      </c>
      <c r="D2661" s="55" t="s">
        <v>487</v>
      </c>
      <c r="E2661" s="22" t="s">
        <v>511</v>
      </c>
      <c r="F2661" s="84">
        <v>44501</v>
      </c>
      <c r="G2661" s="84">
        <v>46143</v>
      </c>
      <c r="H2661" s="82">
        <f t="shared" si="237"/>
        <v>5</v>
      </c>
      <c r="I2661" s="55" t="s">
        <v>83</v>
      </c>
      <c r="J2661" s="55" t="s">
        <v>1429</v>
      </c>
      <c r="K2661" s="55" t="s">
        <v>128</v>
      </c>
      <c r="L2661" s="55" t="s">
        <v>129</v>
      </c>
      <c r="M2661" s="79"/>
      <c r="N2661" s="55" t="str">
        <f t="shared" si="238"/>
        <v>OUI</v>
      </c>
      <c r="O2661" s="55" t="str">
        <f t="shared" si="239"/>
        <v>NON</v>
      </c>
      <c r="P2661" s="55" t="str">
        <f t="shared" si="240"/>
        <v>NON</v>
      </c>
      <c r="Q2661" s="55" t="str">
        <f t="shared" si="241"/>
        <v>NON</v>
      </c>
    </row>
    <row r="2662" spans="1:17" ht="15" customHeight="1">
      <c r="A2662" s="2">
        <v>130000235</v>
      </c>
      <c r="B2662" s="55" t="s">
        <v>478</v>
      </c>
      <c r="C2662" s="3">
        <v>43001181</v>
      </c>
      <c r="D2662" s="55" t="s">
        <v>510</v>
      </c>
      <c r="E2662" s="22" t="s">
        <v>511</v>
      </c>
      <c r="F2662" s="84">
        <v>44501</v>
      </c>
      <c r="G2662" s="84">
        <v>46143</v>
      </c>
      <c r="H2662" s="82">
        <f t="shared" ref="H2662:H2725" si="242">DATEDIF(F2662,G2662,"y")+1</f>
        <v>5</v>
      </c>
      <c r="I2662" s="55" t="s">
        <v>83</v>
      </c>
      <c r="J2662" s="55" t="s">
        <v>44</v>
      </c>
      <c r="K2662" s="55" t="s">
        <v>129</v>
      </c>
      <c r="L2662" s="55" t="s">
        <v>128</v>
      </c>
      <c r="M2662" s="55" t="s">
        <v>512</v>
      </c>
      <c r="N2662" s="55" t="str">
        <f t="shared" si="238"/>
        <v>NON</v>
      </c>
      <c r="O2662" s="55" t="str">
        <f t="shared" si="239"/>
        <v>NON</v>
      </c>
      <c r="P2662" s="55" t="str">
        <f t="shared" si="240"/>
        <v>NON</v>
      </c>
      <c r="Q2662" s="55" t="str">
        <f t="shared" si="241"/>
        <v>OUI</v>
      </c>
    </row>
    <row r="2663" spans="1:17" ht="15" customHeight="1">
      <c r="A2663" s="2">
        <v>130000235</v>
      </c>
      <c r="B2663" s="55" t="s">
        <v>478</v>
      </c>
      <c r="C2663" s="3">
        <v>93000693</v>
      </c>
      <c r="D2663" s="55" t="s">
        <v>504</v>
      </c>
      <c r="E2663" s="53" t="s">
        <v>505</v>
      </c>
      <c r="F2663" s="84">
        <v>44501</v>
      </c>
      <c r="G2663" s="84">
        <v>46143</v>
      </c>
      <c r="H2663" s="82">
        <f t="shared" si="242"/>
        <v>5</v>
      </c>
      <c r="I2663" s="55" t="s">
        <v>83</v>
      </c>
      <c r="J2663" s="55" t="s">
        <v>44</v>
      </c>
      <c r="K2663" s="55" t="s">
        <v>129</v>
      </c>
      <c r="L2663" s="55" t="s">
        <v>128</v>
      </c>
      <c r="M2663" s="55" t="s">
        <v>313</v>
      </c>
      <c r="N2663" s="55" t="str">
        <f t="shared" si="238"/>
        <v>NON</v>
      </c>
      <c r="O2663" s="55" t="str">
        <f t="shared" si="239"/>
        <v>NON</v>
      </c>
      <c r="P2663" s="55" t="str">
        <f t="shared" si="240"/>
        <v>NON</v>
      </c>
      <c r="Q2663" s="55" t="str">
        <f t="shared" si="241"/>
        <v>OUI</v>
      </c>
    </row>
    <row r="2664" spans="1:17" ht="15" customHeight="1">
      <c r="A2664" s="2">
        <v>130000235</v>
      </c>
      <c r="B2664" s="55" t="s">
        <v>478</v>
      </c>
      <c r="C2664" s="3">
        <v>93000693</v>
      </c>
      <c r="D2664" s="55" t="s">
        <v>504</v>
      </c>
      <c r="E2664" s="53" t="s">
        <v>505</v>
      </c>
      <c r="F2664" s="84">
        <v>44501</v>
      </c>
      <c r="G2664" s="84">
        <v>46143</v>
      </c>
      <c r="H2664" s="82">
        <f t="shared" si="242"/>
        <v>5</v>
      </c>
      <c r="I2664" s="55" t="s">
        <v>83</v>
      </c>
      <c r="J2664" s="55" t="s">
        <v>1429</v>
      </c>
      <c r="K2664" s="55" t="s">
        <v>128</v>
      </c>
      <c r="L2664" s="55" t="s">
        <v>129</v>
      </c>
      <c r="M2664" s="79"/>
      <c r="N2664" s="55" t="str">
        <f t="shared" si="238"/>
        <v>OUI</v>
      </c>
      <c r="O2664" s="55" t="str">
        <f t="shared" si="239"/>
        <v>NON</v>
      </c>
      <c r="P2664" s="55" t="str">
        <f t="shared" si="240"/>
        <v>NON</v>
      </c>
      <c r="Q2664" s="55" t="str">
        <f t="shared" si="241"/>
        <v>NON</v>
      </c>
    </row>
    <row r="2665" spans="1:17" ht="15" customHeight="1">
      <c r="A2665" s="2">
        <v>130000235</v>
      </c>
      <c r="B2665" s="55" t="s">
        <v>478</v>
      </c>
      <c r="C2665" s="3">
        <v>93000693</v>
      </c>
      <c r="D2665" s="55" t="s">
        <v>504</v>
      </c>
      <c r="E2665" s="53" t="s">
        <v>505</v>
      </c>
      <c r="F2665" s="84">
        <v>44501</v>
      </c>
      <c r="G2665" s="84">
        <v>46143</v>
      </c>
      <c r="H2665" s="82">
        <f t="shared" si="242"/>
        <v>5</v>
      </c>
      <c r="I2665" s="55" t="s">
        <v>83</v>
      </c>
      <c r="J2665" s="55" t="s">
        <v>1429</v>
      </c>
      <c r="K2665" s="55" t="s">
        <v>300</v>
      </c>
      <c r="L2665" s="55"/>
      <c r="M2665" s="79"/>
      <c r="N2665" s="55" t="str">
        <f t="shared" si="238"/>
        <v>OUI</v>
      </c>
      <c r="O2665" s="55" t="str">
        <f t="shared" si="239"/>
        <v>NON</v>
      </c>
      <c r="P2665" s="55" t="str">
        <f t="shared" si="240"/>
        <v>NON</v>
      </c>
      <c r="Q2665" s="55" t="str">
        <f t="shared" si="241"/>
        <v>NON</v>
      </c>
    </row>
    <row r="2666" spans="1:17" ht="15" customHeight="1">
      <c r="A2666" s="2">
        <v>130784713</v>
      </c>
      <c r="B2666" s="55" t="s">
        <v>1621</v>
      </c>
      <c r="C2666" s="3">
        <v>93000174</v>
      </c>
      <c r="D2666" s="55" t="s">
        <v>1624</v>
      </c>
      <c r="E2666" s="53" t="s">
        <v>1625</v>
      </c>
      <c r="F2666" s="84">
        <v>43770</v>
      </c>
      <c r="G2666" s="84">
        <v>45413</v>
      </c>
      <c r="H2666" s="82">
        <f t="shared" si="242"/>
        <v>5</v>
      </c>
      <c r="I2666" s="55" t="s">
        <v>83</v>
      </c>
      <c r="J2666" s="55" t="s">
        <v>44</v>
      </c>
      <c r="K2666" s="55" t="s">
        <v>236</v>
      </c>
      <c r="L2666" s="55" t="s">
        <v>237</v>
      </c>
      <c r="M2666" s="55" t="s">
        <v>326</v>
      </c>
      <c r="N2666" s="55" t="str">
        <f t="shared" si="238"/>
        <v>NON</v>
      </c>
      <c r="O2666" s="55" t="str">
        <f t="shared" si="239"/>
        <v>OUI</v>
      </c>
      <c r="P2666" s="55" t="str">
        <f t="shared" si="240"/>
        <v>NON</v>
      </c>
      <c r="Q2666" s="55" t="str">
        <f t="shared" si="241"/>
        <v>NON</v>
      </c>
    </row>
    <row r="2667" spans="1:17" ht="15" customHeight="1">
      <c r="A2667" s="2">
        <v>130784713</v>
      </c>
      <c r="B2667" s="55" t="s">
        <v>1621</v>
      </c>
      <c r="C2667" s="3">
        <v>93000174</v>
      </c>
      <c r="D2667" s="55" t="s">
        <v>1624</v>
      </c>
      <c r="E2667" s="53" t="s">
        <v>1625</v>
      </c>
      <c r="F2667" s="84">
        <v>43040</v>
      </c>
      <c r="G2667" s="84">
        <v>44682</v>
      </c>
      <c r="H2667" s="82">
        <f t="shared" si="242"/>
        <v>5</v>
      </c>
      <c r="I2667" s="55" t="s">
        <v>83</v>
      </c>
      <c r="J2667" s="55" t="s">
        <v>1429</v>
      </c>
      <c r="K2667" s="55" t="s">
        <v>197</v>
      </c>
      <c r="L2667" s="55" t="s">
        <v>198</v>
      </c>
      <c r="M2667" s="79"/>
      <c r="N2667" s="55" t="str">
        <f t="shared" si="238"/>
        <v>OUI</v>
      </c>
      <c r="O2667" s="55" t="str">
        <f t="shared" si="239"/>
        <v>NON</v>
      </c>
      <c r="P2667" s="55" t="str">
        <f t="shared" si="240"/>
        <v>NON</v>
      </c>
      <c r="Q2667" s="55" t="str">
        <f t="shared" si="241"/>
        <v>NON</v>
      </c>
    </row>
    <row r="2668" spans="1:17" ht="15" customHeight="1">
      <c r="A2668" s="2">
        <v>130006570</v>
      </c>
      <c r="B2668" s="55" t="s">
        <v>1492</v>
      </c>
      <c r="C2668" s="3">
        <v>93000042</v>
      </c>
      <c r="D2668" s="55" t="s">
        <v>1511</v>
      </c>
      <c r="E2668" s="53" t="s">
        <v>1512</v>
      </c>
      <c r="F2668" s="84">
        <v>43770</v>
      </c>
      <c r="G2668" s="84">
        <v>45413</v>
      </c>
      <c r="H2668" s="82">
        <f t="shared" si="242"/>
        <v>5</v>
      </c>
      <c r="I2668" s="55" t="s">
        <v>16</v>
      </c>
      <c r="J2668" s="55" t="s">
        <v>44</v>
      </c>
      <c r="K2668" s="55" t="s">
        <v>15</v>
      </c>
      <c r="L2668" s="55" t="s">
        <v>17</v>
      </c>
      <c r="M2668" s="55" t="s">
        <v>87</v>
      </c>
      <c r="N2668" s="55" t="str">
        <f t="shared" si="238"/>
        <v>NON</v>
      </c>
      <c r="O2668" s="55" t="str">
        <f t="shared" si="239"/>
        <v>NON</v>
      </c>
      <c r="P2668" s="55" t="str">
        <f t="shared" si="240"/>
        <v>OUI</v>
      </c>
      <c r="Q2668" s="55" t="str">
        <f t="shared" si="241"/>
        <v>NON</v>
      </c>
    </row>
    <row r="2669" spans="1:17" ht="15" customHeight="1">
      <c r="A2669" s="2">
        <v>130000076</v>
      </c>
      <c r="B2669" s="55" t="s">
        <v>1754</v>
      </c>
      <c r="C2669" s="3">
        <v>43001996</v>
      </c>
      <c r="D2669" s="55" t="s">
        <v>1755</v>
      </c>
      <c r="E2669" s="53" t="s">
        <v>1756</v>
      </c>
      <c r="F2669" s="84">
        <v>43770</v>
      </c>
      <c r="G2669" s="84">
        <v>45413</v>
      </c>
      <c r="H2669" s="82">
        <f t="shared" si="242"/>
        <v>5</v>
      </c>
      <c r="I2669" s="55" t="s">
        <v>16</v>
      </c>
      <c r="J2669" s="55" t="s">
        <v>44</v>
      </c>
      <c r="K2669" s="55" t="s">
        <v>15</v>
      </c>
      <c r="L2669" s="55" t="s">
        <v>17</v>
      </c>
      <c r="M2669" s="55" t="s">
        <v>92</v>
      </c>
      <c r="N2669" s="55" t="str">
        <f t="shared" si="238"/>
        <v>NON</v>
      </c>
      <c r="O2669" s="55" t="str">
        <f t="shared" si="239"/>
        <v>NON</v>
      </c>
      <c r="P2669" s="55" t="str">
        <f t="shared" si="240"/>
        <v>OUI</v>
      </c>
      <c r="Q2669" s="55" t="str">
        <f t="shared" si="241"/>
        <v>NON</v>
      </c>
    </row>
    <row r="2670" spans="1:17" ht="15" customHeight="1">
      <c r="A2670" s="2">
        <v>130000076</v>
      </c>
      <c r="B2670" s="55" t="s">
        <v>1754</v>
      </c>
      <c r="C2670" s="3">
        <v>43001996</v>
      </c>
      <c r="D2670" s="55" t="s">
        <v>1755</v>
      </c>
      <c r="E2670" s="53" t="s">
        <v>1756</v>
      </c>
      <c r="F2670" s="84">
        <v>44136</v>
      </c>
      <c r="G2670" s="84">
        <v>45778</v>
      </c>
      <c r="H2670" s="82">
        <f t="shared" si="242"/>
        <v>5</v>
      </c>
      <c r="I2670" s="55" t="s">
        <v>16</v>
      </c>
      <c r="J2670" s="55" t="s">
        <v>1429</v>
      </c>
      <c r="K2670" s="55" t="s">
        <v>24</v>
      </c>
      <c r="L2670" s="55" t="s">
        <v>90</v>
      </c>
      <c r="M2670" s="79"/>
      <c r="N2670" s="55" t="str">
        <f t="shared" si="238"/>
        <v>OUI</v>
      </c>
      <c r="O2670" s="55" t="str">
        <f t="shared" si="239"/>
        <v>NON</v>
      </c>
      <c r="P2670" s="55" t="str">
        <f t="shared" si="240"/>
        <v>NON</v>
      </c>
      <c r="Q2670" s="55" t="str">
        <f t="shared" si="241"/>
        <v>NON</v>
      </c>
    </row>
    <row r="2671" spans="1:17" ht="15" customHeight="1">
      <c r="A2671" s="2">
        <v>830000012</v>
      </c>
      <c r="B2671" s="55" t="s">
        <v>1526</v>
      </c>
      <c r="C2671" s="3">
        <v>43002118</v>
      </c>
      <c r="D2671" s="55" t="s">
        <v>1527</v>
      </c>
      <c r="E2671" s="53" t="s">
        <v>1528</v>
      </c>
      <c r="F2671" s="84">
        <v>43770</v>
      </c>
      <c r="G2671" s="84">
        <v>45413</v>
      </c>
      <c r="H2671" s="82">
        <f t="shared" si="242"/>
        <v>5</v>
      </c>
      <c r="I2671" s="55" t="s">
        <v>16</v>
      </c>
      <c r="J2671" s="55" t="s">
        <v>44</v>
      </c>
      <c r="K2671" s="55" t="s">
        <v>15</v>
      </c>
      <c r="L2671" s="55" t="s">
        <v>17</v>
      </c>
      <c r="M2671" s="55" t="s">
        <v>87</v>
      </c>
      <c r="N2671" s="55" t="str">
        <f t="shared" si="238"/>
        <v>NON</v>
      </c>
      <c r="O2671" s="55" t="str">
        <f t="shared" si="239"/>
        <v>NON</v>
      </c>
      <c r="P2671" s="55" t="str">
        <f t="shared" si="240"/>
        <v>OUI</v>
      </c>
      <c r="Q2671" s="55" t="str">
        <f t="shared" si="241"/>
        <v>NON</v>
      </c>
    </row>
    <row r="2672" spans="1:17" ht="15" customHeight="1">
      <c r="A2672" s="3">
        <v>130783236</v>
      </c>
      <c r="B2672" s="55" t="s">
        <v>975</v>
      </c>
      <c r="C2672" s="3">
        <v>93000063</v>
      </c>
      <c r="D2672" s="55" t="s">
        <v>1013</v>
      </c>
      <c r="E2672" s="53" t="s">
        <v>1014</v>
      </c>
      <c r="F2672" s="84">
        <v>43770</v>
      </c>
      <c r="G2672" s="84">
        <v>45413</v>
      </c>
      <c r="H2672" s="82">
        <f t="shared" si="242"/>
        <v>5</v>
      </c>
      <c r="I2672" s="55" t="s">
        <v>83</v>
      </c>
      <c r="J2672" s="55" t="s">
        <v>44</v>
      </c>
      <c r="K2672" s="55" t="s">
        <v>233</v>
      </c>
      <c r="L2672" s="55" t="s">
        <v>234</v>
      </c>
      <c r="M2672" s="54" t="s">
        <v>1993</v>
      </c>
      <c r="N2672" s="55" t="str">
        <f t="shared" si="238"/>
        <v>NON</v>
      </c>
      <c r="O2672" s="55" t="str">
        <f t="shared" si="239"/>
        <v>NON</v>
      </c>
      <c r="P2672" s="55" t="str">
        <f t="shared" si="240"/>
        <v>OUI</v>
      </c>
      <c r="Q2672" s="55" t="str">
        <f t="shared" si="241"/>
        <v>NON</v>
      </c>
    </row>
    <row r="2673" spans="1:17" ht="15" customHeight="1">
      <c r="A2673" s="3">
        <v>130783236</v>
      </c>
      <c r="B2673" s="55" t="s">
        <v>975</v>
      </c>
      <c r="C2673" s="3">
        <v>93000063</v>
      </c>
      <c r="D2673" s="55" t="s">
        <v>1013</v>
      </c>
      <c r="E2673" s="53" t="s">
        <v>1014</v>
      </c>
      <c r="F2673" s="84">
        <v>43770</v>
      </c>
      <c r="G2673" s="84">
        <v>45413</v>
      </c>
      <c r="H2673" s="82">
        <f t="shared" si="242"/>
        <v>5</v>
      </c>
      <c r="I2673" s="55" t="s">
        <v>83</v>
      </c>
      <c r="J2673" s="55" t="s">
        <v>44</v>
      </c>
      <c r="K2673" s="55" t="s">
        <v>233</v>
      </c>
      <c r="L2673" s="55" t="s">
        <v>234</v>
      </c>
      <c r="M2673" s="54" t="s">
        <v>2223</v>
      </c>
      <c r="N2673" s="55" t="str">
        <f t="shared" si="238"/>
        <v>NON</v>
      </c>
      <c r="O2673" s="55" t="str">
        <f t="shared" si="239"/>
        <v>NON</v>
      </c>
      <c r="P2673" s="55" t="str">
        <f t="shared" si="240"/>
        <v>OUI</v>
      </c>
      <c r="Q2673" s="55" t="str">
        <f t="shared" si="241"/>
        <v>OUI</v>
      </c>
    </row>
    <row r="2674" spans="1:17" ht="15" customHeight="1">
      <c r="A2674" s="3">
        <v>130783236</v>
      </c>
      <c r="B2674" s="55" t="s">
        <v>975</v>
      </c>
      <c r="C2674" s="3">
        <v>93000063</v>
      </c>
      <c r="D2674" s="55" t="s">
        <v>1013</v>
      </c>
      <c r="E2674" s="53" t="s">
        <v>1014</v>
      </c>
      <c r="F2674" s="84">
        <v>43770</v>
      </c>
      <c r="G2674" s="84">
        <v>45413</v>
      </c>
      <c r="H2674" s="82">
        <f t="shared" si="242"/>
        <v>5</v>
      </c>
      <c r="I2674" s="55" t="s">
        <v>83</v>
      </c>
      <c r="J2674" s="55" t="s">
        <v>1429</v>
      </c>
      <c r="K2674" s="55" t="s">
        <v>811</v>
      </c>
      <c r="L2674" s="55"/>
      <c r="M2674" s="79"/>
      <c r="N2674" s="55" t="str">
        <f t="shared" si="238"/>
        <v>OUI</v>
      </c>
      <c r="O2674" s="55" t="str">
        <f t="shared" si="239"/>
        <v>NON</v>
      </c>
      <c r="P2674" s="55" t="str">
        <f t="shared" si="240"/>
        <v>NON</v>
      </c>
      <c r="Q2674" s="55" t="str">
        <f t="shared" si="241"/>
        <v>NON</v>
      </c>
    </row>
    <row r="2675" spans="1:17" ht="15" customHeight="1">
      <c r="A2675" s="3">
        <v>130783236</v>
      </c>
      <c r="B2675" s="55" t="s">
        <v>975</v>
      </c>
      <c r="C2675" s="3">
        <v>93000063</v>
      </c>
      <c r="D2675" s="55" t="s">
        <v>1013</v>
      </c>
      <c r="E2675" s="53" t="s">
        <v>1014</v>
      </c>
      <c r="F2675" s="84">
        <v>44136</v>
      </c>
      <c r="G2675" s="84">
        <v>45778</v>
      </c>
      <c r="H2675" s="82">
        <f t="shared" si="242"/>
        <v>5</v>
      </c>
      <c r="I2675" s="55" t="s">
        <v>83</v>
      </c>
      <c r="J2675" s="55" t="s">
        <v>44</v>
      </c>
      <c r="K2675" s="55" t="s">
        <v>835</v>
      </c>
      <c r="L2675" s="55" t="s">
        <v>260</v>
      </c>
      <c r="M2675" s="54" t="s">
        <v>2424</v>
      </c>
      <c r="N2675" s="55" t="str">
        <f t="shared" si="238"/>
        <v>NON</v>
      </c>
      <c r="O2675" s="55" t="str">
        <f t="shared" si="239"/>
        <v>NON</v>
      </c>
      <c r="P2675" s="55" t="str">
        <f t="shared" si="240"/>
        <v>OUI</v>
      </c>
      <c r="Q2675" s="55" t="str">
        <f t="shared" si="241"/>
        <v>OUI</v>
      </c>
    </row>
    <row r="2676" spans="1:17" ht="15" customHeight="1">
      <c r="A2676" s="2">
        <v>130784598</v>
      </c>
      <c r="B2676" s="55" t="s">
        <v>1432</v>
      </c>
      <c r="C2676" s="3">
        <v>43002089</v>
      </c>
      <c r="D2676" s="55" t="s">
        <v>1433</v>
      </c>
      <c r="E2676" s="53" t="s">
        <v>1440</v>
      </c>
      <c r="F2676" s="84">
        <v>43770</v>
      </c>
      <c r="G2676" s="84">
        <v>45413</v>
      </c>
      <c r="H2676" s="82">
        <f t="shared" si="242"/>
        <v>5</v>
      </c>
      <c r="I2676" s="55" t="s">
        <v>83</v>
      </c>
      <c r="J2676" s="55" t="s">
        <v>44</v>
      </c>
      <c r="K2676" s="55" t="s">
        <v>820</v>
      </c>
      <c r="L2676" s="55" t="s">
        <v>821</v>
      </c>
      <c r="M2676" s="55" t="s">
        <v>2208</v>
      </c>
      <c r="N2676" s="55" t="str">
        <f t="shared" si="238"/>
        <v>NON</v>
      </c>
      <c r="O2676" s="55" t="str">
        <f t="shared" si="239"/>
        <v>OUI</v>
      </c>
      <c r="P2676" s="55" t="str">
        <f t="shared" si="240"/>
        <v>OUI</v>
      </c>
      <c r="Q2676" s="55" t="str">
        <f t="shared" si="241"/>
        <v>NON</v>
      </c>
    </row>
    <row r="2677" spans="1:17" ht="15" customHeight="1">
      <c r="A2677" s="2">
        <v>130784598</v>
      </c>
      <c r="B2677" s="55" t="s">
        <v>1432</v>
      </c>
      <c r="C2677" s="3">
        <v>43002089</v>
      </c>
      <c r="D2677" s="55" t="s">
        <v>1433</v>
      </c>
      <c r="E2677" s="53" t="s">
        <v>1440</v>
      </c>
      <c r="F2677" s="84">
        <v>43770</v>
      </c>
      <c r="G2677" s="84">
        <v>45413</v>
      </c>
      <c r="H2677" s="82">
        <f t="shared" si="242"/>
        <v>5</v>
      </c>
      <c r="I2677" s="55" t="s">
        <v>83</v>
      </c>
      <c r="J2677" s="55" t="s">
        <v>44</v>
      </c>
      <c r="K2677" s="55" t="s">
        <v>820</v>
      </c>
      <c r="L2677" s="55" t="s">
        <v>821</v>
      </c>
      <c r="M2677" s="55" t="s">
        <v>1953</v>
      </c>
      <c r="N2677" s="55" t="str">
        <f t="shared" si="238"/>
        <v>NON</v>
      </c>
      <c r="O2677" s="55" t="str">
        <f t="shared" si="239"/>
        <v>NON</v>
      </c>
      <c r="P2677" s="55" t="str">
        <f t="shared" si="240"/>
        <v>OUI</v>
      </c>
      <c r="Q2677" s="55" t="str">
        <f t="shared" si="241"/>
        <v>NON</v>
      </c>
    </row>
    <row r="2678" spans="1:17" ht="15" customHeight="1">
      <c r="A2678" s="2">
        <v>130784598</v>
      </c>
      <c r="B2678" s="55" t="s">
        <v>1432</v>
      </c>
      <c r="C2678" s="3">
        <v>43002089</v>
      </c>
      <c r="D2678" s="55" t="s">
        <v>1433</v>
      </c>
      <c r="E2678" s="53" t="s">
        <v>1440</v>
      </c>
      <c r="F2678" s="84">
        <v>44136</v>
      </c>
      <c r="G2678" s="84">
        <v>45778</v>
      </c>
      <c r="H2678" s="82">
        <f t="shared" si="242"/>
        <v>5</v>
      </c>
      <c r="I2678" s="55" t="s">
        <v>83</v>
      </c>
      <c r="J2678" s="55" t="s">
        <v>1429</v>
      </c>
      <c r="K2678" s="55" t="s">
        <v>780</v>
      </c>
      <c r="L2678" s="55" t="s">
        <v>781</v>
      </c>
      <c r="M2678" s="79"/>
      <c r="N2678" s="55" t="str">
        <f t="shared" si="238"/>
        <v>OUI</v>
      </c>
      <c r="O2678" s="55" t="str">
        <f t="shared" si="239"/>
        <v>NON</v>
      </c>
      <c r="P2678" s="55" t="str">
        <f t="shared" si="240"/>
        <v>NON</v>
      </c>
      <c r="Q2678" s="55" t="str">
        <f t="shared" si="241"/>
        <v>NON</v>
      </c>
    </row>
    <row r="2679" spans="1:17" ht="15" customHeight="1">
      <c r="A2679" s="2">
        <v>840010987</v>
      </c>
      <c r="B2679" s="55" t="s">
        <v>1487</v>
      </c>
      <c r="C2679" s="3">
        <v>93000746</v>
      </c>
      <c r="D2679" s="55" t="s">
        <v>1488</v>
      </c>
      <c r="E2679" s="53" t="s">
        <v>1489</v>
      </c>
      <c r="F2679" s="84">
        <v>44501</v>
      </c>
      <c r="G2679" s="84">
        <v>46143</v>
      </c>
      <c r="H2679" s="82">
        <f t="shared" si="242"/>
        <v>5</v>
      </c>
      <c r="I2679" s="55" t="s">
        <v>16</v>
      </c>
      <c r="J2679" s="55" t="s">
        <v>44</v>
      </c>
      <c r="K2679" s="55" t="s">
        <v>15</v>
      </c>
      <c r="L2679" s="55" t="s">
        <v>17</v>
      </c>
      <c r="M2679" s="55" t="s">
        <v>87</v>
      </c>
      <c r="N2679" s="55" t="str">
        <f t="shared" si="238"/>
        <v>NON</v>
      </c>
      <c r="O2679" s="55" t="str">
        <f t="shared" si="239"/>
        <v>NON</v>
      </c>
      <c r="P2679" s="55" t="str">
        <f t="shared" si="240"/>
        <v>OUI</v>
      </c>
      <c r="Q2679" s="55" t="str">
        <f t="shared" si="241"/>
        <v>NON</v>
      </c>
    </row>
    <row r="2680" spans="1:17" ht="15" customHeight="1">
      <c r="A2680" s="2">
        <v>130000433</v>
      </c>
      <c r="B2680" s="55" t="s">
        <v>632</v>
      </c>
      <c r="C2680" s="3">
        <v>43000892</v>
      </c>
      <c r="D2680" s="55" t="s">
        <v>648</v>
      </c>
      <c r="E2680" s="53" t="s">
        <v>649</v>
      </c>
      <c r="F2680" s="84">
        <v>43770</v>
      </c>
      <c r="G2680" s="84">
        <v>45413</v>
      </c>
      <c r="H2680" s="82">
        <f t="shared" si="242"/>
        <v>5</v>
      </c>
      <c r="I2680" s="55" t="s">
        <v>83</v>
      </c>
      <c r="J2680" s="55" t="s">
        <v>44</v>
      </c>
      <c r="K2680" s="55" t="s">
        <v>129</v>
      </c>
      <c r="L2680" s="55" t="s">
        <v>128</v>
      </c>
      <c r="M2680" s="55" t="s">
        <v>1953</v>
      </c>
      <c r="N2680" s="55" t="str">
        <f t="shared" si="238"/>
        <v>NON</v>
      </c>
      <c r="O2680" s="55" t="str">
        <f t="shared" si="239"/>
        <v>NON</v>
      </c>
      <c r="P2680" s="55" t="str">
        <f t="shared" si="240"/>
        <v>OUI</v>
      </c>
      <c r="Q2680" s="55" t="str">
        <f t="shared" si="241"/>
        <v>NON</v>
      </c>
    </row>
    <row r="2681" spans="1:17" ht="15" customHeight="1">
      <c r="A2681" s="2">
        <v>130000433</v>
      </c>
      <c r="B2681" s="55" t="s">
        <v>632</v>
      </c>
      <c r="C2681" s="3">
        <v>43000892</v>
      </c>
      <c r="D2681" s="55" t="s">
        <v>648</v>
      </c>
      <c r="E2681" s="53" t="s">
        <v>649</v>
      </c>
      <c r="F2681" s="84">
        <v>43770</v>
      </c>
      <c r="G2681" s="84">
        <v>45413</v>
      </c>
      <c r="H2681" s="82">
        <f t="shared" si="242"/>
        <v>5</v>
      </c>
      <c r="I2681" s="55" t="s">
        <v>83</v>
      </c>
      <c r="J2681" s="55" t="s">
        <v>1429</v>
      </c>
      <c r="K2681" s="55" t="s">
        <v>128</v>
      </c>
      <c r="L2681" s="55" t="s">
        <v>129</v>
      </c>
      <c r="M2681" s="79"/>
      <c r="N2681" s="55" t="str">
        <f t="shared" si="238"/>
        <v>OUI</v>
      </c>
      <c r="O2681" s="55" t="str">
        <f t="shared" si="239"/>
        <v>NON</v>
      </c>
      <c r="P2681" s="55" t="str">
        <f t="shared" si="240"/>
        <v>NON</v>
      </c>
      <c r="Q2681" s="55" t="str">
        <f t="shared" si="241"/>
        <v>NON</v>
      </c>
    </row>
    <row r="2682" spans="1:17" ht="15" customHeight="1">
      <c r="A2682" s="3">
        <v>130783293</v>
      </c>
      <c r="B2682" s="55" t="s">
        <v>1205</v>
      </c>
      <c r="C2682" s="3">
        <v>43001659</v>
      </c>
      <c r="D2682" s="55" t="s">
        <v>1243</v>
      </c>
      <c r="E2682" s="53" t="s">
        <v>1244</v>
      </c>
      <c r="F2682" s="84">
        <v>44501</v>
      </c>
      <c r="G2682" s="84">
        <v>46143</v>
      </c>
      <c r="H2682" s="82">
        <f t="shared" si="242"/>
        <v>5</v>
      </c>
      <c r="I2682" s="55" t="s">
        <v>83</v>
      </c>
      <c r="J2682" s="55" t="s">
        <v>44</v>
      </c>
      <c r="K2682" s="55" t="s">
        <v>448</v>
      </c>
      <c r="L2682" s="55" t="s">
        <v>260</v>
      </c>
      <c r="M2682" s="54" t="s">
        <v>2422</v>
      </c>
      <c r="N2682" s="55" t="str">
        <f t="shared" si="238"/>
        <v>NON</v>
      </c>
      <c r="O2682" s="55" t="str">
        <f t="shared" si="239"/>
        <v>NON</v>
      </c>
      <c r="P2682" s="55" t="str">
        <f t="shared" si="240"/>
        <v>OUI</v>
      </c>
      <c r="Q2682" s="55" t="str">
        <f t="shared" si="241"/>
        <v>OUI</v>
      </c>
    </row>
    <row r="2683" spans="1:17" ht="15" customHeight="1">
      <c r="A2683" s="3">
        <v>130783293</v>
      </c>
      <c r="B2683" s="55" t="s">
        <v>1205</v>
      </c>
      <c r="C2683" s="3">
        <v>43001659</v>
      </c>
      <c r="D2683" s="55" t="s">
        <v>1243</v>
      </c>
      <c r="E2683" s="53" t="s">
        <v>1244</v>
      </c>
      <c r="F2683" s="84">
        <v>44501</v>
      </c>
      <c r="G2683" s="84">
        <v>46143</v>
      </c>
      <c r="H2683" s="82">
        <f t="shared" si="242"/>
        <v>5</v>
      </c>
      <c r="I2683" s="55" t="s">
        <v>83</v>
      </c>
      <c r="J2683" s="55" t="s">
        <v>44</v>
      </c>
      <c r="K2683" s="55" t="s">
        <v>321</v>
      </c>
      <c r="L2683" s="55" t="s">
        <v>322</v>
      </c>
      <c r="M2683" s="55" t="s">
        <v>1662</v>
      </c>
      <c r="N2683" s="55" t="str">
        <f t="shared" si="238"/>
        <v>NON</v>
      </c>
      <c r="O2683" s="55" t="str">
        <f t="shared" si="239"/>
        <v>OUI</v>
      </c>
      <c r="P2683" s="55" t="str">
        <f t="shared" si="240"/>
        <v>OUI</v>
      </c>
      <c r="Q2683" s="55" t="str">
        <f t="shared" si="241"/>
        <v>OUI</v>
      </c>
    </row>
    <row r="2684" spans="1:17" ht="15" customHeight="1">
      <c r="A2684" s="3">
        <v>130783293</v>
      </c>
      <c r="B2684" s="55" t="s">
        <v>1205</v>
      </c>
      <c r="C2684" s="3">
        <v>43001659</v>
      </c>
      <c r="D2684" s="55" t="s">
        <v>1243</v>
      </c>
      <c r="E2684" s="53" t="s">
        <v>1244</v>
      </c>
      <c r="F2684" s="84">
        <v>44501</v>
      </c>
      <c r="G2684" s="84">
        <v>46143</v>
      </c>
      <c r="H2684" s="82">
        <f t="shared" si="242"/>
        <v>5</v>
      </c>
      <c r="I2684" s="55" t="s">
        <v>83</v>
      </c>
      <c r="J2684" s="55" t="s">
        <v>44</v>
      </c>
      <c r="K2684" s="55" t="s">
        <v>321</v>
      </c>
      <c r="L2684" s="55" t="s">
        <v>322</v>
      </c>
      <c r="M2684" s="24" t="s">
        <v>734</v>
      </c>
      <c r="N2684" s="55" t="str">
        <f t="shared" si="238"/>
        <v>NON</v>
      </c>
      <c r="O2684" s="55" t="str">
        <f t="shared" si="239"/>
        <v>NON</v>
      </c>
      <c r="P2684" s="55" t="str">
        <f t="shared" si="240"/>
        <v>OUI</v>
      </c>
      <c r="Q2684" s="55" t="str">
        <f t="shared" si="241"/>
        <v>NON</v>
      </c>
    </row>
    <row r="2685" spans="1:17" ht="15" customHeight="1">
      <c r="A2685" s="3">
        <v>130783293</v>
      </c>
      <c r="B2685" s="55" t="s">
        <v>1205</v>
      </c>
      <c r="C2685" s="3">
        <v>43001659</v>
      </c>
      <c r="D2685" s="55" t="s">
        <v>1243</v>
      </c>
      <c r="E2685" s="53" t="s">
        <v>1244</v>
      </c>
      <c r="F2685" s="84">
        <v>43770</v>
      </c>
      <c r="G2685" s="84">
        <v>45413</v>
      </c>
      <c r="H2685" s="82">
        <f t="shared" si="242"/>
        <v>5</v>
      </c>
      <c r="I2685" s="55" t="s">
        <v>83</v>
      </c>
      <c r="J2685" s="55" t="s">
        <v>44</v>
      </c>
      <c r="K2685" s="55" t="s">
        <v>421</v>
      </c>
      <c r="L2685" s="55" t="s">
        <v>322</v>
      </c>
      <c r="M2685" s="54" t="s">
        <v>422</v>
      </c>
      <c r="N2685" s="55" t="str">
        <f t="shared" si="238"/>
        <v>NON</v>
      </c>
      <c r="O2685" s="55" t="str">
        <f t="shared" si="239"/>
        <v>NON</v>
      </c>
      <c r="P2685" s="55" t="str">
        <f t="shared" si="240"/>
        <v>OUI</v>
      </c>
      <c r="Q2685" s="55" t="str">
        <f t="shared" si="241"/>
        <v>OUI</v>
      </c>
    </row>
    <row r="2686" spans="1:17" ht="15" customHeight="1">
      <c r="A2686" s="3">
        <v>130783293</v>
      </c>
      <c r="B2686" s="55" t="s">
        <v>1205</v>
      </c>
      <c r="C2686" s="3">
        <v>43001659</v>
      </c>
      <c r="D2686" s="55" t="s">
        <v>1243</v>
      </c>
      <c r="E2686" s="53" t="s">
        <v>1244</v>
      </c>
      <c r="F2686" s="84">
        <v>44501</v>
      </c>
      <c r="G2686" s="84">
        <v>46143</v>
      </c>
      <c r="H2686" s="82">
        <f t="shared" si="242"/>
        <v>5</v>
      </c>
      <c r="I2686" s="55" t="s">
        <v>83</v>
      </c>
      <c r="J2686" s="55" t="s">
        <v>1429</v>
      </c>
      <c r="K2686" s="55" t="s">
        <v>102</v>
      </c>
      <c r="L2686" s="55"/>
      <c r="M2686" s="79"/>
      <c r="N2686" s="55" t="str">
        <f t="shared" si="238"/>
        <v>OUI</v>
      </c>
      <c r="O2686" s="55" t="str">
        <f t="shared" si="239"/>
        <v>NON</v>
      </c>
      <c r="P2686" s="55" t="str">
        <f t="shared" si="240"/>
        <v>NON</v>
      </c>
      <c r="Q2686" s="55" t="str">
        <f t="shared" si="241"/>
        <v>NON</v>
      </c>
    </row>
    <row r="2687" spans="1:17" ht="15" customHeight="1">
      <c r="A2687" s="3">
        <v>130783293</v>
      </c>
      <c r="B2687" s="55" t="s">
        <v>1205</v>
      </c>
      <c r="C2687" s="3">
        <v>43001659</v>
      </c>
      <c r="D2687" s="55" t="s">
        <v>1243</v>
      </c>
      <c r="E2687" s="53" t="s">
        <v>1244</v>
      </c>
      <c r="F2687" s="84">
        <v>44501</v>
      </c>
      <c r="G2687" s="84">
        <v>46143</v>
      </c>
      <c r="H2687" s="82">
        <f t="shared" si="242"/>
        <v>5</v>
      </c>
      <c r="I2687" s="55" t="s">
        <v>83</v>
      </c>
      <c r="J2687" s="55" t="s">
        <v>1429</v>
      </c>
      <c r="K2687" s="55" t="s">
        <v>385</v>
      </c>
      <c r="L2687" s="55" t="s">
        <v>386</v>
      </c>
      <c r="M2687" s="79"/>
      <c r="N2687" s="55" t="str">
        <f t="shared" si="238"/>
        <v>OUI</v>
      </c>
      <c r="O2687" s="55" t="str">
        <f t="shared" si="239"/>
        <v>NON</v>
      </c>
      <c r="P2687" s="55" t="str">
        <f t="shared" si="240"/>
        <v>NON</v>
      </c>
      <c r="Q2687" s="55" t="str">
        <f t="shared" si="241"/>
        <v>NON</v>
      </c>
    </row>
    <row r="2688" spans="1:17" ht="15" customHeight="1">
      <c r="A2688" s="2">
        <v>830000345</v>
      </c>
      <c r="B2688" s="55" t="s">
        <v>881</v>
      </c>
      <c r="C2688" s="3">
        <v>43000707</v>
      </c>
      <c r="D2688" s="55" t="s">
        <v>907</v>
      </c>
      <c r="E2688" s="53" t="s">
        <v>908</v>
      </c>
      <c r="F2688" s="84">
        <v>43770</v>
      </c>
      <c r="G2688" s="84">
        <v>45413</v>
      </c>
      <c r="H2688" s="82">
        <f t="shared" si="242"/>
        <v>5</v>
      </c>
      <c r="I2688" s="55" t="s">
        <v>83</v>
      </c>
      <c r="J2688" s="55" t="s">
        <v>44</v>
      </c>
      <c r="K2688" s="55" t="s">
        <v>242</v>
      </c>
      <c r="L2688" s="55" t="s">
        <v>243</v>
      </c>
      <c r="M2688" s="55" t="s">
        <v>1606</v>
      </c>
      <c r="N2688" s="55" t="str">
        <f t="shared" si="238"/>
        <v>NON</v>
      </c>
      <c r="O2688" s="55" t="str">
        <f t="shared" si="239"/>
        <v>NON</v>
      </c>
      <c r="P2688" s="55" t="str">
        <f t="shared" si="240"/>
        <v>OUI</v>
      </c>
      <c r="Q2688" s="55" t="str">
        <f t="shared" si="241"/>
        <v>OUI</v>
      </c>
    </row>
    <row r="2689" spans="1:17" ht="15" customHeight="1">
      <c r="A2689" s="2">
        <v>830000345</v>
      </c>
      <c r="B2689" s="55" t="s">
        <v>881</v>
      </c>
      <c r="C2689" s="3">
        <v>43000707</v>
      </c>
      <c r="D2689" s="55" t="s">
        <v>907</v>
      </c>
      <c r="E2689" s="53" t="s">
        <v>908</v>
      </c>
      <c r="F2689" s="84">
        <v>43770</v>
      </c>
      <c r="G2689" s="84">
        <v>45413</v>
      </c>
      <c r="H2689" s="82">
        <f t="shared" si="242"/>
        <v>5</v>
      </c>
      <c r="I2689" s="55" t="s">
        <v>83</v>
      </c>
      <c r="J2689" s="55" t="s">
        <v>44</v>
      </c>
      <c r="K2689" s="55" t="s">
        <v>242</v>
      </c>
      <c r="L2689" s="55" t="s">
        <v>243</v>
      </c>
      <c r="M2689" s="55" t="s">
        <v>87</v>
      </c>
      <c r="N2689" s="55" t="str">
        <f t="shared" si="238"/>
        <v>NON</v>
      </c>
      <c r="O2689" s="55" t="str">
        <f t="shared" si="239"/>
        <v>NON</v>
      </c>
      <c r="P2689" s="55" t="str">
        <f t="shared" si="240"/>
        <v>OUI</v>
      </c>
      <c r="Q2689" s="55" t="str">
        <f t="shared" si="241"/>
        <v>NON</v>
      </c>
    </row>
    <row r="2690" spans="1:17" ht="15" customHeight="1">
      <c r="A2690" s="2">
        <v>830000345</v>
      </c>
      <c r="B2690" s="55" t="s">
        <v>881</v>
      </c>
      <c r="C2690" s="3">
        <v>43000707</v>
      </c>
      <c r="D2690" s="55" t="s">
        <v>907</v>
      </c>
      <c r="E2690" s="53" t="s">
        <v>908</v>
      </c>
      <c r="F2690" s="84">
        <v>43770</v>
      </c>
      <c r="G2690" s="84">
        <v>45413</v>
      </c>
      <c r="H2690" s="82">
        <f t="shared" si="242"/>
        <v>5</v>
      </c>
      <c r="I2690" s="55" t="s">
        <v>83</v>
      </c>
      <c r="J2690" s="55" t="s">
        <v>44</v>
      </c>
      <c r="K2690" s="55" t="s">
        <v>15</v>
      </c>
      <c r="L2690" s="55" t="s">
        <v>17</v>
      </c>
      <c r="M2690" s="55" t="s">
        <v>1959</v>
      </c>
      <c r="N2690" s="55" t="str">
        <f t="shared" si="238"/>
        <v>NON</v>
      </c>
      <c r="O2690" s="55" t="str">
        <f t="shared" si="239"/>
        <v>OUI</v>
      </c>
      <c r="P2690" s="55" t="str">
        <f t="shared" si="240"/>
        <v>OUI</v>
      </c>
      <c r="Q2690" s="55" t="str">
        <f t="shared" si="241"/>
        <v>NON</v>
      </c>
    </row>
    <row r="2691" spans="1:17" ht="15" customHeight="1">
      <c r="A2691" s="2">
        <v>830000345</v>
      </c>
      <c r="B2691" s="55" t="s">
        <v>881</v>
      </c>
      <c r="C2691" s="3">
        <v>43000707</v>
      </c>
      <c r="D2691" s="55" t="s">
        <v>907</v>
      </c>
      <c r="E2691" s="53" t="s">
        <v>908</v>
      </c>
      <c r="F2691" s="84">
        <v>43770</v>
      </c>
      <c r="G2691" s="84">
        <v>45413</v>
      </c>
      <c r="H2691" s="82">
        <f t="shared" si="242"/>
        <v>5</v>
      </c>
      <c r="I2691" s="55" t="s">
        <v>83</v>
      </c>
      <c r="J2691" s="55" t="s">
        <v>44</v>
      </c>
      <c r="K2691" s="55" t="s">
        <v>15</v>
      </c>
      <c r="L2691" s="55" t="s">
        <v>17</v>
      </c>
      <c r="M2691" s="25" t="s">
        <v>2209</v>
      </c>
      <c r="N2691" s="55" t="str">
        <f t="shared" si="238"/>
        <v>NON</v>
      </c>
      <c r="O2691" s="55" t="str">
        <f t="shared" si="239"/>
        <v>OUI</v>
      </c>
      <c r="P2691" s="55" t="str">
        <f t="shared" si="240"/>
        <v>NON</v>
      </c>
      <c r="Q2691" s="55" t="str">
        <f t="shared" si="241"/>
        <v>NON</v>
      </c>
    </row>
    <row r="2692" spans="1:17" ht="15" customHeight="1">
      <c r="A2692" s="2">
        <v>830000345</v>
      </c>
      <c r="B2692" s="55" t="s">
        <v>881</v>
      </c>
      <c r="C2692" s="3">
        <v>43000707</v>
      </c>
      <c r="D2692" s="55" t="s">
        <v>907</v>
      </c>
      <c r="E2692" s="53" t="s">
        <v>908</v>
      </c>
      <c r="F2692" s="84">
        <v>43040</v>
      </c>
      <c r="G2692" s="84">
        <v>44682</v>
      </c>
      <c r="H2692" s="82">
        <f t="shared" si="242"/>
        <v>5</v>
      </c>
      <c r="I2692" s="55" t="s">
        <v>83</v>
      </c>
      <c r="J2692" s="55" t="s">
        <v>1429</v>
      </c>
      <c r="K2692" s="55" t="s">
        <v>76</v>
      </c>
      <c r="L2692" s="55"/>
      <c r="M2692" s="79"/>
      <c r="N2692" s="55" t="str">
        <f t="shared" si="238"/>
        <v>OUI</v>
      </c>
      <c r="O2692" s="55" t="str">
        <f t="shared" si="239"/>
        <v>NON</v>
      </c>
      <c r="P2692" s="55" t="str">
        <f t="shared" si="240"/>
        <v>NON</v>
      </c>
      <c r="Q2692" s="55" t="str">
        <f t="shared" si="241"/>
        <v>NON</v>
      </c>
    </row>
    <row r="2693" spans="1:17" ht="15" customHeight="1">
      <c r="A2693" s="3">
        <v>130002827</v>
      </c>
      <c r="B2693" s="55" t="s">
        <v>283</v>
      </c>
      <c r="C2693" s="3">
        <v>43000886</v>
      </c>
      <c r="D2693" s="55" t="s">
        <v>328</v>
      </c>
      <c r="E2693" s="53" t="s">
        <v>307</v>
      </c>
      <c r="F2693" s="84">
        <v>44501</v>
      </c>
      <c r="G2693" s="84">
        <v>46143</v>
      </c>
      <c r="H2693" s="82">
        <f t="shared" si="242"/>
        <v>5</v>
      </c>
      <c r="I2693" s="55" t="s">
        <v>83</v>
      </c>
      <c r="J2693" s="55" t="s">
        <v>44</v>
      </c>
      <c r="K2693" s="55" t="s">
        <v>129</v>
      </c>
      <c r="L2693" s="55"/>
      <c r="M2693" s="55" t="s">
        <v>313</v>
      </c>
      <c r="N2693" s="55" t="str">
        <f t="shared" ref="N2693:N2756" si="243">IF(ISNUMBER(SEARCH("2G",J2693)),"OUI","NON")</f>
        <v>NON</v>
      </c>
      <c r="O2693" s="55" t="str">
        <f t="shared" ref="O2693:O2756" si="244">IF(ISNUMBER(SEARCH("P1",M2693)),"OUI","NON")</f>
        <v>NON</v>
      </c>
      <c r="P2693" s="55" t="str">
        <f t="shared" ref="P2693:P2756" si="245">IF(ISNUMBER(SEARCH("P2",M2693)),"OUI","NON")</f>
        <v>NON</v>
      </c>
      <c r="Q2693" s="55" t="str">
        <f t="shared" ref="Q2693:Q2756" si="246">IF(ISNUMBER(SEARCH("P3",M2693)),"OUI","NON")</f>
        <v>OUI</v>
      </c>
    </row>
    <row r="2694" spans="1:17" ht="15" customHeight="1">
      <c r="A2694" s="3">
        <v>130002827</v>
      </c>
      <c r="B2694" s="55" t="s">
        <v>283</v>
      </c>
      <c r="C2694" s="3">
        <v>43002042</v>
      </c>
      <c r="D2694" s="55" t="s">
        <v>306</v>
      </c>
      <c r="E2694" s="53" t="s">
        <v>307</v>
      </c>
      <c r="F2694" s="84">
        <v>43770</v>
      </c>
      <c r="G2694" s="84">
        <v>45413</v>
      </c>
      <c r="H2694" s="82">
        <f t="shared" si="242"/>
        <v>5</v>
      </c>
      <c r="I2694" s="55" t="s">
        <v>83</v>
      </c>
      <c r="J2694" s="55" t="s">
        <v>44</v>
      </c>
      <c r="K2694" s="55" t="s">
        <v>15</v>
      </c>
      <c r="L2694" s="55"/>
      <c r="M2694" s="55" t="s">
        <v>87</v>
      </c>
      <c r="N2694" s="55" t="str">
        <f t="shared" si="243"/>
        <v>NON</v>
      </c>
      <c r="O2694" s="55" t="str">
        <f t="shared" si="244"/>
        <v>NON</v>
      </c>
      <c r="P2694" s="55" t="str">
        <f t="shared" si="245"/>
        <v>OUI</v>
      </c>
      <c r="Q2694" s="55" t="str">
        <f t="shared" si="246"/>
        <v>NON</v>
      </c>
    </row>
    <row r="2695" spans="1:17" ht="15" customHeight="1">
      <c r="A2695" s="3">
        <v>130002827</v>
      </c>
      <c r="B2695" s="55" t="s">
        <v>283</v>
      </c>
      <c r="C2695" s="3">
        <v>43002042</v>
      </c>
      <c r="D2695" s="55" t="s">
        <v>306</v>
      </c>
      <c r="E2695" s="53" t="s">
        <v>307</v>
      </c>
      <c r="F2695" s="84">
        <v>44501</v>
      </c>
      <c r="G2695" s="84">
        <v>46143</v>
      </c>
      <c r="H2695" s="82">
        <f t="shared" si="242"/>
        <v>5</v>
      </c>
      <c r="I2695" s="55" t="s">
        <v>83</v>
      </c>
      <c r="J2695" s="55" t="s">
        <v>1429</v>
      </c>
      <c r="K2695" s="55" t="s">
        <v>128</v>
      </c>
      <c r="L2695" s="55"/>
      <c r="M2695" s="79"/>
      <c r="N2695" s="55" t="str">
        <f t="shared" si="243"/>
        <v>OUI</v>
      </c>
      <c r="O2695" s="55" t="str">
        <f t="shared" si="244"/>
        <v>NON</v>
      </c>
      <c r="P2695" s="55" t="str">
        <f t="shared" si="245"/>
        <v>NON</v>
      </c>
      <c r="Q2695" s="55" t="str">
        <f t="shared" si="246"/>
        <v>NON</v>
      </c>
    </row>
    <row r="2696" spans="1:17" ht="15" customHeight="1">
      <c r="A2696" s="2">
        <v>130000235</v>
      </c>
      <c r="B2696" s="55" t="s">
        <v>478</v>
      </c>
      <c r="C2696" s="3">
        <v>43001854</v>
      </c>
      <c r="D2696" s="55" t="s">
        <v>479</v>
      </c>
      <c r="E2696" s="53" t="s">
        <v>480</v>
      </c>
      <c r="F2696" s="84">
        <v>43770</v>
      </c>
      <c r="G2696" s="84">
        <v>45413</v>
      </c>
      <c r="H2696" s="82">
        <f t="shared" si="242"/>
        <v>5</v>
      </c>
      <c r="I2696" s="55" t="s">
        <v>83</v>
      </c>
      <c r="J2696" s="55" t="s">
        <v>44</v>
      </c>
      <c r="K2696" s="55" t="s">
        <v>129</v>
      </c>
      <c r="L2696" s="55" t="s">
        <v>128</v>
      </c>
      <c r="M2696" s="55" t="s">
        <v>178</v>
      </c>
      <c r="N2696" s="55" t="str">
        <f t="shared" si="243"/>
        <v>NON</v>
      </c>
      <c r="O2696" s="55" t="str">
        <f t="shared" si="244"/>
        <v>OUI</v>
      </c>
      <c r="P2696" s="55" t="str">
        <f t="shared" si="245"/>
        <v>OUI</v>
      </c>
      <c r="Q2696" s="55" t="str">
        <f t="shared" si="246"/>
        <v>NON</v>
      </c>
    </row>
    <row r="2697" spans="1:17" ht="15" customHeight="1">
      <c r="A2697" s="2">
        <v>130000235</v>
      </c>
      <c r="B2697" s="55" t="s">
        <v>478</v>
      </c>
      <c r="C2697" s="3">
        <v>43001854</v>
      </c>
      <c r="D2697" s="55" t="s">
        <v>479</v>
      </c>
      <c r="E2697" s="53" t="s">
        <v>480</v>
      </c>
      <c r="F2697" s="84">
        <v>43770</v>
      </c>
      <c r="G2697" s="84">
        <v>45413</v>
      </c>
      <c r="H2697" s="82">
        <f t="shared" si="242"/>
        <v>5</v>
      </c>
      <c r="I2697" s="55" t="s">
        <v>83</v>
      </c>
      <c r="J2697" s="55" t="s">
        <v>44</v>
      </c>
      <c r="K2697" s="55" t="s">
        <v>129</v>
      </c>
      <c r="L2697" s="55" t="s">
        <v>128</v>
      </c>
      <c r="M2697" s="55" t="s">
        <v>2096</v>
      </c>
      <c r="N2697" s="55" t="str">
        <f t="shared" si="243"/>
        <v>NON</v>
      </c>
      <c r="O2697" s="55" t="str">
        <f t="shared" si="244"/>
        <v>NON</v>
      </c>
      <c r="P2697" s="55" t="str">
        <f t="shared" si="245"/>
        <v>OUI</v>
      </c>
      <c r="Q2697" s="55" t="str">
        <f t="shared" si="246"/>
        <v>NON</v>
      </c>
    </row>
    <row r="2698" spans="1:17" ht="15" customHeight="1">
      <c r="A2698" s="2">
        <v>130000235</v>
      </c>
      <c r="B2698" s="55" t="s">
        <v>478</v>
      </c>
      <c r="C2698" s="3">
        <v>43001854</v>
      </c>
      <c r="D2698" s="55" t="s">
        <v>479</v>
      </c>
      <c r="E2698" s="116" t="s">
        <v>480</v>
      </c>
      <c r="F2698" s="84">
        <v>43040</v>
      </c>
      <c r="G2698" s="84">
        <v>44682</v>
      </c>
      <c r="H2698" s="82">
        <f t="shared" si="242"/>
        <v>5</v>
      </c>
      <c r="I2698" s="55" t="s">
        <v>83</v>
      </c>
      <c r="J2698" s="55" t="s">
        <v>1429</v>
      </c>
      <c r="K2698" s="55" t="s">
        <v>128</v>
      </c>
      <c r="L2698" s="55" t="s">
        <v>129</v>
      </c>
      <c r="M2698" s="79"/>
      <c r="N2698" s="55" t="str">
        <f t="shared" si="243"/>
        <v>OUI</v>
      </c>
      <c r="O2698" s="55" t="str">
        <f t="shared" si="244"/>
        <v>NON</v>
      </c>
      <c r="P2698" s="55" t="str">
        <f t="shared" si="245"/>
        <v>NON</v>
      </c>
      <c r="Q2698" s="55" t="str">
        <f t="shared" si="246"/>
        <v>NON</v>
      </c>
    </row>
    <row r="2699" spans="1:17" ht="15" customHeight="1">
      <c r="A2699" s="2">
        <v>130000409</v>
      </c>
      <c r="B2699" s="55" t="s">
        <v>759</v>
      </c>
      <c r="C2699" s="3">
        <v>43000659</v>
      </c>
      <c r="D2699" s="55" t="s">
        <v>775</v>
      </c>
      <c r="E2699" s="22" t="s">
        <v>2273</v>
      </c>
      <c r="F2699" s="84">
        <v>44501</v>
      </c>
      <c r="G2699" s="84">
        <v>46143</v>
      </c>
      <c r="H2699" s="82">
        <f t="shared" si="242"/>
        <v>5</v>
      </c>
      <c r="I2699" s="55" t="s">
        <v>83</v>
      </c>
      <c r="J2699" s="55" t="s">
        <v>44</v>
      </c>
      <c r="K2699" s="55" t="s">
        <v>321</v>
      </c>
      <c r="L2699" s="55" t="s">
        <v>322</v>
      </c>
      <c r="M2699" s="55" t="s">
        <v>734</v>
      </c>
      <c r="N2699" s="55" t="str">
        <f t="shared" si="243"/>
        <v>NON</v>
      </c>
      <c r="O2699" s="55" t="str">
        <f t="shared" si="244"/>
        <v>NON</v>
      </c>
      <c r="P2699" s="55" t="str">
        <f t="shared" si="245"/>
        <v>OUI</v>
      </c>
      <c r="Q2699" s="55" t="str">
        <f t="shared" si="246"/>
        <v>NON</v>
      </c>
    </row>
    <row r="2700" spans="1:17" ht="15" customHeight="1">
      <c r="A2700" s="2">
        <v>130000409</v>
      </c>
      <c r="B2700" s="55" t="s">
        <v>759</v>
      </c>
      <c r="C2700" s="3">
        <v>43000659</v>
      </c>
      <c r="D2700" s="55" t="s">
        <v>775</v>
      </c>
      <c r="E2700" s="22" t="s">
        <v>2273</v>
      </c>
      <c r="F2700" s="84">
        <v>44501</v>
      </c>
      <c r="G2700" s="84">
        <v>46143</v>
      </c>
      <c r="H2700" s="82">
        <f t="shared" si="242"/>
        <v>5</v>
      </c>
      <c r="I2700" s="55" t="s">
        <v>83</v>
      </c>
      <c r="J2700" s="55" t="s">
        <v>44</v>
      </c>
      <c r="K2700" s="55" t="s">
        <v>321</v>
      </c>
      <c r="L2700" s="55" t="s">
        <v>322</v>
      </c>
      <c r="M2700" s="55" t="s">
        <v>1662</v>
      </c>
      <c r="N2700" s="55" t="str">
        <f t="shared" si="243"/>
        <v>NON</v>
      </c>
      <c r="O2700" s="55" t="str">
        <f t="shared" si="244"/>
        <v>OUI</v>
      </c>
      <c r="P2700" s="55" t="str">
        <f t="shared" si="245"/>
        <v>OUI</v>
      </c>
      <c r="Q2700" s="55" t="str">
        <f t="shared" si="246"/>
        <v>OUI</v>
      </c>
    </row>
    <row r="2701" spans="1:17" s="73" customFormat="1" ht="15" customHeight="1">
      <c r="A2701" s="2">
        <v>130000409</v>
      </c>
      <c r="B2701" s="55" t="s">
        <v>759</v>
      </c>
      <c r="C2701" s="3">
        <v>43000659</v>
      </c>
      <c r="D2701" s="55" t="s">
        <v>775</v>
      </c>
      <c r="E2701" s="22" t="s">
        <v>2273</v>
      </c>
      <c r="F2701" s="84">
        <v>44501</v>
      </c>
      <c r="G2701" s="84">
        <v>46143</v>
      </c>
      <c r="H2701" s="82">
        <f t="shared" si="242"/>
        <v>5</v>
      </c>
      <c r="I2701" s="55" t="s">
        <v>83</v>
      </c>
      <c r="J2701" s="55" t="s">
        <v>1429</v>
      </c>
      <c r="K2701" s="55" t="s">
        <v>385</v>
      </c>
      <c r="L2701" s="55" t="s">
        <v>386</v>
      </c>
      <c r="M2701" s="79"/>
      <c r="N2701" s="55" t="str">
        <f t="shared" si="243"/>
        <v>OUI</v>
      </c>
      <c r="O2701" s="55" t="str">
        <f t="shared" si="244"/>
        <v>NON</v>
      </c>
      <c r="P2701" s="55" t="str">
        <f t="shared" si="245"/>
        <v>NON</v>
      </c>
      <c r="Q2701" s="55" t="str">
        <f t="shared" si="246"/>
        <v>NON</v>
      </c>
    </row>
    <row r="2702" spans="1:17" s="73" customFormat="1" ht="15" customHeight="1">
      <c r="A2702" s="2">
        <v>130000433</v>
      </c>
      <c r="B2702" s="55" t="s">
        <v>632</v>
      </c>
      <c r="C2702" s="3">
        <v>43000869</v>
      </c>
      <c r="D2702" s="55" t="s">
        <v>656</v>
      </c>
      <c r="E2702" s="53" t="s">
        <v>657</v>
      </c>
      <c r="F2702" s="84">
        <v>44501</v>
      </c>
      <c r="G2702" s="84">
        <v>46143</v>
      </c>
      <c r="H2702" s="82">
        <f t="shared" si="242"/>
        <v>5</v>
      </c>
      <c r="I2702" s="55" t="s">
        <v>83</v>
      </c>
      <c r="J2702" s="55" t="s">
        <v>44</v>
      </c>
      <c r="K2702" s="55" t="s">
        <v>129</v>
      </c>
      <c r="L2702" s="55" t="s">
        <v>128</v>
      </c>
      <c r="M2702" s="55" t="s">
        <v>178</v>
      </c>
      <c r="N2702" s="55" t="str">
        <f t="shared" si="243"/>
        <v>NON</v>
      </c>
      <c r="O2702" s="55" t="str">
        <f t="shared" si="244"/>
        <v>OUI</v>
      </c>
      <c r="P2702" s="55" t="str">
        <f t="shared" si="245"/>
        <v>OUI</v>
      </c>
      <c r="Q2702" s="55" t="str">
        <f t="shared" si="246"/>
        <v>NON</v>
      </c>
    </row>
    <row r="2703" spans="1:17" ht="15" customHeight="1">
      <c r="A2703" s="2">
        <v>130000433</v>
      </c>
      <c r="B2703" s="55" t="s">
        <v>632</v>
      </c>
      <c r="C2703" s="3">
        <v>43000869</v>
      </c>
      <c r="D2703" s="55" t="s">
        <v>656</v>
      </c>
      <c r="E2703" s="116" t="s">
        <v>657</v>
      </c>
      <c r="F2703" s="84">
        <v>44501</v>
      </c>
      <c r="G2703" s="84">
        <v>46143</v>
      </c>
      <c r="H2703" s="82">
        <f t="shared" si="242"/>
        <v>5</v>
      </c>
      <c r="I2703" s="55" t="s">
        <v>83</v>
      </c>
      <c r="J2703" s="55" t="s">
        <v>44</v>
      </c>
      <c r="K2703" s="55" t="s">
        <v>129</v>
      </c>
      <c r="L2703" s="55" t="s">
        <v>128</v>
      </c>
      <c r="M2703" s="55" t="s">
        <v>2153</v>
      </c>
      <c r="N2703" s="55" t="str">
        <f t="shared" si="243"/>
        <v>NON</v>
      </c>
      <c r="O2703" s="55" t="str">
        <f t="shared" si="244"/>
        <v>OUI</v>
      </c>
      <c r="P2703" s="55" t="str">
        <f t="shared" si="245"/>
        <v>OUI</v>
      </c>
      <c r="Q2703" s="55" t="str">
        <f t="shared" si="246"/>
        <v>NON</v>
      </c>
    </row>
    <row r="2704" spans="1:17" ht="15" customHeight="1">
      <c r="A2704" s="2">
        <v>130000433</v>
      </c>
      <c r="B2704" s="55" t="s">
        <v>632</v>
      </c>
      <c r="C2704" s="3">
        <v>93000694</v>
      </c>
      <c r="D2704" s="55" t="s">
        <v>128</v>
      </c>
      <c r="E2704" s="116" t="s">
        <v>657</v>
      </c>
      <c r="F2704" s="84">
        <v>44501</v>
      </c>
      <c r="G2704" s="84">
        <v>46143</v>
      </c>
      <c r="H2704" s="82">
        <f t="shared" si="242"/>
        <v>5</v>
      </c>
      <c r="I2704" s="55" t="s">
        <v>83</v>
      </c>
      <c r="J2704" s="55" t="s">
        <v>44</v>
      </c>
      <c r="K2704" s="55" t="s">
        <v>129</v>
      </c>
      <c r="L2704" s="55" t="s">
        <v>128</v>
      </c>
      <c r="M2704" s="55" t="s">
        <v>313</v>
      </c>
      <c r="N2704" s="55" t="str">
        <f t="shared" si="243"/>
        <v>NON</v>
      </c>
      <c r="O2704" s="55" t="str">
        <f t="shared" si="244"/>
        <v>NON</v>
      </c>
      <c r="P2704" s="55" t="str">
        <f t="shared" si="245"/>
        <v>NON</v>
      </c>
      <c r="Q2704" s="55" t="str">
        <f t="shared" si="246"/>
        <v>OUI</v>
      </c>
    </row>
    <row r="2705" spans="1:17" ht="15" customHeight="1">
      <c r="A2705" s="2">
        <v>130000433</v>
      </c>
      <c r="B2705" s="55" t="s">
        <v>632</v>
      </c>
      <c r="C2705" s="3">
        <v>43000869</v>
      </c>
      <c r="D2705" s="55" t="s">
        <v>656</v>
      </c>
      <c r="E2705" s="53" t="s">
        <v>657</v>
      </c>
      <c r="F2705" s="84">
        <v>44501</v>
      </c>
      <c r="G2705" s="84">
        <v>46143</v>
      </c>
      <c r="H2705" s="82">
        <f t="shared" si="242"/>
        <v>5</v>
      </c>
      <c r="I2705" s="55" t="s">
        <v>83</v>
      </c>
      <c r="J2705" s="55" t="s">
        <v>1429</v>
      </c>
      <c r="K2705" s="55" t="s">
        <v>128</v>
      </c>
      <c r="L2705" s="55" t="s">
        <v>129</v>
      </c>
      <c r="M2705" s="79"/>
      <c r="N2705" s="55" t="str">
        <f t="shared" si="243"/>
        <v>OUI</v>
      </c>
      <c r="O2705" s="55" t="str">
        <f t="shared" si="244"/>
        <v>NON</v>
      </c>
      <c r="P2705" s="55" t="str">
        <f t="shared" si="245"/>
        <v>NON</v>
      </c>
      <c r="Q2705" s="55" t="str">
        <f t="shared" si="246"/>
        <v>NON</v>
      </c>
    </row>
    <row r="2706" spans="1:17" ht="15" customHeight="1">
      <c r="A2706" s="2" t="s">
        <v>179</v>
      </c>
      <c r="B2706" s="55" t="s">
        <v>180</v>
      </c>
      <c r="C2706" s="3">
        <v>43001782</v>
      </c>
      <c r="D2706" s="55" t="s">
        <v>226</v>
      </c>
      <c r="E2706" s="116" t="s">
        <v>227</v>
      </c>
      <c r="F2706" s="84">
        <v>43770</v>
      </c>
      <c r="G2706" s="84">
        <v>45413</v>
      </c>
      <c r="H2706" s="82">
        <f t="shared" si="242"/>
        <v>5</v>
      </c>
      <c r="I2706" s="55" t="s">
        <v>83</v>
      </c>
      <c r="J2706" s="55" t="s">
        <v>44</v>
      </c>
      <c r="K2706" s="55" t="s">
        <v>240</v>
      </c>
      <c r="L2706" s="55" t="s">
        <v>241</v>
      </c>
      <c r="M2706" s="55" t="s">
        <v>87</v>
      </c>
      <c r="N2706" s="55" t="str">
        <f t="shared" si="243"/>
        <v>NON</v>
      </c>
      <c r="O2706" s="55" t="str">
        <f t="shared" si="244"/>
        <v>NON</v>
      </c>
      <c r="P2706" s="55" t="str">
        <f t="shared" si="245"/>
        <v>OUI</v>
      </c>
      <c r="Q2706" s="55" t="str">
        <f t="shared" si="246"/>
        <v>NON</v>
      </c>
    </row>
    <row r="2707" spans="1:17" ht="15" customHeight="1">
      <c r="A2707" s="3">
        <v>50000348</v>
      </c>
      <c r="B2707" s="55" t="s">
        <v>844</v>
      </c>
      <c r="C2707" s="3">
        <v>43001693</v>
      </c>
      <c r="D2707" s="55" t="s">
        <v>124</v>
      </c>
      <c r="E2707" s="53" t="s">
        <v>848</v>
      </c>
      <c r="F2707" s="84">
        <v>43770</v>
      </c>
      <c r="G2707" s="84">
        <v>45413</v>
      </c>
      <c r="H2707" s="82">
        <f t="shared" si="242"/>
        <v>5</v>
      </c>
      <c r="I2707" s="55" t="s">
        <v>83</v>
      </c>
      <c r="J2707" s="55" t="s">
        <v>44</v>
      </c>
      <c r="K2707" s="55" t="s">
        <v>145</v>
      </c>
      <c r="L2707" s="55" t="s">
        <v>146</v>
      </c>
      <c r="M2707" s="55" t="s">
        <v>1955</v>
      </c>
      <c r="N2707" s="55" t="str">
        <f t="shared" si="243"/>
        <v>NON</v>
      </c>
      <c r="O2707" s="55" t="str">
        <f t="shared" si="244"/>
        <v>NON</v>
      </c>
      <c r="P2707" s="55" t="str">
        <f t="shared" si="245"/>
        <v>OUI</v>
      </c>
      <c r="Q2707" s="55" t="str">
        <f t="shared" si="246"/>
        <v>NON</v>
      </c>
    </row>
    <row r="2708" spans="1:17" ht="15" customHeight="1">
      <c r="A2708" s="3">
        <v>50000348</v>
      </c>
      <c r="B2708" s="55" t="s">
        <v>844</v>
      </c>
      <c r="C2708" s="3">
        <v>43001693</v>
      </c>
      <c r="D2708" s="55" t="s">
        <v>124</v>
      </c>
      <c r="E2708" s="53" t="s">
        <v>848</v>
      </c>
      <c r="F2708" s="84">
        <v>43770</v>
      </c>
      <c r="G2708" s="84">
        <v>45413</v>
      </c>
      <c r="H2708" s="82">
        <f t="shared" si="242"/>
        <v>5</v>
      </c>
      <c r="I2708" s="55" t="s">
        <v>83</v>
      </c>
      <c r="J2708" s="55" t="s">
        <v>44</v>
      </c>
      <c r="K2708" s="55" t="s">
        <v>145</v>
      </c>
      <c r="L2708" s="55" t="s">
        <v>146</v>
      </c>
      <c r="M2708" s="55" t="s">
        <v>87</v>
      </c>
      <c r="N2708" s="55" t="str">
        <f t="shared" si="243"/>
        <v>NON</v>
      </c>
      <c r="O2708" s="55" t="str">
        <f t="shared" si="244"/>
        <v>NON</v>
      </c>
      <c r="P2708" s="55" t="str">
        <f t="shared" si="245"/>
        <v>OUI</v>
      </c>
      <c r="Q2708" s="55" t="str">
        <f t="shared" si="246"/>
        <v>NON</v>
      </c>
    </row>
    <row r="2709" spans="1:17" ht="14.25" customHeight="1">
      <c r="A2709" s="3">
        <v>50000348</v>
      </c>
      <c r="B2709" s="55" t="s">
        <v>844</v>
      </c>
      <c r="C2709" s="3">
        <v>43001693</v>
      </c>
      <c r="D2709" s="55" t="s">
        <v>124</v>
      </c>
      <c r="E2709" s="53" t="s">
        <v>848</v>
      </c>
      <c r="F2709" s="84">
        <v>43040</v>
      </c>
      <c r="G2709" s="84">
        <v>44682</v>
      </c>
      <c r="H2709" s="82">
        <f t="shared" si="242"/>
        <v>5</v>
      </c>
      <c r="I2709" s="55" t="s">
        <v>83</v>
      </c>
      <c r="J2709" s="55" t="s">
        <v>1429</v>
      </c>
      <c r="K2709" s="55" t="s">
        <v>207</v>
      </c>
      <c r="L2709" s="55" t="s">
        <v>208</v>
      </c>
      <c r="M2709" s="79"/>
      <c r="N2709" s="55" t="str">
        <f t="shared" si="243"/>
        <v>OUI</v>
      </c>
      <c r="O2709" s="55" t="str">
        <f t="shared" si="244"/>
        <v>NON</v>
      </c>
      <c r="P2709" s="55" t="str">
        <f t="shared" si="245"/>
        <v>NON</v>
      </c>
      <c r="Q2709" s="55" t="str">
        <f t="shared" si="246"/>
        <v>NON</v>
      </c>
    </row>
    <row r="2710" spans="1:17" ht="15" customHeight="1">
      <c r="A2710" s="2">
        <v>130006570</v>
      </c>
      <c r="B2710" s="55" t="s">
        <v>1492</v>
      </c>
      <c r="C2710" s="3">
        <v>93000043</v>
      </c>
      <c r="D2710" s="55" t="s">
        <v>1513</v>
      </c>
      <c r="E2710" s="53" t="s">
        <v>2464</v>
      </c>
      <c r="F2710" s="84">
        <v>43770</v>
      </c>
      <c r="G2710" s="84">
        <v>45413</v>
      </c>
      <c r="H2710" s="82">
        <f t="shared" si="242"/>
        <v>5</v>
      </c>
      <c r="I2710" s="55" t="s">
        <v>16</v>
      </c>
      <c r="J2710" s="55" t="s">
        <v>44</v>
      </c>
      <c r="K2710" s="55" t="s">
        <v>15</v>
      </c>
      <c r="L2710" s="55" t="s">
        <v>17</v>
      </c>
      <c r="M2710" s="55" t="s">
        <v>87</v>
      </c>
      <c r="N2710" s="55" t="str">
        <f t="shared" si="243"/>
        <v>NON</v>
      </c>
      <c r="O2710" s="55" t="str">
        <f t="shared" si="244"/>
        <v>NON</v>
      </c>
      <c r="P2710" s="55" t="str">
        <f t="shared" si="245"/>
        <v>OUI</v>
      </c>
      <c r="Q2710" s="55" t="str">
        <f t="shared" si="246"/>
        <v>NON</v>
      </c>
    </row>
    <row r="2711" spans="1:17" ht="15" customHeight="1">
      <c r="A2711" s="2">
        <v>130000235</v>
      </c>
      <c r="B2711" s="55" t="s">
        <v>478</v>
      </c>
      <c r="C2711" s="3">
        <v>43001863</v>
      </c>
      <c r="D2711" s="55" t="s">
        <v>496</v>
      </c>
      <c r="E2711" s="53" t="s">
        <v>497</v>
      </c>
      <c r="F2711" s="84">
        <v>43770</v>
      </c>
      <c r="G2711" s="84">
        <v>45413</v>
      </c>
      <c r="H2711" s="82">
        <f t="shared" si="242"/>
        <v>5</v>
      </c>
      <c r="I2711" s="55" t="s">
        <v>83</v>
      </c>
      <c r="J2711" s="55" t="s">
        <v>44</v>
      </c>
      <c r="K2711" s="55" t="s">
        <v>15</v>
      </c>
      <c r="L2711" s="55" t="s">
        <v>17</v>
      </c>
      <c r="M2711" s="55" t="s">
        <v>87</v>
      </c>
      <c r="N2711" s="55" t="str">
        <f t="shared" si="243"/>
        <v>NON</v>
      </c>
      <c r="O2711" s="55" t="str">
        <f t="shared" si="244"/>
        <v>NON</v>
      </c>
      <c r="P2711" s="55" t="str">
        <f t="shared" si="245"/>
        <v>OUI</v>
      </c>
      <c r="Q2711" s="55" t="str">
        <f t="shared" si="246"/>
        <v>NON</v>
      </c>
    </row>
    <row r="2712" spans="1:17" ht="15" customHeight="1">
      <c r="A2712" s="3">
        <v>130780521</v>
      </c>
      <c r="B2712" s="55" t="s">
        <v>1056</v>
      </c>
      <c r="C2712" s="3">
        <v>43001018</v>
      </c>
      <c r="D2712" s="55" t="s">
        <v>213</v>
      </c>
      <c r="E2712" s="53" t="s">
        <v>1213</v>
      </c>
      <c r="F2712" s="84">
        <v>44501</v>
      </c>
      <c r="G2712" s="84">
        <v>46143</v>
      </c>
      <c r="H2712" s="82">
        <f t="shared" si="242"/>
        <v>5</v>
      </c>
      <c r="I2712" s="55" t="s">
        <v>83</v>
      </c>
      <c r="J2712" s="55" t="s">
        <v>44</v>
      </c>
      <c r="K2712" s="55" t="s">
        <v>215</v>
      </c>
      <c r="L2712" s="55" t="s">
        <v>213</v>
      </c>
      <c r="M2712" s="54" t="s">
        <v>239</v>
      </c>
      <c r="N2712" s="55" t="str">
        <f t="shared" si="243"/>
        <v>NON</v>
      </c>
      <c r="O2712" s="55" t="str">
        <f t="shared" si="244"/>
        <v>OUI</v>
      </c>
      <c r="P2712" s="55" t="str">
        <f t="shared" si="245"/>
        <v>OUI</v>
      </c>
      <c r="Q2712" s="55" t="str">
        <f t="shared" si="246"/>
        <v>OUI</v>
      </c>
    </row>
    <row r="2713" spans="1:17" ht="15" customHeight="1">
      <c r="A2713" s="3">
        <v>130780521</v>
      </c>
      <c r="B2713" s="55" t="s">
        <v>1056</v>
      </c>
      <c r="C2713" s="3">
        <v>43001018</v>
      </c>
      <c r="D2713" s="55" t="s">
        <v>213</v>
      </c>
      <c r="E2713" s="53" t="s">
        <v>1213</v>
      </c>
      <c r="F2713" s="84">
        <v>43770</v>
      </c>
      <c r="G2713" s="84">
        <v>45413</v>
      </c>
      <c r="H2713" s="82">
        <f t="shared" si="242"/>
        <v>5</v>
      </c>
      <c r="I2713" s="55" t="s">
        <v>83</v>
      </c>
      <c r="J2713" s="55" t="s">
        <v>44</v>
      </c>
      <c r="K2713" s="55" t="s">
        <v>1115</v>
      </c>
      <c r="L2713" s="55" t="s">
        <v>213</v>
      </c>
      <c r="M2713" s="54" t="s">
        <v>239</v>
      </c>
      <c r="N2713" s="55" t="str">
        <f t="shared" si="243"/>
        <v>NON</v>
      </c>
      <c r="O2713" s="55" t="str">
        <f t="shared" si="244"/>
        <v>OUI</v>
      </c>
      <c r="P2713" s="55" t="str">
        <f t="shared" si="245"/>
        <v>OUI</v>
      </c>
      <c r="Q2713" s="55" t="str">
        <f t="shared" si="246"/>
        <v>OUI</v>
      </c>
    </row>
    <row r="2714" spans="1:17" ht="15" customHeight="1">
      <c r="A2714" s="3">
        <v>130780521</v>
      </c>
      <c r="B2714" s="55" t="s">
        <v>1056</v>
      </c>
      <c r="C2714" s="3">
        <v>43001018</v>
      </c>
      <c r="D2714" s="55" t="s">
        <v>213</v>
      </c>
      <c r="E2714" s="53" t="s">
        <v>1213</v>
      </c>
      <c r="F2714" s="84">
        <v>44136</v>
      </c>
      <c r="G2714" s="84">
        <v>45778</v>
      </c>
      <c r="H2714" s="82">
        <f t="shared" si="242"/>
        <v>5</v>
      </c>
      <c r="I2714" s="55" t="s">
        <v>83</v>
      </c>
      <c r="J2714" s="55" t="s">
        <v>1429</v>
      </c>
      <c r="K2714" s="55" t="s">
        <v>213</v>
      </c>
      <c r="L2714" s="55" t="s">
        <v>215</v>
      </c>
      <c r="M2714" s="79"/>
      <c r="N2714" s="55" t="str">
        <f t="shared" si="243"/>
        <v>OUI</v>
      </c>
      <c r="O2714" s="55" t="str">
        <f t="shared" si="244"/>
        <v>NON</v>
      </c>
      <c r="P2714" s="55" t="str">
        <f t="shared" si="245"/>
        <v>NON</v>
      </c>
      <c r="Q2714" s="55" t="str">
        <f t="shared" si="246"/>
        <v>NON</v>
      </c>
    </row>
    <row r="2715" spans="1:17" ht="15" customHeight="1">
      <c r="A2715" s="3">
        <v>130780521</v>
      </c>
      <c r="B2715" s="55" t="s">
        <v>1056</v>
      </c>
      <c r="C2715" s="3">
        <v>43001028</v>
      </c>
      <c r="D2715" s="55" t="s">
        <v>213</v>
      </c>
      <c r="E2715" s="53" t="s">
        <v>1213</v>
      </c>
      <c r="F2715" s="84">
        <v>44136</v>
      </c>
      <c r="G2715" s="84">
        <v>45778</v>
      </c>
      <c r="H2715" s="82">
        <f t="shared" si="242"/>
        <v>5</v>
      </c>
      <c r="I2715" s="55" t="s">
        <v>83</v>
      </c>
      <c r="J2715" s="55" t="s">
        <v>44</v>
      </c>
      <c r="K2715" s="55" t="s">
        <v>1042</v>
      </c>
      <c r="L2715" s="55" t="s">
        <v>260</v>
      </c>
      <c r="M2715" s="54" t="s">
        <v>2410</v>
      </c>
      <c r="N2715" s="55" t="str">
        <f t="shared" si="243"/>
        <v>NON</v>
      </c>
      <c r="O2715" s="55" t="str">
        <f t="shared" si="244"/>
        <v>NON</v>
      </c>
      <c r="P2715" s="55" t="str">
        <f t="shared" si="245"/>
        <v>OUI</v>
      </c>
      <c r="Q2715" s="55" t="str">
        <f t="shared" si="246"/>
        <v>OUI</v>
      </c>
    </row>
    <row r="2716" spans="1:17" ht="15" customHeight="1">
      <c r="A2716" s="3">
        <v>130783293</v>
      </c>
      <c r="B2716" s="55" t="s">
        <v>1205</v>
      </c>
      <c r="C2716" s="3">
        <v>43001028</v>
      </c>
      <c r="D2716" s="55" t="s">
        <v>213</v>
      </c>
      <c r="E2716" s="53" t="s">
        <v>1213</v>
      </c>
      <c r="F2716" s="84">
        <v>43770</v>
      </c>
      <c r="G2716" s="84">
        <v>45413</v>
      </c>
      <c r="H2716" s="82">
        <f t="shared" si="242"/>
        <v>5</v>
      </c>
      <c r="I2716" s="55" t="s">
        <v>83</v>
      </c>
      <c r="J2716" s="55" t="s">
        <v>44</v>
      </c>
      <c r="K2716" s="55" t="s">
        <v>215</v>
      </c>
      <c r="L2716" s="55" t="s">
        <v>213</v>
      </c>
      <c r="M2716" s="54" t="s">
        <v>1303</v>
      </c>
      <c r="N2716" s="55" t="str">
        <f t="shared" si="243"/>
        <v>NON</v>
      </c>
      <c r="O2716" s="55" t="str">
        <f t="shared" si="244"/>
        <v>OUI</v>
      </c>
      <c r="P2716" s="55" t="str">
        <f t="shared" si="245"/>
        <v>NON</v>
      </c>
      <c r="Q2716" s="55" t="str">
        <f t="shared" si="246"/>
        <v>NON</v>
      </c>
    </row>
    <row r="2717" spans="1:17" ht="15" customHeight="1">
      <c r="A2717" s="3">
        <v>130783293</v>
      </c>
      <c r="B2717" s="55" t="s">
        <v>1205</v>
      </c>
      <c r="C2717" s="3">
        <v>43001028</v>
      </c>
      <c r="D2717" s="55" t="s">
        <v>213</v>
      </c>
      <c r="E2717" s="53" t="s">
        <v>1213</v>
      </c>
      <c r="F2717" s="84">
        <v>43770</v>
      </c>
      <c r="G2717" s="84">
        <v>45413</v>
      </c>
      <c r="H2717" s="82">
        <f t="shared" si="242"/>
        <v>5</v>
      </c>
      <c r="I2717" s="55" t="s">
        <v>83</v>
      </c>
      <c r="J2717" s="55" t="s">
        <v>44</v>
      </c>
      <c r="K2717" s="55" t="s">
        <v>1115</v>
      </c>
      <c r="L2717" s="55" t="s">
        <v>213</v>
      </c>
      <c r="M2717" s="54" t="s">
        <v>1304</v>
      </c>
      <c r="N2717" s="55" t="str">
        <f t="shared" si="243"/>
        <v>NON</v>
      </c>
      <c r="O2717" s="55" t="str">
        <f t="shared" si="244"/>
        <v>NON</v>
      </c>
      <c r="P2717" s="55" t="str">
        <f t="shared" si="245"/>
        <v>OUI</v>
      </c>
      <c r="Q2717" s="55" t="str">
        <f t="shared" si="246"/>
        <v>OUI</v>
      </c>
    </row>
    <row r="2718" spans="1:17" ht="15" customHeight="1">
      <c r="A2718" s="3">
        <v>130783293</v>
      </c>
      <c r="B2718" s="55" t="s">
        <v>1205</v>
      </c>
      <c r="C2718" s="3">
        <v>43001028</v>
      </c>
      <c r="D2718" s="55" t="s">
        <v>213</v>
      </c>
      <c r="E2718" s="53" t="s">
        <v>1213</v>
      </c>
      <c r="F2718" s="84">
        <v>44501</v>
      </c>
      <c r="G2718" s="84">
        <v>46143</v>
      </c>
      <c r="H2718" s="82">
        <f t="shared" si="242"/>
        <v>5</v>
      </c>
      <c r="I2718" s="55" t="s">
        <v>83</v>
      </c>
      <c r="J2718" s="55" t="s">
        <v>1429</v>
      </c>
      <c r="K2718" s="55" t="s">
        <v>213</v>
      </c>
      <c r="L2718" s="55" t="s">
        <v>215</v>
      </c>
      <c r="M2718" s="79"/>
      <c r="N2718" s="55" t="str">
        <f t="shared" si="243"/>
        <v>OUI</v>
      </c>
      <c r="O2718" s="55" t="str">
        <f t="shared" si="244"/>
        <v>NON</v>
      </c>
      <c r="P2718" s="55" t="str">
        <f t="shared" si="245"/>
        <v>NON</v>
      </c>
      <c r="Q2718" s="55" t="str">
        <f t="shared" si="246"/>
        <v>NON</v>
      </c>
    </row>
    <row r="2719" spans="1:17" ht="15" customHeight="1">
      <c r="A2719" s="2">
        <v>130781438</v>
      </c>
      <c r="B2719" s="55" t="s">
        <v>1406</v>
      </c>
      <c r="C2719" s="3">
        <v>43000610</v>
      </c>
      <c r="D2719" s="55" t="s">
        <v>1407</v>
      </c>
      <c r="E2719" s="53" t="s">
        <v>1408</v>
      </c>
      <c r="F2719" s="84">
        <v>43770</v>
      </c>
      <c r="G2719" s="84">
        <v>45413</v>
      </c>
      <c r="H2719" s="82">
        <f t="shared" si="242"/>
        <v>5</v>
      </c>
      <c r="I2719" s="55" t="s">
        <v>83</v>
      </c>
      <c r="J2719" s="55" t="s">
        <v>44</v>
      </c>
      <c r="K2719" s="55" t="s">
        <v>15</v>
      </c>
      <c r="L2719" s="55" t="s">
        <v>17</v>
      </c>
      <c r="M2719" s="55" t="s">
        <v>87</v>
      </c>
      <c r="N2719" s="55" t="str">
        <f t="shared" si="243"/>
        <v>NON</v>
      </c>
      <c r="O2719" s="55" t="str">
        <f t="shared" si="244"/>
        <v>NON</v>
      </c>
      <c r="P2719" s="55" t="str">
        <f t="shared" si="245"/>
        <v>OUI</v>
      </c>
      <c r="Q2719" s="55" t="str">
        <f t="shared" si="246"/>
        <v>NON</v>
      </c>
    </row>
    <row r="2720" spans="1:17" s="73" customFormat="1" ht="15" customHeight="1">
      <c r="A2720" s="2">
        <v>840014088</v>
      </c>
      <c r="B2720" s="55" t="s">
        <v>1395</v>
      </c>
      <c r="C2720" s="3">
        <v>93000017</v>
      </c>
      <c r="D2720" s="55" t="s">
        <v>1396</v>
      </c>
      <c r="E2720" s="53" t="s">
        <v>1397</v>
      </c>
      <c r="F2720" s="84">
        <v>43770</v>
      </c>
      <c r="G2720" s="84">
        <v>45413</v>
      </c>
      <c r="H2720" s="82">
        <f t="shared" si="242"/>
        <v>5</v>
      </c>
      <c r="I2720" s="55" t="s">
        <v>83</v>
      </c>
      <c r="J2720" s="55" t="s">
        <v>44</v>
      </c>
      <c r="K2720" s="55" t="s">
        <v>15</v>
      </c>
      <c r="L2720" s="55" t="s">
        <v>17</v>
      </c>
      <c r="M2720" s="55" t="s">
        <v>87</v>
      </c>
      <c r="N2720" s="55" t="str">
        <f t="shared" si="243"/>
        <v>NON</v>
      </c>
      <c r="O2720" s="55" t="str">
        <f t="shared" si="244"/>
        <v>NON</v>
      </c>
      <c r="P2720" s="55" t="str">
        <f t="shared" si="245"/>
        <v>OUI</v>
      </c>
      <c r="Q2720" s="55" t="str">
        <f t="shared" si="246"/>
        <v>NON</v>
      </c>
    </row>
    <row r="2721" spans="1:17" s="73" customFormat="1" ht="15" customHeight="1">
      <c r="A2721" s="2">
        <v>830000345</v>
      </c>
      <c r="B2721" s="55" t="s">
        <v>881</v>
      </c>
      <c r="C2721" s="3">
        <v>43001613</v>
      </c>
      <c r="D2721" s="55" t="s">
        <v>894</v>
      </c>
      <c r="E2721" s="53" t="s">
        <v>895</v>
      </c>
      <c r="F2721" s="84">
        <v>44136</v>
      </c>
      <c r="G2721" s="84">
        <v>45778</v>
      </c>
      <c r="H2721" s="82">
        <f t="shared" si="242"/>
        <v>5</v>
      </c>
      <c r="I2721" s="55" t="s">
        <v>83</v>
      </c>
      <c r="J2721" s="55" t="s">
        <v>44</v>
      </c>
      <c r="K2721" s="55" t="s">
        <v>448</v>
      </c>
      <c r="L2721" s="55" t="s">
        <v>260</v>
      </c>
      <c r="M2721" s="55" t="s">
        <v>2422</v>
      </c>
      <c r="N2721" s="55" t="str">
        <f t="shared" si="243"/>
        <v>NON</v>
      </c>
      <c r="O2721" s="55" t="str">
        <f t="shared" si="244"/>
        <v>NON</v>
      </c>
      <c r="P2721" s="55" t="str">
        <f t="shared" si="245"/>
        <v>OUI</v>
      </c>
      <c r="Q2721" s="55" t="str">
        <f t="shared" si="246"/>
        <v>OUI</v>
      </c>
    </row>
    <row r="2722" spans="1:17" s="73" customFormat="1" ht="15" customHeight="1">
      <c r="A2722" s="2">
        <v>830000345</v>
      </c>
      <c r="B2722" s="55" t="s">
        <v>881</v>
      </c>
      <c r="C2722" s="3">
        <v>43001613</v>
      </c>
      <c r="D2722" s="55" t="s">
        <v>894</v>
      </c>
      <c r="E2722" s="116" t="s">
        <v>895</v>
      </c>
      <c r="F2722" s="84">
        <v>43770</v>
      </c>
      <c r="G2722" s="84">
        <v>45413</v>
      </c>
      <c r="H2722" s="82">
        <f t="shared" si="242"/>
        <v>5</v>
      </c>
      <c r="I2722" s="55" t="s">
        <v>83</v>
      </c>
      <c r="J2722" s="55" t="s">
        <v>44</v>
      </c>
      <c r="K2722" s="55" t="s">
        <v>439</v>
      </c>
      <c r="L2722" s="55" t="s">
        <v>440</v>
      </c>
      <c r="M2722" s="55" t="s">
        <v>1927</v>
      </c>
      <c r="N2722" s="55" t="str">
        <f t="shared" si="243"/>
        <v>NON</v>
      </c>
      <c r="O2722" s="55" t="str">
        <f t="shared" si="244"/>
        <v>OUI</v>
      </c>
      <c r="P2722" s="55" t="str">
        <f t="shared" si="245"/>
        <v>OUI</v>
      </c>
      <c r="Q2722" s="55" t="str">
        <f t="shared" si="246"/>
        <v>OUI</v>
      </c>
    </row>
    <row r="2723" spans="1:17" ht="15" customHeight="1">
      <c r="A2723" s="2">
        <v>830000345</v>
      </c>
      <c r="B2723" s="55" t="s">
        <v>881</v>
      </c>
      <c r="C2723" s="3">
        <v>43001613</v>
      </c>
      <c r="D2723" s="55" t="s">
        <v>894</v>
      </c>
      <c r="E2723" s="116" t="s">
        <v>895</v>
      </c>
      <c r="F2723" s="84">
        <v>43770</v>
      </c>
      <c r="G2723" s="84">
        <v>45413</v>
      </c>
      <c r="H2723" s="82">
        <f t="shared" si="242"/>
        <v>5</v>
      </c>
      <c r="I2723" s="55" t="s">
        <v>83</v>
      </c>
      <c r="J2723" s="55" t="s">
        <v>44</v>
      </c>
      <c r="K2723" s="55" t="s">
        <v>439</v>
      </c>
      <c r="L2723" s="55" t="s">
        <v>440</v>
      </c>
      <c r="M2723" s="55" t="s">
        <v>587</v>
      </c>
      <c r="N2723" s="55" t="str">
        <f t="shared" si="243"/>
        <v>NON</v>
      </c>
      <c r="O2723" s="55" t="str">
        <f t="shared" si="244"/>
        <v>NON</v>
      </c>
      <c r="P2723" s="55" t="str">
        <f t="shared" si="245"/>
        <v>OUI</v>
      </c>
      <c r="Q2723" s="55" t="str">
        <f t="shared" si="246"/>
        <v>NON</v>
      </c>
    </row>
    <row r="2724" spans="1:17" ht="15" customHeight="1">
      <c r="A2724" s="2">
        <v>830000345</v>
      </c>
      <c r="B2724" s="55" t="s">
        <v>881</v>
      </c>
      <c r="C2724" s="3">
        <v>43001613</v>
      </c>
      <c r="D2724" s="55" t="s">
        <v>894</v>
      </c>
      <c r="E2724" s="116" t="s">
        <v>895</v>
      </c>
      <c r="F2724" s="84">
        <v>43770</v>
      </c>
      <c r="G2724" s="84">
        <v>45413</v>
      </c>
      <c r="H2724" s="82">
        <f t="shared" si="242"/>
        <v>5</v>
      </c>
      <c r="I2724" s="55" t="s">
        <v>83</v>
      </c>
      <c r="J2724" s="55" t="s">
        <v>44</v>
      </c>
      <c r="K2724" s="55" t="s">
        <v>439</v>
      </c>
      <c r="L2724" s="55" t="s">
        <v>440</v>
      </c>
      <c r="M2724" s="55" t="s">
        <v>2033</v>
      </c>
      <c r="N2724" s="55" t="str">
        <f t="shared" si="243"/>
        <v>NON</v>
      </c>
      <c r="O2724" s="55" t="str">
        <f t="shared" si="244"/>
        <v>NON</v>
      </c>
      <c r="P2724" s="55" t="str">
        <f t="shared" si="245"/>
        <v>OUI</v>
      </c>
      <c r="Q2724" s="55" t="str">
        <f t="shared" si="246"/>
        <v>NON</v>
      </c>
    </row>
    <row r="2725" spans="1:17" ht="15" customHeight="1">
      <c r="A2725" s="2">
        <v>830000345</v>
      </c>
      <c r="B2725" s="55" t="s">
        <v>881</v>
      </c>
      <c r="C2725" s="3">
        <v>43001613</v>
      </c>
      <c r="D2725" s="55" t="s">
        <v>894</v>
      </c>
      <c r="E2725" s="53" t="s">
        <v>895</v>
      </c>
      <c r="F2725" s="84">
        <v>43770</v>
      </c>
      <c r="G2725" s="84">
        <v>45413</v>
      </c>
      <c r="H2725" s="82">
        <f t="shared" si="242"/>
        <v>5</v>
      </c>
      <c r="I2725" s="55" t="s">
        <v>83</v>
      </c>
      <c r="J2725" s="55" t="s">
        <v>44</v>
      </c>
      <c r="K2725" s="55" t="s">
        <v>439</v>
      </c>
      <c r="L2725" s="55" t="s">
        <v>440</v>
      </c>
      <c r="M2725" s="55" t="s">
        <v>87</v>
      </c>
      <c r="N2725" s="55" t="str">
        <f t="shared" si="243"/>
        <v>NON</v>
      </c>
      <c r="O2725" s="55" t="str">
        <f t="shared" si="244"/>
        <v>NON</v>
      </c>
      <c r="P2725" s="55" t="str">
        <f t="shared" si="245"/>
        <v>OUI</v>
      </c>
      <c r="Q2725" s="55" t="str">
        <f t="shared" si="246"/>
        <v>NON</v>
      </c>
    </row>
    <row r="2726" spans="1:17" ht="15" customHeight="1">
      <c r="A2726" s="2">
        <v>830000345</v>
      </c>
      <c r="B2726" s="55" t="s">
        <v>881</v>
      </c>
      <c r="C2726" s="3">
        <v>43001613</v>
      </c>
      <c r="D2726" s="55" t="s">
        <v>894</v>
      </c>
      <c r="E2726" s="116" t="s">
        <v>895</v>
      </c>
      <c r="F2726" s="84">
        <v>43770</v>
      </c>
      <c r="G2726" s="84">
        <v>45413</v>
      </c>
      <c r="H2726" s="82">
        <f t="shared" ref="H2726:H2789" si="247">DATEDIF(F2726,G2726,"y")+1</f>
        <v>5</v>
      </c>
      <c r="I2726" s="55" t="s">
        <v>83</v>
      </c>
      <c r="J2726" s="55" t="s">
        <v>1429</v>
      </c>
      <c r="K2726" s="55" t="s">
        <v>362</v>
      </c>
      <c r="L2726" s="55" t="s">
        <v>363</v>
      </c>
      <c r="M2726" s="79"/>
      <c r="N2726" s="55" t="str">
        <f t="shared" si="243"/>
        <v>OUI</v>
      </c>
      <c r="O2726" s="55" t="str">
        <f t="shared" si="244"/>
        <v>NON</v>
      </c>
      <c r="P2726" s="55" t="str">
        <f t="shared" si="245"/>
        <v>NON</v>
      </c>
      <c r="Q2726" s="55" t="str">
        <f t="shared" si="246"/>
        <v>NON</v>
      </c>
    </row>
    <row r="2727" spans="1:17" ht="15" customHeight="1">
      <c r="A2727" s="2">
        <v>830000345</v>
      </c>
      <c r="B2727" s="55" t="s">
        <v>881</v>
      </c>
      <c r="C2727" s="3">
        <v>43001613</v>
      </c>
      <c r="D2727" s="55" t="s">
        <v>894</v>
      </c>
      <c r="E2727" s="116" t="s">
        <v>895</v>
      </c>
      <c r="F2727" s="84">
        <v>44136</v>
      </c>
      <c r="G2727" s="84">
        <v>45778</v>
      </c>
      <c r="H2727" s="82">
        <f t="shared" si="247"/>
        <v>5</v>
      </c>
      <c r="I2727" s="55" t="s">
        <v>83</v>
      </c>
      <c r="J2727" s="55" t="s">
        <v>1429</v>
      </c>
      <c r="K2727" s="55" t="s">
        <v>406</v>
      </c>
      <c r="L2727" s="55"/>
      <c r="M2727" s="79"/>
      <c r="N2727" s="55" t="str">
        <f t="shared" si="243"/>
        <v>OUI</v>
      </c>
      <c r="O2727" s="55" t="str">
        <f t="shared" si="244"/>
        <v>NON</v>
      </c>
      <c r="P2727" s="55" t="str">
        <f t="shared" si="245"/>
        <v>NON</v>
      </c>
      <c r="Q2727" s="55" t="str">
        <f t="shared" si="246"/>
        <v>NON</v>
      </c>
    </row>
    <row r="2728" spans="1:17" ht="15" customHeight="1">
      <c r="A2728" s="2">
        <v>130000409</v>
      </c>
      <c r="B2728" s="55" t="s">
        <v>759</v>
      </c>
      <c r="C2728" s="3">
        <v>43000576</v>
      </c>
      <c r="D2728" s="55" t="s">
        <v>211</v>
      </c>
      <c r="E2728" s="22" t="s">
        <v>2274</v>
      </c>
      <c r="F2728" s="84">
        <v>44501</v>
      </c>
      <c r="G2728" s="84">
        <v>46143</v>
      </c>
      <c r="H2728" s="82">
        <f t="shared" si="247"/>
        <v>5</v>
      </c>
      <c r="I2728" s="55" t="s">
        <v>83</v>
      </c>
      <c r="J2728" s="55" t="s">
        <v>44</v>
      </c>
      <c r="K2728" s="55" t="s">
        <v>212</v>
      </c>
      <c r="L2728" s="55" t="s">
        <v>211</v>
      </c>
      <c r="M2728" s="55" t="s">
        <v>1994</v>
      </c>
      <c r="N2728" s="55" t="str">
        <f t="shared" si="243"/>
        <v>NON</v>
      </c>
      <c r="O2728" s="55" t="str">
        <f t="shared" si="244"/>
        <v>OUI</v>
      </c>
      <c r="P2728" s="55" t="str">
        <f t="shared" si="245"/>
        <v>OUI</v>
      </c>
      <c r="Q2728" s="55" t="str">
        <f t="shared" si="246"/>
        <v>OUI</v>
      </c>
    </row>
    <row r="2729" spans="1:17" ht="15" customHeight="1">
      <c r="A2729" s="2">
        <v>130000409</v>
      </c>
      <c r="B2729" s="55" t="s">
        <v>759</v>
      </c>
      <c r="C2729" s="3">
        <v>43000576</v>
      </c>
      <c r="D2729" s="55" t="s">
        <v>211</v>
      </c>
      <c r="E2729" s="22" t="s">
        <v>2274</v>
      </c>
      <c r="F2729" s="84">
        <v>44501</v>
      </c>
      <c r="G2729" s="84">
        <v>46143</v>
      </c>
      <c r="H2729" s="82">
        <f t="shared" si="247"/>
        <v>5</v>
      </c>
      <c r="I2729" s="55" t="s">
        <v>83</v>
      </c>
      <c r="J2729" s="55" t="s">
        <v>44</v>
      </c>
      <c r="K2729" s="55" t="s">
        <v>212</v>
      </c>
      <c r="L2729" s="55" t="s">
        <v>211</v>
      </c>
      <c r="M2729" s="55" t="s">
        <v>734</v>
      </c>
      <c r="N2729" s="55" t="str">
        <f t="shared" si="243"/>
        <v>NON</v>
      </c>
      <c r="O2729" s="55" t="str">
        <f t="shared" si="244"/>
        <v>NON</v>
      </c>
      <c r="P2729" s="55" t="str">
        <f t="shared" si="245"/>
        <v>OUI</v>
      </c>
      <c r="Q2729" s="55" t="str">
        <f t="shared" si="246"/>
        <v>NON</v>
      </c>
    </row>
    <row r="2730" spans="1:17" ht="15" customHeight="1">
      <c r="A2730" s="2">
        <v>130000409</v>
      </c>
      <c r="B2730" s="55" t="s">
        <v>759</v>
      </c>
      <c r="C2730" s="3">
        <v>43000576</v>
      </c>
      <c r="D2730" s="55" t="s">
        <v>211</v>
      </c>
      <c r="E2730" s="22" t="s">
        <v>2274</v>
      </c>
      <c r="F2730" s="84">
        <v>44501</v>
      </c>
      <c r="G2730" s="84">
        <v>46143</v>
      </c>
      <c r="H2730" s="82">
        <f t="shared" si="247"/>
        <v>5</v>
      </c>
      <c r="I2730" s="55" t="s">
        <v>83</v>
      </c>
      <c r="J2730" s="55" t="s">
        <v>44</v>
      </c>
      <c r="K2730" s="55" t="s">
        <v>212</v>
      </c>
      <c r="L2730" s="55" t="s">
        <v>211</v>
      </c>
      <c r="M2730" s="55" t="s">
        <v>1962</v>
      </c>
      <c r="N2730" s="55" t="str">
        <f t="shared" si="243"/>
        <v>NON</v>
      </c>
      <c r="O2730" s="55" t="str">
        <f t="shared" si="244"/>
        <v>NON</v>
      </c>
      <c r="P2730" s="55" t="str">
        <f t="shared" si="245"/>
        <v>OUI</v>
      </c>
      <c r="Q2730" s="55" t="str">
        <f t="shared" si="246"/>
        <v>NON</v>
      </c>
    </row>
    <row r="2731" spans="1:17" ht="15" customHeight="1">
      <c r="A2731" s="2">
        <v>130000409</v>
      </c>
      <c r="B2731" s="55" t="s">
        <v>759</v>
      </c>
      <c r="C2731" s="3">
        <v>43000576</v>
      </c>
      <c r="D2731" s="55" t="s">
        <v>211</v>
      </c>
      <c r="E2731" s="22" t="s">
        <v>2274</v>
      </c>
      <c r="F2731" s="84">
        <v>44501</v>
      </c>
      <c r="G2731" s="84">
        <v>46143</v>
      </c>
      <c r="H2731" s="82">
        <f t="shared" si="247"/>
        <v>5</v>
      </c>
      <c r="I2731" s="55" t="s">
        <v>83</v>
      </c>
      <c r="J2731" s="55" t="s">
        <v>44</v>
      </c>
      <c r="K2731" s="55" t="s">
        <v>212</v>
      </c>
      <c r="L2731" s="55" t="s">
        <v>211</v>
      </c>
      <c r="M2731" s="55" t="s">
        <v>1952</v>
      </c>
      <c r="N2731" s="55" t="str">
        <f t="shared" si="243"/>
        <v>NON</v>
      </c>
      <c r="O2731" s="55" t="str">
        <f t="shared" si="244"/>
        <v>NON</v>
      </c>
      <c r="P2731" s="55" t="str">
        <f t="shared" si="245"/>
        <v>OUI</v>
      </c>
      <c r="Q2731" s="55" t="str">
        <f t="shared" si="246"/>
        <v>NON</v>
      </c>
    </row>
    <row r="2732" spans="1:17" ht="15" customHeight="1">
      <c r="A2732" s="2">
        <v>130000409</v>
      </c>
      <c r="B2732" s="55" t="s">
        <v>759</v>
      </c>
      <c r="C2732" s="3">
        <v>43000576</v>
      </c>
      <c r="D2732" s="55" t="s">
        <v>211</v>
      </c>
      <c r="E2732" s="22" t="s">
        <v>2274</v>
      </c>
      <c r="F2732" s="84">
        <v>44501</v>
      </c>
      <c r="G2732" s="84">
        <v>46143</v>
      </c>
      <c r="H2732" s="82">
        <f t="shared" si="247"/>
        <v>5</v>
      </c>
      <c r="I2732" s="55" t="s">
        <v>83</v>
      </c>
      <c r="J2732" s="55" t="s">
        <v>44</v>
      </c>
      <c r="K2732" s="55" t="s">
        <v>212</v>
      </c>
      <c r="L2732" s="55" t="s">
        <v>211</v>
      </c>
      <c r="M2732" s="55" t="s">
        <v>832</v>
      </c>
      <c r="N2732" s="55" t="str">
        <f t="shared" si="243"/>
        <v>NON</v>
      </c>
      <c r="O2732" s="55" t="str">
        <f t="shared" si="244"/>
        <v>NON</v>
      </c>
      <c r="P2732" s="55" t="str">
        <f t="shared" si="245"/>
        <v>OUI</v>
      </c>
      <c r="Q2732" s="55" t="str">
        <f t="shared" si="246"/>
        <v>NON</v>
      </c>
    </row>
    <row r="2733" spans="1:17" ht="15" customHeight="1">
      <c r="A2733" s="2">
        <v>130000409</v>
      </c>
      <c r="B2733" s="55" t="s">
        <v>759</v>
      </c>
      <c r="C2733" s="3">
        <v>43000576</v>
      </c>
      <c r="D2733" s="55" t="s">
        <v>211</v>
      </c>
      <c r="E2733" s="22" t="s">
        <v>2274</v>
      </c>
      <c r="F2733" s="84">
        <v>44501</v>
      </c>
      <c r="G2733" s="84">
        <v>46143</v>
      </c>
      <c r="H2733" s="82">
        <f t="shared" si="247"/>
        <v>5</v>
      </c>
      <c r="I2733" s="55" t="s">
        <v>83</v>
      </c>
      <c r="J2733" s="55" t="s">
        <v>44</v>
      </c>
      <c r="K2733" s="55" t="s">
        <v>212</v>
      </c>
      <c r="L2733" s="55" t="s">
        <v>211</v>
      </c>
      <c r="M2733" s="55" t="s">
        <v>2001</v>
      </c>
      <c r="N2733" s="55" t="str">
        <f t="shared" si="243"/>
        <v>NON</v>
      </c>
      <c r="O2733" s="55" t="str">
        <f t="shared" si="244"/>
        <v>NON</v>
      </c>
      <c r="P2733" s="55" t="str">
        <f t="shared" si="245"/>
        <v>OUI</v>
      </c>
      <c r="Q2733" s="55" t="str">
        <f t="shared" si="246"/>
        <v>NON</v>
      </c>
    </row>
    <row r="2734" spans="1:17" ht="15" customHeight="1">
      <c r="A2734" s="2">
        <v>130000409</v>
      </c>
      <c r="B2734" s="55" t="s">
        <v>759</v>
      </c>
      <c r="C2734" s="3">
        <v>43000576</v>
      </c>
      <c r="D2734" s="55" t="s">
        <v>211</v>
      </c>
      <c r="E2734" s="22" t="s">
        <v>2274</v>
      </c>
      <c r="F2734" s="84">
        <v>44501</v>
      </c>
      <c r="G2734" s="84">
        <v>46143</v>
      </c>
      <c r="H2734" s="82">
        <f t="shared" si="247"/>
        <v>5</v>
      </c>
      <c r="I2734" s="55" t="s">
        <v>83</v>
      </c>
      <c r="J2734" s="55" t="s">
        <v>44</v>
      </c>
      <c r="K2734" s="55" t="s">
        <v>212</v>
      </c>
      <c r="L2734" s="55" t="s">
        <v>211</v>
      </c>
      <c r="M2734" s="17" t="s">
        <v>2119</v>
      </c>
      <c r="N2734" s="55" t="str">
        <f t="shared" si="243"/>
        <v>NON</v>
      </c>
      <c r="O2734" s="55" t="str">
        <f t="shared" si="244"/>
        <v>NON</v>
      </c>
      <c r="P2734" s="55" t="str">
        <f t="shared" si="245"/>
        <v>OUI</v>
      </c>
      <c r="Q2734" s="55" t="str">
        <f t="shared" si="246"/>
        <v>NON</v>
      </c>
    </row>
    <row r="2735" spans="1:17" ht="15" customHeight="1">
      <c r="A2735" s="2">
        <v>130000409</v>
      </c>
      <c r="B2735" s="55" t="s">
        <v>759</v>
      </c>
      <c r="C2735" s="3">
        <v>43000576</v>
      </c>
      <c r="D2735" s="55" t="s">
        <v>211</v>
      </c>
      <c r="E2735" s="22" t="s">
        <v>2274</v>
      </c>
      <c r="F2735" s="84">
        <v>44501</v>
      </c>
      <c r="G2735" s="84">
        <v>46143</v>
      </c>
      <c r="H2735" s="82">
        <f t="shared" si="247"/>
        <v>5</v>
      </c>
      <c r="I2735" s="55" t="s">
        <v>83</v>
      </c>
      <c r="J2735" s="55" t="s">
        <v>1429</v>
      </c>
      <c r="K2735" s="55" t="s">
        <v>211</v>
      </c>
      <c r="L2735" s="55" t="s">
        <v>212</v>
      </c>
      <c r="M2735" s="79"/>
      <c r="N2735" s="55" t="str">
        <f t="shared" si="243"/>
        <v>OUI</v>
      </c>
      <c r="O2735" s="55" t="str">
        <f t="shared" si="244"/>
        <v>NON</v>
      </c>
      <c r="P2735" s="55" t="str">
        <f t="shared" si="245"/>
        <v>NON</v>
      </c>
      <c r="Q2735" s="55" t="str">
        <f t="shared" si="246"/>
        <v>NON</v>
      </c>
    </row>
    <row r="2736" spans="1:17" ht="15" customHeight="1">
      <c r="A2736" s="3">
        <v>130783236</v>
      </c>
      <c r="B2736" s="55" t="s">
        <v>975</v>
      </c>
      <c r="C2736" s="3">
        <v>43001234</v>
      </c>
      <c r="D2736" s="55" t="s">
        <v>1049</v>
      </c>
      <c r="E2736" s="53" t="s">
        <v>1050</v>
      </c>
      <c r="F2736" s="84">
        <v>44136</v>
      </c>
      <c r="G2736" s="84">
        <v>45778</v>
      </c>
      <c r="H2736" s="82">
        <f t="shared" si="247"/>
        <v>5</v>
      </c>
      <c r="I2736" s="55" t="s">
        <v>83</v>
      </c>
      <c r="J2736" s="55" t="s">
        <v>44</v>
      </c>
      <c r="K2736" s="55" t="s">
        <v>1051</v>
      </c>
      <c r="L2736" s="55" t="s">
        <v>260</v>
      </c>
      <c r="M2736" s="54" t="s">
        <v>2428</v>
      </c>
      <c r="N2736" s="55" t="str">
        <f t="shared" si="243"/>
        <v>NON</v>
      </c>
      <c r="O2736" s="55" t="str">
        <f t="shared" si="244"/>
        <v>NON</v>
      </c>
      <c r="P2736" s="55" t="str">
        <f t="shared" si="245"/>
        <v>OUI</v>
      </c>
      <c r="Q2736" s="55" t="str">
        <f t="shared" si="246"/>
        <v>OUI</v>
      </c>
    </row>
    <row r="2737" spans="1:17" ht="15" customHeight="1">
      <c r="A2737" s="3">
        <v>130783236</v>
      </c>
      <c r="B2737" s="55" t="s">
        <v>975</v>
      </c>
      <c r="C2737" s="3">
        <v>43001234</v>
      </c>
      <c r="D2737" s="55" t="s">
        <v>1049</v>
      </c>
      <c r="E2737" s="116" t="s">
        <v>1050</v>
      </c>
      <c r="F2737" s="84">
        <v>43770</v>
      </c>
      <c r="G2737" s="84">
        <v>45413</v>
      </c>
      <c r="H2737" s="82">
        <f t="shared" si="247"/>
        <v>5</v>
      </c>
      <c r="I2737" s="55" t="s">
        <v>83</v>
      </c>
      <c r="J2737" s="55" t="s">
        <v>1795</v>
      </c>
      <c r="K2737" s="55"/>
      <c r="L2737" s="55"/>
      <c r="M2737" s="54" t="s">
        <v>2025</v>
      </c>
      <c r="N2737" s="55" t="str">
        <f t="shared" si="243"/>
        <v>NON</v>
      </c>
      <c r="O2737" s="55" t="str">
        <f t="shared" si="244"/>
        <v>OUI</v>
      </c>
      <c r="P2737" s="55" t="str">
        <f t="shared" si="245"/>
        <v>NON</v>
      </c>
      <c r="Q2737" s="55" t="str">
        <f t="shared" si="246"/>
        <v>OUI</v>
      </c>
    </row>
    <row r="2738" spans="1:17" ht="15" customHeight="1">
      <c r="A2738" s="3">
        <v>130783236</v>
      </c>
      <c r="B2738" s="55" t="s">
        <v>975</v>
      </c>
      <c r="C2738" s="3">
        <v>43001234</v>
      </c>
      <c r="D2738" s="55" t="s">
        <v>1049</v>
      </c>
      <c r="E2738" s="53" t="s">
        <v>1050</v>
      </c>
      <c r="F2738" s="84">
        <v>43770</v>
      </c>
      <c r="G2738" s="84">
        <v>45413</v>
      </c>
      <c r="H2738" s="82">
        <f t="shared" si="247"/>
        <v>5</v>
      </c>
      <c r="I2738" s="55" t="s">
        <v>83</v>
      </c>
      <c r="J2738" s="55" t="s">
        <v>1795</v>
      </c>
      <c r="K2738" s="55"/>
      <c r="L2738" s="55"/>
      <c r="M2738" s="54" t="s">
        <v>1760</v>
      </c>
      <c r="N2738" s="55" t="str">
        <f t="shared" si="243"/>
        <v>NON</v>
      </c>
      <c r="O2738" s="55" t="str">
        <f t="shared" si="244"/>
        <v>NON</v>
      </c>
      <c r="P2738" s="55" t="str">
        <f t="shared" si="245"/>
        <v>OUI</v>
      </c>
      <c r="Q2738" s="55" t="str">
        <f t="shared" si="246"/>
        <v>NON</v>
      </c>
    </row>
    <row r="2739" spans="1:17" ht="15" customHeight="1">
      <c r="A2739" s="3">
        <v>130783236</v>
      </c>
      <c r="B2739" s="55" t="s">
        <v>975</v>
      </c>
      <c r="C2739" s="3">
        <v>43001234</v>
      </c>
      <c r="D2739" s="55" t="s">
        <v>1049</v>
      </c>
      <c r="E2739" s="53" t="s">
        <v>1050</v>
      </c>
      <c r="F2739" s="84">
        <v>44136</v>
      </c>
      <c r="G2739" s="84">
        <v>45778</v>
      </c>
      <c r="H2739" s="82">
        <f t="shared" si="247"/>
        <v>5</v>
      </c>
      <c r="I2739" s="55" t="s">
        <v>83</v>
      </c>
      <c r="J2739" s="55" t="s">
        <v>1795</v>
      </c>
      <c r="K2739" s="55" t="s">
        <v>1798</v>
      </c>
      <c r="L2739" s="55"/>
      <c r="M2739" s="54" t="s">
        <v>1799</v>
      </c>
      <c r="N2739" s="55" t="str">
        <f t="shared" si="243"/>
        <v>NON</v>
      </c>
      <c r="O2739" s="55" t="str">
        <f t="shared" si="244"/>
        <v>NON</v>
      </c>
      <c r="P2739" s="55" t="str">
        <f t="shared" si="245"/>
        <v>OUI</v>
      </c>
      <c r="Q2739" s="55" t="str">
        <f t="shared" si="246"/>
        <v>OUI</v>
      </c>
    </row>
    <row r="2740" spans="1:17" ht="15" customHeight="1">
      <c r="A2740" s="3">
        <v>130783236</v>
      </c>
      <c r="B2740" s="55" t="s">
        <v>975</v>
      </c>
      <c r="C2740" s="3">
        <v>43001234</v>
      </c>
      <c r="D2740" s="55" t="s">
        <v>1049</v>
      </c>
      <c r="E2740" s="53" t="s">
        <v>1050</v>
      </c>
      <c r="F2740" s="84">
        <v>44136</v>
      </c>
      <c r="G2740" s="84">
        <v>45778</v>
      </c>
      <c r="H2740" s="82">
        <f t="shared" si="247"/>
        <v>5</v>
      </c>
      <c r="I2740" s="55" t="s">
        <v>83</v>
      </c>
      <c r="J2740" s="55" t="s">
        <v>1795</v>
      </c>
      <c r="K2740" s="55" t="s">
        <v>1794</v>
      </c>
      <c r="L2740" s="55"/>
      <c r="M2740" s="54" t="s">
        <v>1799</v>
      </c>
      <c r="N2740" s="55" t="str">
        <f t="shared" si="243"/>
        <v>NON</v>
      </c>
      <c r="O2740" s="55" t="str">
        <f t="shared" si="244"/>
        <v>NON</v>
      </c>
      <c r="P2740" s="55" t="str">
        <f t="shared" si="245"/>
        <v>OUI</v>
      </c>
      <c r="Q2740" s="55" t="str">
        <f t="shared" si="246"/>
        <v>OUI</v>
      </c>
    </row>
    <row r="2741" spans="1:17" ht="15" customHeight="1">
      <c r="A2741" s="3">
        <v>130783236</v>
      </c>
      <c r="B2741" s="55" t="s">
        <v>975</v>
      </c>
      <c r="C2741" s="3">
        <v>43001234</v>
      </c>
      <c r="D2741" s="55" t="s">
        <v>1049</v>
      </c>
      <c r="E2741" s="53" t="s">
        <v>1050</v>
      </c>
      <c r="F2741" s="84">
        <v>43770</v>
      </c>
      <c r="G2741" s="84">
        <v>45413</v>
      </c>
      <c r="H2741" s="82">
        <f t="shared" si="247"/>
        <v>5</v>
      </c>
      <c r="I2741" s="55" t="s">
        <v>83</v>
      </c>
      <c r="J2741" s="55" t="s">
        <v>1800</v>
      </c>
      <c r="K2741" s="55"/>
      <c r="L2741" s="55"/>
      <c r="M2741" s="79"/>
      <c r="N2741" s="55" t="str">
        <f t="shared" si="243"/>
        <v>OUI</v>
      </c>
      <c r="O2741" s="55" t="str">
        <f t="shared" si="244"/>
        <v>NON</v>
      </c>
      <c r="P2741" s="55" t="str">
        <f t="shared" si="245"/>
        <v>NON</v>
      </c>
      <c r="Q2741" s="55" t="str">
        <f t="shared" si="246"/>
        <v>NON</v>
      </c>
    </row>
    <row r="2742" spans="1:17" ht="15" customHeight="1">
      <c r="A2742" s="3">
        <v>130783236</v>
      </c>
      <c r="B2742" s="55" t="s">
        <v>975</v>
      </c>
      <c r="C2742" s="3">
        <v>43001234</v>
      </c>
      <c r="D2742" s="55" t="s">
        <v>1049</v>
      </c>
      <c r="E2742" s="53" t="s">
        <v>1050</v>
      </c>
      <c r="F2742" s="84">
        <v>43770</v>
      </c>
      <c r="G2742" s="84">
        <v>45413</v>
      </c>
      <c r="H2742" s="82">
        <f t="shared" si="247"/>
        <v>5</v>
      </c>
      <c r="I2742" s="55" t="s">
        <v>83</v>
      </c>
      <c r="J2742" s="55" t="s">
        <v>1800</v>
      </c>
      <c r="K2742" s="55"/>
      <c r="L2742" s="55"/>
      <c r="M2742" s="79"/>
      <c r="N2742" s="55" t="str">
        <f t="shared" si="243"/>
        <v>OUI</v>
      </c>
      <c r="O2742" s="55" t="str">
        <f t="shared" si="244"/>
        <v>NON</v>
      </c>
      <c r="P2742" s="55" t="str">
        <f t="shared" si="245"/>
        <v>NON</v>
      </c>
      <c r="Q2742" s="55" t="str">
        <f t="shared" si="246"/>
        <v>NON</v>
      </c>
    </row>
    <row r="2743" spans="1:17" ht="15" customHeight="1">
      <c r="A2743" s="3">
        <v>130783236</v>
      </c>
      <c r="B2743" s="55" t="s">
        <v>975</v>
      </c>
      <c r="C2743" s="3">
        <v>43001234</v>
      </c>
      <c r="D2743" s="55" t="s">
        <v>1049</v>
      </c>
      <c r="E2743" s="53" t="s">
        <v>1050</v>
      </c>
      <c r="F2743" s="84">
        <v>43770</v>
      </c>
      <c r="G2743" s="84">
        <v>45413</v>
      </c>
      <c r="H2743" s="82">
        <f t="shared" si="247"/>
        <v>5</v>
      </c>
      <c r="I2743" s="55" t="s">
        <v>83</v>
      </c>
      <c r="J2743" s="55" t="s">
        <v>1800</v>
      </c>
      <c r="K2743" s="55"/>
      <c r="L2743" s="55"/>
      <c r="M2743" s="79"/>
      <c r="N2743" s="55" t="str">
        <f t="shared" si="243"/>
        <v>OUI</v>
      </c>
      <c r="O2743" s="55" t="str">
        <f t="shared" si="244"/>
        <v>NON</v>
      </c>
      <c r="P2743" s="55" t="str">
        <f t="shared" si="245"/>
        <v>NON</v>
      </c>
      <c r="Q2743" s="55" t="str">
        <f t="shared" si="246"/>
        <v>NON</v>
      </c>
    </row>
    <row r="2744" spans="1:17" ht="15" customHeight="1">
      <c r="A2744" s="3">
        <v>130783293</v>
      </c>
      <c r="B2744" s="55" t="s">
        <v>1205</v>
      </c>
      <c r="C2744" s="3">
        <v>43002729</v>
      </c>
      <c r="D2744" s="55" t="s">
        <v>1319</v>
      </c>
      <c r="E2744" s="53" t="s">
        <v>1050</v>
      </c>
      <c r="F2744" s="84">
        <v>44136</v>
      </c>
      <c r="G2744" s="84">
        <v>45778</v>
      </c>
      <c r="H2744" s="82">
        <f t="shared" si="247"/>
        <v>5</v>
      </c>
      <c r="I2744" s="55" t="s">
        <v>83</v>
      </c>
      <c r="J2744" s="55" t="s">
        <v>44</v>
      </c>
      <c r="K2744" s="55" t="s">
        <v>1051</v>
      </c>
      <c r="L2744" s="55" t="s">
        <v>260</v>
      </c>
      <c r="M2744" s="54" t="s">
        <v>2428</v>
      </c>
      <c r="N2744" s="55" t="str">
        <f t="shared" si="243"/>
        <v>NON</v>
      </c>
      <c r="O2744" s="55" t="str">
        <f t="shared" si="244"/>
        <v>NON</v>
      </c>
      <c r="P2744" s="55" t="str">
        <f t="shared" si="245"/>
        <v>OUI</v>
      </c>
      <c r="Q2744" s="55" t="str">
        <f t="shared" si="246"/>
        <v>OUI</v>
      </c>
    </row>
    <row r="2745" spans="1:17" ht="15" customHeight="1">
      <c r="A2745" s="3">
        <v>130783293</v>
      </c>
      <c r="B2745" s="55" t="s">
        <v>1205</v>
      </c>
      <c r="C2745" s="3">
        <v>43002729</v>
      </c>
      <c r="D2745" s="55" t="s">
        <v>1319</v>
      </c>
      <c r="E2745" s="53" t="s">
        <v>1050</v>
      </c>
      <c r="F2745" s="84">
        <v>44136</v>
      </c>
      <c r="G2745" s="84">
        <v>45778</v>
      </c>
      <c r="H2745" s="82">
        <f t="shared" si="247"/>
        <v>5</v>
      </c>
      <c r="I2745" s="55" t="s">
        <v>83</v>
      </c>
      <c r="J2745" s="55" t="s">
        <v>1795</v>
      </c>
      <c r="K2745" s="55" t="s">
        <v>1798</v>
      </c>
      <c r="L2745" s="55"/>
      <c r="M2745" s="54" t="s">
        <v>1799</v>
      </c>
      <c r="N2745" s="55" t="str">
        <f t="shared" si="243"/>
        <v>NON</v>
      </c>
      <c r="O2745" s="55" t="str">
        <f t="shared" si="244"/>
        <v>NON</v>
      </c>
      <c r="P2745" s="55" t="str">
        <f t="shared" si="245"/>
        <v>OUI</v>
      </c>
      <c r="Q2745" s="55" t="str">
        <f t="shared" si="246"/>
        <v>OUI</v>
      </c>
    </row>
    <row r="2746" spans="1:17" ht="15" customHeight="1">
      <c r="A2746" s="3">
        <v>130783293</v>
      </c>
      <c r="B2746" s="55" t="s">
        <v>1205</v>
      </c>
      <c r="C2746" s="3">
        <v>43002729</v>
      </c>
      <c r="D2746" s="55" t="s">
        <v>1319</v>
      </c>
      <c r="E2746" s="53" t="s">
        <v>1050</v>
      </c>
      <c r="F2746" s="84">
        <v>43770</v>
      </c>
      <c r="G2746" s="84">
        <v>45413</v>
      </c>
      <c r="H2746" s="82">
        <f t="shared" si="247"/>
        <v>5</v>
      </c>
      <c r="I2746" s="55" t="s">
        <v>83</v>
      </c>
      <c r="J2746" s="55" t="s">
        <v>1800</v>
      </c>
      <c r="K2746" s="55"/>
      <c r="L2746" s="55"/>
      <c r="M2746" s="79"/>
      <c r="N2746" s="55" t="str">
        <f t="shared" si="243"/>
        <v>OUI</v>
      </c>
      <c r="O2746" s="55" t="str">
        <f t="shared" si="244"/>
        <v>NON</v>
      </c>
      <c r="P2746" s="55" t="str">
        <f t="shared" si="245"/>
        <v>NON</v>
      </c>
      <c r="Q2746" s="55" t="str">
        <f t="shared" si="246"/>
        <v>NON</v>
      </c>
    </row>
    <row r="2747" spans="1:17" ht="15" customHeight="1">
      <c r="A2747" s="3">
        <v>130783293</v>
      </c>
      <c r="B2747" s="55" t="s">
        <v>1205</v>
      </c>
      <c r="C2747" s="3">
        <v>93000594</v>
      </c>
      <c r="D2747" s="55" t="s">
        <v>1324</v>
      </c>
      <c r="E2747" s="53" t="s">
        <v>1050</v>
      </c>
      <c r="F2747" s="84">
        <v>44136</v>
      </c>
      <c r="G2747" s="84">
        <v>45778</v>
      </c>
      <c r="H2747" s="82">
        <f t="shared" si="247"/>
        <v>5</v>
      </c>
      <c r="I2747" s="55" t="s">
        <v>83</v>
      </c>
      <c r="J2747" s="55" t="s">
        <v>44</v>
      </c>
      <c r="K2747" s="55" t="s">
        <v>1053</v>
      </c>
      <c r="L2747" s="55" t="s">
        <v>260</v>
      </c>
      <c r="M2747" s="54" t="s">
        <v>2440</v>
      </c>
      <c r="N2747" s="55" t="str">
        <f t="shared" si="243"/>
        <v>NON</v>
      </c>
      <c r="O2747" s="55" t="str">
        <f t="shared" si="244"/>
        <v>NON</v>
      </c>
      <c r="P2747" s="55" t="str">
        <f t="shared" si="245"/>
        <v>OUI</v>
      </c>
      <c r="Q2747" s="55" t="str">
        <f t="shared" si="246"/>
        <v>OUI</v>
      </c>
    </row>
    <row r="2748" spans="1:17" ht="15" customHeight="1">
      <c r="A2748" s="2" t="s">
        <v>1814</v>
      </c>
      <c r="B2748" s="55" t="s">
        <v>1815</v>
      </c>
      <c r="C2748" s="3">
        <v>43001286</v>
      </c>
      <c r="D2748" s="55" t="s">
        <v>1804</v>
      </c>
      <c r="E2748" s="53" t="s">
        <v>1816</v>
      </c>
      <c r="F2748" s="84">
        <v>43770</v>
      </c>
      <c r="G2748" s="84">
        <v>45413</v>
      </c>
      <c r="H2748" s="82">
        <f t="shared" si="247"/>
        <v>5</v>
      </c>
      <c r="I2748" s="55" t="s">
        <v>83</v>
      </c>
      <c r="J2748" s="55" t="s">
        <v>1800</v>
      </c>
      <c r="K2748" s="55"/>
      <c r="L2748" s="55"/>
      <c r="M2748" s="79"/>
      <c r="N2748" s="55" t="str">
        <f t="shared" si="243"/>
        <v>OUI</v>
      </c>
      <c r="O2748" s="55" t="str">
        <f t="shared" si="244"/>
        <v>NON</v>
      </c>
      <c r="P2748" s="55" t="str">
        <f t="shared" si="245"/>
        <v>NON</v>
      </c>
      <c r="Q2748" s="55" t="str">
        <f t="shared" si="246"/>
        <v>NON</v>
      </c>
    </row>
    <row r="2749" spans="1:17" ht="15" customHeight="1">
      <c r="A2749" s="2">
        <v>830000345</v>
      </c>
      <c r="B2749" s="55" t="s">
        <v>881</v>
      </c>
      <c r="C2749" s="3">
        <v>93000139</v>
      </c>
      <c r="D2749" s="55" t="s">
        <v>903</v>
      </c>
      <c r="E2749" s="53" t="s">
        <v>904</v>
      </c>
      <c r="F2749" s="84">
        <v>43770</v>
      </c>
      <c r="G2749" s="84">
        <v>45413</v>
      </c>
      <c r="H2749" s="82">
        <f t="shared" si="247"/>
        <v>5</v>
      </c>
      <c r="I2749" s="55" t="s">
        <v>83</v>
      </c>
      <c r="J2749" s="55" t="s">
        <v>44</v>
      </c>
      <c r="K2749" s="55" t="s">
        <v>25</v>
      </c>
      <c r="L2749" s="55" t="s">
        <v>91</v>
      </c>
      <c r="M2749" s="55" t="s">
        <v>958</v>
      </c>
      <c r="N2749" s="55" t="str">
        <f t="shared" si="243"/>
        <v>NON</v>
      </c>
      <c r="O2749" s="55" t="str">
        <f t="shared" si="244"/>
        <v>OUI</v>
      </c>
      <c r="P2749" s="55" t="str">
        <f t="shared" si="245"/>
        <v>OUI</v>
      </c>
      <c r="Q2749" s="55" t="str">
        <f t="shared" si="246"/>
        <v>NON</v>
      </c>
    </row>
    <row r="2750" spans="1:17" ht="15" customHeight="1">
      <c r="A2750" s="2">
        <v>830000345</v>
      </c>
      <c r="B2750" s="55" t="s">
        <v>881</v>
      </c>
      <c r="C2750" s="3">
        <v>93000139</v>
      </c>
      <c r="D2750" s="55" t="s">
        <v>903</v>
      </c>
      <c r="E2750" s="53" t="s">
        <v>904</v>
      </c>
      <c r="F2750" s="84">
        <v>43040</v>
      </c>
      <c r="G2750" s="84">
        <v>44682</v>
      </c>
      <c r="H2750" s="82">
        <f t="shared" si="247"/>
        <v>5</v>
      </c>
      <c r="I2750" s="55" t="s">
        <v>83</v>
      </c>
      <c r="J2750" s="55" t="s">
        <v>1429</v>
      </c>
      <c r="K2750" s="55" t="s">
        <v>24</v>
      </c>
      <c r="L2750" s="55" t="s">
        <v>90</v>
      </c>
      <c r="M2750" s="79"/>
      <c r="N2750" s="55" t="str">
        <f t="shared" si="243"/>
        <v>OUI</v>
      </c>
      <c r="O2750" s="55" t="str">
        <f t="shared" si="244"/>
        <v>NON</v>
      </c>
      <c r="P2750" s="55" t="str">
        <f t="shared" si="245"/>
        <v>NON</v>
      </c>
      <c r="Q2750" s="55" t="str">
        <f t="shared" si="246"/>
        <v>NON</v>
      </c>
    </row>
    <row r="2751" spans="1:17" ht="15" customHeight="1">
      <c r="A2751" s="3">
        <v>130783293</v>
      </c>
      <c r="B2751" s="55" t="s">
        <v>1205</v>
      </c>
      <c r="C2751" s="3">
        <v>43002108</v>
      </c>
      <c r="D2751" s="55" t="s">
        <v>1218</v>
      </c>
      <c r="E2751" s="53" t="s">
        <v>1219</v>
      </c>
      <c r="F2751" s="84">
        <v>44501</v>
      </c>
      <c r="G2751" s="84">
        <v>46143</v>
      </c>
      <c r="H2751" s="82">
        <f t="shared" si="247"/>
        <v>5</v>
      </c>
      <c r="I2751" s="55" t="s">
        <v>83</v>
      </c>
      <c r="J2751" s="55" t="s">
        <v>44</v>
      </c>
      <c r="K2751" s="55" t="s">
        <v>842</v>
      </c>
      <c r="L2751" s="55" t="s">
        <v>260</v>
      </c>
      <c r="M2751" s="54" t="s">
        <v>2412</v>
      </c>
      <c r="N2751" s="55" t="str">
        <f t="shared" si="243"/>
        <v>NON</v>
      </c>
      <c r="O2751" s="55" t="str">
        <f t="shared" si="244"/>
        <v>NON</v>
      </c>
      <c r="P2751" s="55" t="str">
        <f t="shared" si="245"/>
        <v>OUI</v>
      </c>
      <c r="Q2751" s="55" t="str">
        <f t="shared" si="246"/>
        <v>NON</v>
      </c>
    </row>
    <row r="2752" spans="1:17" ht="15" customHeight="1">
      <c r="A2752" s="3">
        <v>130783293</v>
      </c>
      <c r="B2752" s="55" t="s">
        <v>1205</v>
      </c>
      <c r="C2752" s="3">
        <v>43002108</v>
      </c>
      <c r="D2752" s="55" t="s">
        <v>1218</v>
      </c>
      <c r="E2752" s="53" t="s">
        <v>1219</v>
      </c>
      <c r="F2752" s="84">
        <v>44501</v>
      </c>
      <c r="G2752" s="84">
        <v>46143</v>
      </c>
      <c r="H2752" s="82">
        <f t="shared" si="247"/>
        <v>5</v>
      </c>
      <c r="I2752" s="55" t="s">
        <v>83</v>
      </c>
      <c r="J2752" s="55" t="s">
        <v>44</v>
      </c>
      <c r="K2752" s="55" t="s">
        <v>212</v>
      </c>
      <c r="L2752" s="55" t="s">
        <v>211</v>
      </c>
      <c r="M2752" s="54" t="s">
        <v>734</v>
      </c>
      <c r="N2752" s="55" t="str">
        <f t="shared" si="243"/>
        <v>NON</v>
      </c>
      <c r="O2752" s="55" t="str">
        <f t="shared" si="244"/>
        <v>NON</v>
      </c>
      <c r="P2752" s="55" t="str">
        <f t="shared" si="245"/>
        <v>OUI</v>
      </c>
      <c r="Q2752" s="55" t="str">
        <f t="shared" si="246"/>
        <v>NON</v>
      </c>
    </row>
    <row r="2753" spans="1:17" ht="15" customHeight="1">
      <c r="A2753" s="3">
        <v>130783293</v>
      </c>
      <c r="B2753" s="55" t="s">
        <v>1205</v>
      </c>
      <c r="C2753" s="3">
        <v>43002108</v>
      </c>
      <c r="D2753" s="55" t="s">
        <v>1218</v>
      </c>
      <c r="E2753" s="53" t="s">
        <v>1219</v>
      </c>
      <c r="F2753" s="84">
        <v>44501</v>
      </c>
      <c r="G2753" s="84">
        <v>46143</v>
      </c>
      <c r="H2753" s="82">
        <f t="shared" si="247"/>
        <v>5</v>
      </c>
      <c r="I2753" s="55" t="s">
        <v>83</v>
      </c>
      <c r="J2753" s="55" t="s">
        <v>44</v>
      </c>
      <c r="K2753" s="55" t="s">
        <v>212</v>
      </c>
      <c r="L2753" s="55" t="s">
        <v>211</v>
      </c>
      <c r="M2753" s="54" t="s">
        <v>2193</v>
      </c>
      <c r="N2753" s="55" t="str">
        <f t="shared" si="243"/>
        <v>NON</v>
      </c>
      <c r="O2753" s="55" t="str">
        <f t="shared" si="244"/>
        <v>NON</v>
      </c>
      <c r="P2753" s="55" t="str">
        <f t="shared" si="245"/>
        <v>OUI</v>
      </c>
      <c r="Q2753" s="55" t="str">
        <f t="shared" si="246"/>
        <v>NON</v>
      </c>
    </row>
    <row r="2754" spans="1:17" ht="15" customHeight="1">
      <c r="A2754" s="3">
        <v>130783293</v>
      </c>
      <c r="B2754" s="55" t="s">
        <v>1205</v>
      </c>
      <c r="C2754" s="3">
        <v>43002108</v>
      </c>
      <c r="D2754" s="55" t="s">
        <v>1218</v>
      </c>
      <c r="E2754" s="53" t="s">
        <v>1219</v>
      </c>
      <c r="F2754" s="84">
        <v>44501</v>
      </c>
      <c r="G2754" s="84">
        <v>46143</v>
      </c>
      <c r="H2754" s="82">
        <f t="shared" si="247"/>
        <v>5</v>
      </c>
      <c r="I2754" s="55" t="s">
        <v>83</v>
      </c>
      <c r="J2754" s="55" t="s">
        <v>44</v>
      </c>
      <c r="K2754" s="55" t="s">
        <v>212</v>
      </c>
      <c r="L2754" s="55" t="s">
        <v>211</v>
      </c>
      <c r="M2754" s="54" t="s">
        <v>1994</v>
      </c>
      <c r="N2754" s="55" t="str">
        <f t="shared" si="243"/>
        <v>NON</v>
      </c>
      <c r="O2754" s="55" t="str">
        <f t="shared" si="244"/>
        <v>OUI</v>
      </c>
      <c r="P2754" s="55" t="str">
        <f t="shared" si="245"/>
        <v>OUI</v>
      </c>
      <c r="Q2754" s="55" t="str">
        <f t="shared" si="246"/>
        <v>OUI</v>
      </c>
    </row>
    <row r="2755" spans="1:17" ht="15" customHeight="1">
      <c r="A2755" s="3">
        <v>130783293</v>
      </c>
      <c r="B2755" s="55" t="s">
        <v>1205</v>
      </c>
      <c r="C2755" s="3">
        <v>43002108</v>
      </c>
      <c r="D2755" s="55" t="s">
        <v>1218</v>
      </c>
      <c r="E2755" s="53" t="s">
        <v>1219</v>
      </c>
      <c r="F2755" s="84">
        <v>44501</v>
      </c>
      <c r="G2755" s="84">
        <v>46143</v>
      </c>
      <c r="H2755" s="82">
        <f t="shared" si="247"/>
        <v>5</v>
      </c>
      <c r="I2755" s="55" t="s">
        <v>83</v>
      </c>
      <c r="J2755" s="55" t="s">
        <v>44</v>
      </c>
      <c r="K2755" s="55" t="s">
        <v>212</v>
      </c>
      <c r="L2755" s="55" t="s">
        <v>211</v>
      </c>
      <c r="M2755" s="54" t="s">
        <v>2006</v>
      </c>
      <c r="N2755" s="55" t="str">
        <f t="shared" si="243"/>
        <v>NON</v>
      </c>
      <c r="O2755" s="55" t="str">
        <f t="shared" si="244"/>
        <v>NON</v>
      </c>
      <c r="P2755" s="55" t="str">
        <f t="shared" si="245"/>
        <v>OUI</v>
      </c>
      <c r="Q2755" s="55" t="str">
        <f t="shared" si="246"/>
        <v>NON</v>
      </c>
    </row>
    <row r="2756" spans="1:17" ht="15" customHeight="1">
      <c r="A2756" s="3">
        <v>130783293</v>
      </c>
      <c r="B2756" s="55" t="s">
        <v>1205</v>
      </c>
      <c r="C2756" s="3">
        <v>43002108</v>
      </c>
      <c r="D2756" s="55" t="s">
        <v>1218</v>
      </c>
      <c r="E2756" s="53" t="s">
        <v>1219</v>
      </c>
      <c r="F2756" s="84">
        <v>44501</v>
      </c>
      <c r="G2756" s="84">
        <v>46143</v>
      </c>
      <c r="H2756" s="82">
        <f t="shared" si="247"/>
        <v>5</v>
      </c>
      <c r="I2756" s="55" t="s">
        <v>83</v>
      </c>
      <c r="J2756" s="55" t="s">
        <v>44</v>
      </c>
      <c r="K2756" s="55" t="s">
        <v>212</v>
      </c>
      <c r="L2756" s="55" t="s">
        <v>211</v>
      </c>
      <c r="M2756" s="54" t="s">
        <v>1952</v>
      </c>
      <c r="N2756" s="55" t="str">
        <f t="shared" si="243"/>
        <v>NON</v>
      </c>
      <c r="O2756" s="55" t="str">
        <f t="shared" si="244"/>
        <v>NON</v>
      </c>
      <c r="P2756" s="55" t="str">
        <f t="shared" si="245"/>
        <v>OUI</v>
      </c>
      <c r="Q2756" s="55" t="str">
        <f t="shared" si="246"/>
        <v>NON</v>
      </c>
    </row>
    <row r="2757" spans="1:17" ht="15" customHeight="1">
      <c r="A2757" s="3">
        <v>130783293</v>
      </c>
      <c r="B2757" s="55" t="s">
        <v>1205</v>
      </c>
      <c r="C2757" s="3">
        <v>43002108</v>
      </c>
      <c r="D2757" s="55" t="s">
        <v>1218</v>
      </c>
      <c r="E2757" s="53" t="s">
        <v>1219</v>
      </c>
      <c r="F2757" s="84">
        <v>44501</v>
      </c>
      <c r="G2757" s="84">
        <v>46143</v>
      </c>
      <c r="H2757" s="82">
        <f t="shared" si="247"/>
        <v>5</v>
      </c>
      <c r="I2757" s="55" t="s">
        <v>83</v>
      </c>
      <c r="J2757" s="55" t="s">
        <v>44</v>
      </c>
      <c r="K2757" s="55" t="s">
        <v>212</v>
      </c>
      <c r="L2757" s="55" t="s">
        <v>211</v>
      </c>
      <c r="M2757" s="24" t="s">
        <v>2001</v>
      </c>
      <c r="N2757" s="55" t="str">
        <f t="shared" ref="N2757:N2820" si="248">IF(ISNUMBER(SEARCH("2G",J2757)),"OUI","NON")</f>
        <v>NON</v>
      </c>
      <c r="O2757" s="55" t="str">
        <f t="shared" ref="O2757:O2820" si="249">IF(ISNUMBER(SEARCH("P1",M2757)),"OUI","NON")</f>
        <v>NON</v>
      </c>
      <c r="P2757" s="55" t="str">
        <f t="shared" ref="P2757:P2820" si="250">IF(ISNUMBER(SEARCH("P2",M2757)),"OUI","NON")</f>
        <v>OUI</v>
      </c>
      <c r="Q2757" s="55" t="str">
        <f t="shared" ref="Q2757:Q2820" si="251">IF(ISNUMBER(SEARCH("P3",M2757)),"OUI","NON")</f>
        <v>NON</v>
      </c>
    </row>
    <row r="2758" spans="1:17" ht="15" customHeight="1">
      <c r="A2758" s="3">
        <v>130783293</v>
      </c>
      <c r="B2758" s="55" t="s">
        <v>1205</v>
      </c>
      <c r="C2758" s="3">
        <v>43002108</v>
      </c>
      <c r="D2758" s="55" t="s">
        <v>1218</v>
      </c>
      <c r="E2758" s="53" t="s">
        <v>1219</v>
      </c>
      <c r="F2758" s="84">
        <v>44501</v>
      </c>
      <c r="G2758" s="84">
        <v>46143</v>
      </c>
      <c r="H2758" s="82">
        <f t="shared" si="247"/>
        <v>5</v>
      </c>
      <c r="I2758" s="55" t="s">
        <v>83</v>
      </c>
      <c r="J2758" s="55" t="s">
        <v>1429</v>
      </c>
      <c r="K2758" s="55" t="s">
        <v>211</v>
      </c>
      <c r="L2758" s="55" t="s">
        <v>212</v>
      </c>
      <c r="M2758" s="79"/>
      <c r="N2758" s="55" t="str">
        <f t="shared" si="248"/>
        <v>OUI</v>
      </c>
      <c r="O2758" s="55" t="str">
        <f t="shared" si="249"/>
        <v>NON</v>
      </c>
      <c r="P2758" s="55" t="str">
        <f t="shared" si="250"/>
        <v>NON</v>
      </c>
      <c r="Q2758" s="55" t="str">
        <f t="shared" si="251"/>
        <v>NON</v>
      </c>
    </row>
    <row r="2759" spans="1:17" ht="15" customHeight="1">
      <c r="A2759" s="3">
        <v>130783293</v>
      </c>
      <c r="B2759" s="55" t="s">
        <v>1205</v>
      </c>
      <c r="C2759" s="3">
        <v>43002108</v>
      </c>
      <c r="D2759" s="55" t="s">
        <v>1218</v>
      </c>
      <c r="E2759" s="53" t="s">
        <v>1219</v>
      </c>
      <c r="F2759" s="84">
        <v>44136</v>
      </c>
      <c r="G2759" s="84">
        <v>45778</v>
      </c>
      <c r="H2759" s="82">
        <f t="shared" si="247"/>
        <v>5</v>
      </c>
      <c r="I2759" s="55" t="s">
        <v>83</v>
      </c>
      <c r="J2759" s="55" t="s">
        <v>1429</v>
      </c>
      <c r="K2759" s="55" t="s">
        <v>185</v>
      </c>
      <c r="L2759" s="55"/>
      <c r="M2759" s="79"/>
      <c r="N2759" s="55" t="str">
        <f t="shared" si="248"/>
        <v>OUI</v>
      </c>
      <c r="O2759" s="55" t="str">
        <f t="shared" si="249"/>
        <v>NON</v>
      </c>
      <c r="P2759" s="55" t="str">
        <f t="shared" si="250"/>
        <v>NON</v>
      </c>
      <c r="Q2759" s="55" t="str">
        <f t="shared" si="251"/>
        <v>NON</v>
      </c>
    </row>
    <row r="2760" spans="1:17" ht="15" customHeight="1">
      <c r="A2760" s="2">
        <v>130008238</v>
      </c>
      <c r="B2760" s="55" t="s">
        <v>1386</v>
      </c>
      <c r="C2760" s="3">
        <v>43001299</v>
      </c>
      <c r="D2760" s="55" t="s">
        <v>752</v>
      </c>
      <c r="E2760" s="53" t="s">
        <v>1387</v>
      </c>
      <c r="F2760" s="84">
        <v>44136</v>
      </c>
      <c r="G2760" s="84">
        <v>45778</v>
      </c>
      <c r="H2760" s="82">
        <f t="shared" si="247"/>
        <v>5</v>
      </c>
      <c r="I2760" s="55" t="s">
        <v>83</v>
      </c>
      <c r="J2760" s="55" t="s">
        <v>44</v>
      </c>
      <c r="K2760" s="55" t="s">
        <v>15</v>
      </c>
      <c r="L2760" s="55" t="s">
        <v>17</v>
      </c>
      <c r="M2760" s="55" t="s">
        <v>87</v>
      </c>
      <c r="N2760" s="55" t="str">
        <f t="shared" si="248"/>
        <v>NON</v>
      </c>
      <c r="O2760" s="55" t="str">
        <f t="shared" si="249"/>
        <v>NON</v>
      </c>
      <c r="P2760" s="55" t="str">
        <f t="shared" si="250"/>
        <v>OUI</v>
      </c>
      <c r="Q2760" s="55" t="str">
        <f t="shared" si="251"/>
        <v>NON</v>
      </c>
    </row>
    <row r="2761" spans="1:17" ht="15" customHeight="1">
      <c r="A2761" s="3">
        <v>130783293</v>
      </c>
      <c r="B2761" s="55" t="s">
        <v>1205</v>
      </c>
      <c r="C2761" s="3">
        <v>43001184</v>
      </c>
      <c r="D2761" s="55" t="s">
        <v>1241</v>
      </c>
      <c r="E2761" s="53" t="s">
        <v>1242</v>
      </c>
      <c r="F2761" s="84">
        <v>44136</v>
      </c>
      <c r="G2761" s="84">
        <v>45778</v>
      </c>
      <c r="H2761" s="82">
        <f t="shared" si="247"/>
        <v>5</v>
      </c>
      <c r="I2761" s="55" t="s">
        <v>83</v>
      </c>
      <c r="J2761" s="55" t="s">
        <v>44</v>
      </c>
      <c r="K2761" s="55" t="s">
        <v>1142</v>
      </c>
      <c r="L2761" s="55" t="s">
        <v>260</v>
      </c>
      <c r="M2761" s="54" t="s">
        <v>2409</v>
      </c>
      <c r="N2761" s="55" t="str">
        <f t="shared" si="248"/>
        <v>NON</v>
      </c>
      <c r="O2761" s="55" t="str">
        <f t="shared" si="249"/>
        <v>NON</v>
      </c>
      <c r="P2761" s="55" t="str">
        <f t="shared" si="250"/>
        <v>OUI</v>
      </c>
      <c r="Q2761" s="55" t="str">
        <f t="shared" si="251"/>
        <v>NON</v>
      </c>
    </row>
    <row r="2762" spans="1:17" ht="15" customHeight="1">
      <c r="A2762" s="3">
        <v>130783293</v>
      </c>
      <c r="B2762" s="55" t="s">
        <v>1205</v>
      </c>
      <c r="C2762" s="3">
        <v>43001184</v>
      </c>
      <c r="D2762" s="55" t="s">
        <v>1241</v>
      </c>
      <c r="E2762" s="53" t="s">
        <v>1242</v>
      </c>
      <c r="F2762" s="84">
        <v>44501</v>
      </c>
      <c r="G2762" s="84">
        <v>46143</v>
      </c>
      <c r="H2762" s="82">
        <f t="shared" si="247"/>
        <v>5</v>
      </c>
      <c r="I2762" s="55" t="s">
        <v>83</v>
      </c>
      <c r="J2762" s="55" t="s">
        <v>44</v>
      </c>
      <c r="K2762" s="55" t="s">
        <v>95</v>
      </c>
      <c r="L2762" s="55" t="s">
        <v>96</v>
      </c>
      <c r="M2762" s="54" t="s">
        <v>734</v>
      </c>
      <c r="N2762" s="55" t="str">
        <f t="shared" si="248"/>
        <v>NON</v>
      </c>
      <c r="O2762" s="55" t="str">
        <f t="shared" si="249"/>
        <v>NON</v>
      </c>
      <c r="P2762" s="55" t="str">
        <f t="shared" si="250"/>
        <v>OUI</v>
      </c>
      <c r="Q2762" s="55" t="str">
        <f t="shared" si="251"/>
        <v>NON</v>
      </c>
    </row>
    <row r="2763" spans="1:17" ht="15" customHeight="1">
      <c r="A2763" s="3">
        <v>130783293</v>
      </c>
      <c r="B2763" s="55" t="s">
        <v>1205</v>
      </c>
      <c r="C2763" s="3">
        <v>43001184</v>
      </c>
      <c r="D2763" s="55" t="s">
        <v>1241</v>
      </c>
      <c r="E2763" s="53" t="s">
        <v>1242</v>
      </c>
      <c r="F2763" s="84">
        <v>44501</v>
      </c>
      <c r="G2763" s="84">
        <v>46143</v>
      </c>
      <c r="H2763" s="82">
        <f t="shared" si="247"/>
        <v>5</v>
      </c>
      <c r="I2763" s="55" t="s">
        <v>83</v>
      </c>
      <c r="J2763" s="55" t="s">
        <v>44</v>
      </c>
      <c r="K2763" s="55" t="s">
        <v>95</v>
      </c>
      <c r="L2763" s="55" t="s">
        <v>96</v>
      </c>
      <c r="M2763" s="54" t="s">
        <v>2074</v>
      </c>
      <c r="N2763" s="55" t="str">
        <f t="shared" si="248"/>
        <v>NON</v>
      </c>
      <c r="O2763" s="55" t="str">
        <f t="shared" si="249"/>
        <v>NON</v>
      </c>
      <c r="P2763" s="55" t="str">
        <f t="shared" si="250"/>
        <v>OUI</v>
      </c>
      <c r="Q2763" s="55" t="str">
        <f t="shared" si="251"/>
        <v>NON</v>
      </c>
    </row>
    <row r="2764" spans="1:17" ht="15" customHeight="1">
      <c r="A2764" s="3">
        <v>130783293</v>
      </c>
      <c r="B2764" s="55" t="s">
        <v>1205</v>
      </c>
      <c r="C2764" s="3">
        <v>43001184</v>
      </c>
      <c r="D2764" s="55" t="s">
        <v>1241</v>
      </c>
      <c r="E2764" s="53" t="s">
        <v>1242</v>
      </c>
      <c r="F2764" s="84">
        <v>44501</v>
      </c>
      <c r="G2764" s="84">
        <v>46143</v>
      </c>
      <c r="H2764" s="82">
        <f t="shared" si="247"/>
        <v>5</v>
      </c>
      <c r="I2764" s="55" t="s">
        <v>83</v>
      </c>
      <c r="J2764" s="55" t="s">
        <v>44</v>
      </c>
      <c r="K2764" s="55" t="s">
        <v>95</v>
      </c>
      <c r="L2764" s="55" t="s">
        <v>96</v>
      </c>
      <c r="M2764" s="54" t="s">
        <v>1983</v>
      </c>
      <c r="N2764" s="55" t="str">
        <f t="shared" si="248"/>
        <v>NON</v>
      </c>
      <c r="O2764" s="55" t="str">
        <f t="shared" si="249"/>
        <v>OUI</v>
      </c>
      <c r="P2764" s="55" t="str">
        <f t="shared" si="250"/>
        <v>OUI</v>
      </c>
      <c r="Q2764" s="55" t="str">
        <f t="shared" si="251"/>
        <v>NON</v>
      </c>
    </row>
    <row r="2765" spans="1:17" ht="15" customHeight="1">
      <c r="A2765" s="3">
        <v>130783293</v>
      </c>
      <c r="B2765" s="55" t="s">
        <v>1205</v>
      </c>
      <c r="C2765" s="3">
        <v>43001184</v>
      </c>
      <c r="D2765" s="55" t="s">
        <v>1241</v>
      </c>
      <c r="E2765" s="53" t="s">
        <v>1242</v>
      </c>
      <c r="F2765" s="84">
        <v>44501</v>
      </c>
      <c r="G2765" s="84">
        <v>46143</v>
      </c>
      <c r="H2765" s="82">
        <f t="shared" si="247"/>
        <v>5</v>
      </c>
      <c r="I2765" s="55" t="s">
        <v>83</v>
      </c>
      <c r="J2765" s="55" t="s">
        <v>44</v>
      </c>
      <c r="K2765" s="55" t="s">
        <v>95</v>
      </c>
      <c r="L2765" s="55" t="s">
        <v>96</v>
      </c>
      <c r="M2765" s="54" t="s">
        <v>252</v>
      </c>
      <c r="N2765" s="55" t="str">
        <f t="shared" si="248"/>
        <v>NON</v>
      </c>
      <c r="O2765" s="55" t="str">
        <f t="shared" si="249"/>
        <v>NON</v>
      </c>
      <c r="P2765" s="55" t="str">
        <f t="shared" si="250"/>
        <v>OUI</v>
      </c>
      <c r="Q2765" s="55" t="str">
        <f t="shared" si="251"/>
        <v>NON</v>
      </c>
    </row>
    <row r="2766" spans="1:17" ht="15" customHeight="1">
      <c r="A2766" s="3">
        <v>130783293</v>
      </c>
      <c r="B2766" s="55" t="s">
        <v>1205</v>
      </c>
      <c r="C2766" s="3">
        <v>43001184</v>
      </c>
      <c r="D2766" s="55" t="s">
        <v>1241</v>
      </c>
      <c r="E2766" s="53" t="s">
        <v>1242</v>
      </c>
      <c r="F2766" s="84">
        <v>44501</v>
      </c>
      <c r="G2766" s="84">
        <v>46143</v>
      </c>
      <c r="H2766" s="82">
        <f t="shared" si="247"/>
        <v>5</v>
      </c>
      <c r="I2766" s="55" t="s">
        <v>83</v>
      </c>
      <c r="J2766" s="55" t="s">
        <v>44</v>
      </c>
      <c r="K2766" s="55" t="s">
        <v>95</v>
      </c>
      <c r="L2766" s="55" t="s">
        <v>96</v>
      </c>
      <c r="M2766" s="54" t="s">
        <v>1962</v>
      </c>
      <c r="N2766" s="55" t="str">
        <f t="shared" si="248"/>
        <v>NON</v>
      </c>
      <c r="O2766" s="55" t="str">
        <f t="shared" si="249"/>
        <v>NON</v>
      </c>
      <c r="P2766" s="55" t="str">
        <f t="shared" si="250"/>
        <v>OUI</v>
      </c>
      <c r="Q2766" s="55" t="str">
        <f t="shared" si="251"/>
        <v>NON</v>
      </c>
    </row>
    <row r="2767" spans="1:17" ht="15" customHeight="1">
      <c r="A2767" s="3">
        <v>130783293</v>
      </c>
      <c r="B2767" s="55" t="s">
        <v>1205</v>
      </c>
      <c r="C2767" s="3">
        <v>43001184</v>
      </c>
      <c r="D2767" s="55" t="s">
        <v>1241</v>
      </c>
      <c r="E2767" s="53" t="s">
        <v>1242</v>
      </c>
      <c r="F2767" s="84">
        <v>44501</v>
      </c>
      <c r="G2767" s="84">
        <v>46143</v>
      </c>
      <c r="H2767" s="82">
        <f t="shared" si="247"/>
        <v>5</v>
      </c>
      <c r="I2767" s="55" t="s">
        <v>83</v>
      </c>
      <c r="J2767" s="55" t="s">
        <v>44</v>
      </c>
      <c r="K2767" s="55" t="s">
        <v>95</v>
      </c>
      <c r="L2767" s="55" t="s">
        <v>96</v>
      </c>
      <c r="M2767" s="54" t="s">
        <v>471</v>
      </c>
      <c r="N2767" s="55" t="str">
        <f t="shared" si="248"/>
        <v>NON</v>
      </c>
      <c r="O2767" s="55" t="str">
        <f t="shared" si="249"/>
        <v>OUI</v>
      </c>
      <c r="P2767" s="55" t="str">
        <f t="shared" si="250"/>
        <v>OUI</v>
      </c>
      <c r="Q2767" s="55" t="str">
        <f t="shared" si="251"/>
        <v>OUI</v>
      </c>
    </row>
    <row r="2768" spans="1:17" ht="15" customHeight="1">
      <c r="A2768" s="3">
        <v>130783293</v>
      </c>
      <c r="B2768" s="55" t="s">
        <v>1205</v>
      </c>
      <c r="C2768" s="3">
        <v>43001184</v>
      </c>
      <c r="D2768" s="55" t="s">
        <v>1241</v>
      </c>
      <c r="E2768" s="53" t="s">
        <v>1242</v>
      </c>
      <c r="F2768" s="84">
        <v>44501</v>
      </c>
      <c r="G2768" s="84">
        <v>46143</v>
      </c>
      <c r="H2768" s="82">
        <f t="shared" si="247"/>
        <v>5</v>
      </c>
      <c r="I2768" s="55" t="s">
        <v>83</v>
      </c>
      <c r="J2768" s="55" t="s">
        <v>44</v>
      </c>
      <c r="K2768" s="55" t="s">
        <v>95</v>
      </c>
      <c r="L2768" s="55" t="s">
        <v>96</v>
      </c>
      <c r="M2768" s="54" t="s">
        <v>2101</v>
      </c>
      <c r="N2768" s="55" t="str">
        <f t="shared" si="248"/>
        <v>NON</v>
      </c>
      <c r="O2768" s="55" t="str">
        <f t="shared" si="249"/>
        <v>NON</v>
      </c>
      <c r="P2768" s="55" t="str">
        <f t="shared" si="250"/>
        <v>OUI</v>
      </c>
      <c r="Q2768" s="55" t="str">
        <f t="shared" si="251"/>
        <v>NON</v>
      </c>
    </row>
    <row r="2769" spans="1:17" ht="15" customHeight="1">
      <c r="A2769" s="3">
        <v>130783293</v>
      </c>
      <c r="B2769" s="55" t="s">
        <v>1205</v>
      </c>
      <c r="C2769" s="3">
        <v>43001184</v>
      </c>
      <c r="D2769" s="55" t="s">
        <v>1241</v>
      </c>
      <c r="E2769" s="53" t="s">
        <v>1242</v>
      </c>
      <c r="F2769" s="84">
        <v>43770</v>
      </c>
      <c r="G2769" s="84">
        <v>45413</v>
      </c>
      <c r="H2769" s="82">
        <f t="shared" si="247"/>
        <v>5</v>
      </c>
      <c r="I2769" s="55" t="s">
        <v>83</v>
      </c>
      <c r="J2769" s="55" t="s">
        <v>1429</v>
      </c>
      <c r="K2769" s="55" t="s">
        <v>102</v>
      </c>
      <c r="L2769" s="55"/>
      <c r="M2769" s="79"/>
      <c r="N2769" s="55" t="str">
        <f t="shared" si="248"/>
        <v>OUI</v>
      </c>
      <c r="O2769" s="55" t="str">
        <f t="shared" si="249"/>
        <v>NON</v>
      </c>
      <c r="P2769" s="55" t="str">
        <f t="shared" si="250"/>
        <v>NON</v>
      </c>
      <c r="Q2769" s="55" t="str">
        <f t="shared" si="251"/>
        <v>NON</v>
      </c>
    </row>
    <row r="2770" spans="1:17" ht="15" customHeight="1">
      <c r="A2770" s="3">
        <v>130783293</v>
      </c>
      <c r="B2770" s="55" t="s">
        <v>1205</v>
      </c>
      <c r="C2770" s="3">
        <v>43001184</v>
      </c>
      <c r="D2770" s="55" t="s">
        <v>1241</v>
      </c>
      <c r="E2770" s="53" t="s">
        <v>1242</v>
      </c>
      <c r="F2770" s="84">
        <v>43770</v>
      </c>
      <c r="G2770" s="84">
        <v>45413</v>
      </c>
      <c r="H2770" s="82">
        <f t="shared" si="247"/>
        <v>5</v>
      </c>
      <c r="I2770" s="55" t="s">
        <v>83</v>
      </c>
      <c r="J2770" s="55" t="s">
        <v>1429</v>
      </c>
      <c r="K2770" s="55" t="s">
        <v>292</v>
      </c>
      <c r="L2770" s="55" t="s">
        <v>95</v>
      </c>
      <c r="M2770" s="79"/>
      <c r="N2770" s="55" t="str">
        <f t="shared" si="248"/>
        <v>OUI</v>
      </c>
      <c r="O2770" s="55" t="str">
        <f t="shared" si="249"/>
        <v>NON</v>
      </c>
      <c r="P2770" s="55" t="str">
        <f t="shared" si="250"/>
        <v>NON</v>
      </c>
      <c r="Q2770" s="55" t="str">
        <f t="shared" si="251"/>
        <v>NON</v>
      </c>
    </row>
    <row r="2771" spans="1:17" ht="15" customHeight="1">
      <c r="A2771" s="3">
        <v>130783293</v>
      </c>
      <c r="B2771" s="55" t="s">
        <v>1205</v>
      </c>
      <c r="C2771" s="3">
        <v>43001184</v>
      </c>
      <c r="D2771" s="55" t="s">
        <v>1241</v>
      </c>
      <c r="E2771" s="53" t="s">
        <v>1242</v>
      </c>
      <c r="F2771" s="84">
        <v>43770</v>
      </c>
      <c r="G2771" s="84">
        <v>45413</v>
      </c>
      <c r="H2771" s="82">
        <f t="shared" si="247"/>
        <v>5</v>
      </c>
      <c r="I2771" s="55" t="s">
        <v>83</v>
      </c>
      <c r="J2771" s="55" t="s">
        <v>1429</v>
      </c>
      <c r="K2771" s="55" t="s">
        <v>185</v>
      </c>
      <c r="L2771" s="55"/>
      <c r="M2771" s="79"/>
      <c r="N2771" s="55" t="str">
        <f t="shared" si="248"/>
        <v>OUI</v>
      </c>
      <c r="O2771" s="55" t="str">
        <f t="shared" si="249"/>
        <v>NON</v>
      </c>
      <c r="P2771" s="55" t="str">
        <f t="shared" si="250"/>
        <v>NON</v>
      </c>
      <c r="Q2771" s="55" t="str">
        <f t="shared" si="251"/>
        <v>NON</v>
      </c>
    </row>
    <row r="2772" spans="1:17" ht="15" customHeight="1">
      <c r="A2772" s="3">
        <v>130783293</v>
      </c>
      <c r="B2772" s="55" t="s">
        <v>1205</v>
      </c>
      <c r="C2772" s="3">
        <v>43001184</v>
      </c>
      <c r="D2772" s="55" t="s">
        <v>1241</v>
      </c>
      <c r="E2772" s="53" t="s">
        <v>1242</v>
      </c>
      <c r="F2772" s="84">
        <v>44136</v>
      </c>
      <c r="G2772" s="84">
        <v>45778</v>
      </c>
      <c r="H2772" s="82">
        <f t="shared" si="247"/>
        <v>5</v>
      </c>
      <c r="I2772" s="55" t="s">
        <v>83</v>
      </c>
      <c r="J2772" s="55" t="s">
        <v>44</v>
      </c>
      <c r="K2772" s="55" t="s">
        <v>259</v>
      </c>
      <c r="L2772" s="55" t="s">
        <v>260</v>
      </c>
      <c r="M2772" s="54" t="s">
        <v>2432</v>
      </c>
      <c r="N2772" s="55" t="str">
        <f t="shared" si="248"/>
        <v>NON</v>
      </c>
      <c r="O2772" s="55" t="str">
        <f t="shared" si="249"/>
        <v>NON</v>
      </c>
      <c r="P2772" s="55" t="str">
        <f t="shared" si="250"/>
        <v>OUI</v>
      </c>
      <c r="Q2772" s="55" t="str">
        <f t="shared" si="251"/>
        <v>NON</v>
      </c>
    </row>
    <row r="2773" spans="1:17" ht="15" customHeight="1">
      <c r="A2773" s="2">
        <v>130000014</v>
      </c>
      <c r="B2773" s="55" t="s">
        <v>70</v>
      </c>
      <c r="C2773" s="89">
        <v>93000706</v>
      </c>
      <c r="D2773" s="55" t="s">
        <v>28</v>
      </c>
      <c r="E2773" s="53" t="s">
        <v>2334</v>
      </c>
      <c r="F2773" s="84">
        <v>44501</v>
      </c>
      <c r="G2773" s="84">
        <v>46143</v>
      </c>
      <c r="H2773" s="82">
        <f t="shared" si="247"/>
        <v>5</v>
      </c>
      <c r="I2773" s="55" t="s">
        <v>16</v>
      </c>
      <c r="J2773" s="55" t="s">
        <v>44</v>
      </c>
      <c r="K2773" s="20" t="s">
        <v>51</v>
      </c>
      <c r="L2773" s="55"/>
      <c r="M2773" s="55" t="s">
        <v>2335</v>
      </c>
      <c r="N2773" s="55" t="str">
        <f t="shared" si="248"/>
        <v>NON</v>
      </c>
      <c r="O2773" s="55" t="str">
        <f t="shared" si="249"/>
        <v>NON</v>
      </c>
      <c r="P2773" s="55" t="str">
        <f t="shared" si="250"/>
        <v>NON</v>
      </c>
      <c r="Q2773" s="55" t="str">
        <f t="shared" si="251"/>
        <v>OUI</v>
      </c>
    </row>
    <row r="2774" spans="1:17" ht="15" customHeight="1">
      <c r="A2774" s="3">
        <v>130783236</v>
      </c>
      <c r="B2774" s="55" t="s">
        <v>975</v>
      </c>
      <c r="C2774" s="3">
        <v>93000171</v>
      </c>
      <c r="D2774" s="55" t="s">
        <v>990</v>
      </c>
      <c r="E2774" s="53" t="s">
        <v>991</v>
      </c>
      <c r="F2774" s="84">
        <v>43770</v>
      </c>
      <c r="G2774" s="84">
        <v>45413</v>
      </c>
      <c r="H2774" s="82">
        <f t="shared" si="247"/>
        <v>5</v>
      </c>
      <c r="I2774" s="55" t="s">
        <v>83</v>
      </c>
      <c r="J2774" s="55" t="s">
        <v>44</v>
      </c>
      <c r="K2774" s="55" t="s">
        <v>50</v>
      </c>
      <c r="L2774" s="55" t="s">
        <v>246</v>
      </c>
      <c r="M2774" s="54" t="s">
        <v>249</v>
      </c>
      <c r="N2774" s="55" t="str">
        <f t="shared" si="248"/>
        <v>NON</v>
      </c>
      <c r="O2774" s="55" t="str">
        <f t="shared" si="249"/>
        <v>NON</v>
      </c>
      <c r="P2774" s="55" t="str">
        <f t="shared" si="250"/>
        <v>OUI</v>
      </c>
      <c r="Q2774" s="55" t="str">
        <f t="shared" si="251"/>
        <v>NON</v>
      </c>
    </row>
    <row r="2775" spans="1:17" ht="15" customHeight="1">
      <c r="A2775" s="3">
        <v>130783236</v>
      </c>
      <c r="B2775" s="55" t="s">
        <v>975</v>
      </c>
      <c r="C2775" s="3">
        <v>93000171</v>
      </c>
      <c r="D2775" s="55" t="s">
        <v>990</v>
      </c>
      <c r="E2775" s="53" t="s">
        <v>991</v>
      </c>
      <c r="F2775" s="84">
        <v>43040</v>
      </c>
      <c r="G2775" s="84">
        <v>44682</v>
      </c>
      <c r="H2775" s="82">
        <f t="shared" si="247"/>
        <v>5</v>
      </c>
      <c r="I2775" s="55" t="s">
        <v>83</v>
      </c>
      <c r="J2775" s="55" t="s">
        <v>1429</v>
      </c>
      <c r="K2775" s="55" t="s">
        <v>20</v>
      </c>
      <c r="L2775" s="55" t="s">
        <v>745</v>
      </c>
      <c r="M2775" s="79"/>
      <c r="N2775" s="55" t="str">
        <f t="shared" si="248"/>
        <v>OUI</v>
      </c>
      <c r="O2775" s="55" t="str">
        <f t="shared" si="249"/>
        <v>NON</v>
      </c>
      <c r="P2775" s="55" t="str">
        <f t="shared" si="250"/>
        <v>NON</v>
      </c>
      <c r="Q2775" s="55" t="str">
        <f t="shared" si="251"/>
        <v>NON</v>
      </c>
    </row>
    <row r="2776" spans="1:17" ht="15" customHeight="1">
      <c r="A2776" s="3">
        <v>130780521</v>
      </c>
      <c r="B2776" s="55" t="s">
        <v>1056</v>
      </c>
      <c r="C2776" s="3">
        <v>93000565</v>
      </c>
      <c r="D2776" s="55" t="s">
        <v>1133</v>
      </c>
      <c r="E2776" s="53" t="s">
        <v>991</v>
      </c>
      <c r="F2776" s="84">
        <v>44501</v>
      </c>
      <c r="G2776" s="84">
        <v>46143</v>
      </c>
      <c r="H2776" s="82">
        <f t="shared" si="247"/>
        <v>5</v>
      </c>
      <c r="I2776" s="55" t="s">
        <v>83</v>
      </c>
      <c r="J2776" s="55" t="s">
        <v>44</v>
      </c>
      <c r="K2776" s="55" t="s">
        <v>439</v>
      </c>
      <c r="L2776" s="55" t="s">
        <v>440</v>
      </c>
      <c r="M2776" s="54" t="s">
        <v>1134</v>
      </c>
      <c r="N2776" s="55" t="str">
        <f t="shared" si="248"/>
        <v>NON</v>
      </c>
      <c r="O2776" s="55" t="str">
        <f t="shared" si="249"/>
        <v>NON</v>
      </c>
      <c r="P2776" s="55" t="str">
        <f t="shared" si="250"/>
        <v>NON</v>
      </c>
      <c r="Q2776" s="55" t="str">
        <f t="shared" si="251"/>
        <v>OUI</v>
      </c>
    </row>
    <row r="2777" spans="1:17" ht="15" customHeight="1">
      <c r="A2777" s="3">
        <v>130780521</v>
      </c>
      <c r="B2777" s="55" t="s">
        <v>1056</v>
      </c>
      <c r="C2777" s="3">
        <v>93000565</v>
      </c>
      <c r="D2777" s="55" t="s">
        <v>1133</v>
      </c>
      <c r="E2777" s="53" t="s">
        <v>991</v>
      </c>
      <c r="F2777" s="84">
        <v>44136</v>
      </c>
      <c r="G2777" s="84">
        <v>45778</v>
      </c>
      <c r="H2777" s="82">
        <f t="shared" si="247"/>
        <v>5</v>
      </c>
      <c r="I2777" s="55" t="s">
        <v>83</v>
      </c>
      <c r="J2777" s="55" t="s">
        <v>44</v>
      </c>
      <c r="K2777" s="55" t="s">
        <v>439</v>
      </c>
      <c r="L2777" s="55" t="s">
        <v>440</v>
      </c>
      <c r="M2777" s="54" t="s">
        <v>87</v>
      </c>
      <c r="N2777" s="55" t="str">
        <f t="shared" si="248"/>
        <v>NON</v>
      </c>
      <c r="O2777" s="55" t="str">
        <f t="shared" si="249"/>
        <v>NON</v>
      </c>
      <c r="P2777" s="55" t="str">
        <f t="shared" si="250"/>
        <v>OUI</v>
      </c>
      <c r="Q2777" s="55" t="str">
        <f t="shared" si="251"/>
        <v>NON</v>
      </c>
    </row>
    <row r="2778" spans="1:17" ht="15" customHeight="1">
      <c r="A2778" s="3">
        <v>130783236</v>
      </c>
      <c r="B2778" s="55" t="s">
        <v>975</v>
      </c>
      <c r="C2778" s="3">
        <v>43000774</v>
      </c>
      <c r="D2778" s="55" t="s">
        <v>1031</v>
      </c>
      <c r="E2778" s="53" t="s">
        <v>987</v>
      </c>
      <c r="F2778" s="84">
        <v>44136</v>
      </c>
      <c r="G2778" s="84">
        <v>45778</v>
      </c>
      <c r="H2778" s="82">
        <f t="shared" si="247"/>
        <v>5</v>
      </c>
      <c r="I2778" s="55" t="s">
        <v>83</v>
      </c>
      <c r="J2778" s="55" t="s">
        <v>44</v>
      </c>
      <c r="K2778" s="55" t="s">
        <v>448</v>
      </c>
      <c r="L2778" s="55" t="s">
        <v>260</v>
      </c>
      <c r="M2778" s="54" t="s">
        <v>2422</v>
      </c>
      <c r="N2778" s="55" t="str">
        <f t="shared" si="248"/>
        <v>NON</v>
      </c>
      <c r="O2778" s="55" t="str">
        <f t="shared" si="249"/>
        <v>NON</v>
      </c>
      <c r="P2778" s="55" t="str">
        <f t="shared" si="250"/>
        <v>OUI</v>
      </c>
      <c r="Q2778" s="55" t="str">
        <f t="shared" si="251"/>
        <v>OUI</v>
      </c>
    </row>
    <row r="2779" spans="1:17" ht="15" customHeight="1">
      <c r="A2779" s="3">
        <v>130783236</v>
      </c>
      <c r="B2779" s="55" t="s">
        <v>975</v>
      </c>
      <c r="C2779" s="3">
        <v>43000774</v>
      </c>
      <c r="D2779" s="55" t="s">
        <v>1031</v>
      </c>
      <c r="E2779" s="53" t="s">
        <v>987</v>
      </c>
      <c r="F2779" s="84">
        <v>43770</v>
      </c>
      <c r="G2779" s="84">
        <v>45413</v>
      </c>
      <c r="H2779" s="82">
        <f t="shared" si="247"/>
        <v>5</v>
      </c>
      <c r="I2779" s="55" t="s">
        <v>83</v>
      </c>
      <c r="J2779" s="55" t="s">
        <v>44</v>
      </c>
      <c r="K2779" s="55" t="s">
        <v>439</v>
      </c>
      <c r="L2779" s="55" t="s">
        <v>440</v>
      </c>
      <c r="M2779" s="54" t="s">
        <v>2162</v>
      </c>
      <c r="N2779" s="55" t="str">
        <f t="shared" si="248"/>
        <v>NON</v>
      </c>
      <c r="O2779" s="55" t="str">
        <f t="shared" si="249"/>
        <v>OUI</v>
      </c>
      <c r="P2779" s="55" t="str">
        <f t="shared" si="250"/>
        <v>OUI</v>
      </c>
      <c r="Q2779" s="55" t="str">
        <f t="shared" si="251"/>
        <v>NON</v>
      </c>
    </row>
    <row r="2780" spans="1:17" ht="15" customHeight="1">
      <c r="A2780" s="3">
        <v>130783236</v>
      </c>
      <c r="B2780" s="55" t="s">
        <v>975</v>
      </c>
      <c r="C2780" s="3">
        <v>43000774</v>
      </c>
      <c r="D2780" s="55" t="s">
        <v>1031</v>
      </c>
      <c r="E2780" s="53" t="s">
        <v>987</v>
      </c>
      <c r="F2780" s="84">
        <v>43770</v>
      </c>
      <c r="G2780" s="84">
        <v>45413</v>
      </c>
      <c r="H2780" s="82">
        <f t="shared" si="247"/>
        <v>5</v>
      </c>
      <c r="I2780" s="55" t="s">
        <v>83</v>
      </c>
      <c r="J2780" s="55" t="s">
        <v>44</v>
      </c>
      <c r="K2780" s="55" t="s">
        <v>439</v>
      </c>
      <c r="L2780" s="55" t="s">
        <v>440</v>
      </c>
      <c r="M2780" s="54" t="s">
        <v>2007</v>
      </c>
      <c r="N2780" s="55" t="str">
        <f t="shared" si="248"/>
        <v>NON</v>
      </c>
      <c r="O2780" s="55" t="str">
        <f t="shared" si="249"/>
        <v>NON</v>
      </c>
      <c r="P2780" s="55" t="str">
        <f t="shared" si="250"/>
        <v>OUI</v>
      </c>
      <c r="Q2780" s="55" t="str">
        <f t="shared" si="251"/>
        <v>NON</v>
      </c>
    </row>
    <row r="2781" spans="1:17" ht="15" customHeight="1">
      <c r="A2781" s="3">
        <v>130783236</v>
      </c>
      <c r="B2781" s="55" t="s">
        <v>975</v>
      </c>
      <c r="C2781" s="3">
        <v>43000774</v>
      </c>
      <c r="D2781" s="55" t="s">
        <v>1031</v>
      </c>
      <c r="E2781" s="53" t="s">
        <v>987</v>
      </c>
      <c r="F2781" s="84">
        <v>43770</v>
      </c>
      <c r="G2781" s="84">
        <v>45413</v>
      </c>
      <c r="H2781" s="82">
        <f t="shared" si="247"/>
        <v>5</v>
      </c>
      <c r="I2781" s="55" t="s">
        <v>83</v>
      </c>
      <c r="J2781" s="55" t="s">
        <v>44</v>
      </c>
      <c r="K2781" s="55" t="s">
        <v>439</v>
      </c>
      <c r="L2781" s="55" t="s">
        <v>440</v>
      </c>
      <c r="M2781" s="54" t="s">
        <v>2035</v>
      </c>
      <c r="N2781" s="55" t="str">
        <f t="shared" si="248"/>
        <v>NON</v>
      </c>
      <c r="O2781" s="55" t="str">
        <f t="shared" si="249"/>
        <v>OUI</v>
      </c>
      <c r="P2781" s="55" t="str">
        <f t="shared" si="250"/>
        <v>OUI</v>
      </c>
      <c r="Q2781" s="55" t="str">
        <f t="shared" si="251"/>
        <v>OUI</v>
      </c>
    </row>
    <row r="2782" spans="1:17" ht="15" customHeight="1">
      <c r="A2782" s="3">
        <v>130783236</v>
      </c>
      <c r="B2782" s="55" t="s">
        <v>975</v>
      </c>
      <c r="C2782" s="3">
        <v>43000774</v>
      </c>
      <c r="D2782" s="55" t="s">
        <v>1031</v>
      </c>
      <c r="E2782" s="53" t="s">
        <v>987</v>
      </c>
      <c r="F2782" s="84">
        <v>43770</v>
      </c>
      <c r="G2782" s="84">
        <v>45413</v>
      </c>
      <c r="H2782" s="82">
        <f t="shared" si="247"/>
        <v>5</v>
      </c>
      <c r="I2782" s="55" t="s">
        <v>83</v>
      </c>
      <c r="J2782" s="55" t="s">
        <v>44</v>
      </c>
      <c r="K2782" s="55" t="s">
        <v>439</v>
      </c>
      <c r="L2782" s="55" t="s">
        <v>440</v>
      </c>
      <c r="M2782" s="54" t="s">
        <v>2036</v>
      </c>
      <c r="N2782" s="55" t="str">
        <f t="shared" si="248"/>
        <v>NON</v>
      </c>
      <c r="O2782" s="55" t="str">
        <f t="shared" si="249"/>
        <v>NON</v>
      </c>
      <c r="P2782" s="55" t="str">
        <f t="shared" si="250"/>
        <v>OUI</v>
      </c>
      <c r="Q2782" s="55" t="str">
        <f t="shared" si="251"/>
        <v>NON</v>
      </c>
    </row>
    <row r="2783" spans="1:17" ht="15" customHeight="1">
      <c r="A2783" s="3">
        <v>130783236</v>
      </c>
      <c r="B2783" s="55" t="s">
        <v>975</v>
      </c>
      <c r="C2783" s="3">
        <v>43000774</v>
      </c>
      <c r="D2783" s="55" t="s">
        <v>1031</v>
      </c>
      <c r="E2783" s="53" t="s">
        <v>987</v>
      </c>
      <c r="F2783" s="84">
        <v>43770</v>
      </c>
      <c r="G2783" s="84">
        <v>45413</v>
      </c>
      <c r="H2783" s="82">
        <f t="shared" si="247"/>
        <v>5</v>
      </c>
      <c r="I2783" s="55" t="s">
        <v>83</v>
      </c>
      <c r="J2783" s="55" t="s">
        <v>44</v>
      </c>
      <c r="K2783" s="55" t="s">
        <v>439</v>
      </c>
      <c r="L2783" s="55" t="s">
        <v>440</v>
      </c>
      <c r="M2783" s="54" t="s">
        <v>1315</v>
      </c>
      <c r="N2783" s="55" t="str">
        <f t="shared" si="248"/>
        <v>NON</v>
      </c>
      <c r="O2783" s="55" t="str">
        <f t="shared" si="249"/>
        <v>NON</v>
      </c>
      <c r="P2783" s="55" t="str">
        <f t="shared" si="250"/>
        <v>OUI</v>
      </c>
      <c r="Q2783" s="55" t="str">
        <f t="shared" si="251"/>
        <v>NON</v>
      </c>
    </row>
    <row r="2784" spans="1:17" ht="15" customHeight="1">
      <c r="A2784" s="3">
        <v>130783236</v>
      </c>
      <c r="B2784" s="55" t="s">
        <v>975</v>
      </c>
      <c r="C2784" s="3">
        <v>43000774</v>
      </c>
      <c r="D2784" s="55" t="s">
        <v>1031</v>
      </c>
      <c r="E2784" s="116" t="s">
        <v>987</v>
      </c>
      <c r="F2784" s="84">
        <v>43770</v>
      </c>
      <c r="G2784" s="84">
        <v>45413</v>
      </c>
      <c r="H2784" s="82">
        <f t="shared" si="247"/>
        <v>5</v>
      </c>
      <c r="I2784" s="55" t="s">
        <v>83</v>
      </c>
      <c r="J2784" s="55" t="s">
        <v>44</v>
      </c>
      <c r="K2784" s="55" t="s">
        <v>439</v>
      </c>
      <c r="L2784" s="55" t="s">
        <v>440</v>
      </c>
      <c r="M2784" s="54" t="s">
        <v>587</v>
      </c>
      <c r="N2784" s="55" t="str">
        <f t="shared" si="248"/>
        <v>NON</v>
      </c>
      <c r="O2784" s="55" t="str">
        <f t="shared" si="249"/>
        <v>NON</v>
      </c>
      <c r="P2784" s="55" t="str">
        <f t="shared" si="250"/>
        <v>OUI</v>
      </c>
      <c r="Q2784" s="55" t="str">
        <f t="shared" si="251"/>
        <v>NON</v>
      </c>
    </row>
    <row r="2785" spans="1:17" ht="15" customHeight="1">
      <c r="A2785" s="3">
        <v>130783236</v>
      </c>
      <c r="B2785" s="55" t="s">
        <v>975</v>
      </c>
      <c r="C2785" s="3">
        <v>93000155</v>
      </c>
      <c r="D2785" s="55" t="s">
        <v>986</v>
      </c>
      <c r="E2785" s="116" t="s">
        <v>987</v>
      </c>
      <c r="F2785" s="84">
        <v>44501</v>
      </c>
      <c r="G2785" s="84">
        <v>46143</v>
      </c>
      <c r="H2785" s="82">
        <f t="shared" si="247"/>
        <v>5</v>
      </c>
      <c r="I2785" s="55" t="s">
        <v>83</v>
      </c>
      <c r="J2785" s="55" t="s">
        <v>44</v>
      </c>
      <c r="K2785" s="55" t="s">
        <v>439</v>
      </c>
      <c r="L2785" s="55" t="s">
        <v>440</v>
      </c>
      <c r="M2785" s="54" t="s">
        <v>2210</v>
      </c>
      <c r="N2785" s="55" t="str">
        <f t="shared" si="248"/>
        <v>NON</v>
      </c>
      <c r="O2785" s="55" t="str">
        <f t="shared" si="249"/>
        <v>NON</v>
      </c>
      <c r="P2785" s="55" t="str">
        <f t="shared" si="250"/>
        <v>OUI</v>
      </c>
      <c r="Q2785" s="55" t="str">
        <f t="shared" si="251"/>
        <v>NON</v>
      </c>
    </row>
    <row r="2786" spans="1:17" ht="15" customHeight="1">
      <c r="A2786" s="3">
        <v>130783236</v>
      </c>
      <c r="B2786" s="55" t="s">
        <v>975</v>
      </c>
      <c r="C2786" s="3">
        <v>93000155</v>
      </c>
      <c r="D2786" s="55" t="s">
        <v>986</v>
      </c>
      <c r="E2786" s="53" t="s">
        <v>987</v>
      </c>
      <c r="F2786" s="84">
        <v>44501</v>
      </c>
      <c r="G2786" s="84">
        <v>46143</v>
      </c>
      <c r="H2786" s="82">
        <f t="shared" si="247"/>
        <v>5</v>
      </c>
      <c r="I2786" s="55" t="s">
        <v>83</v>
      </c>
      <c r="J2786" s="55" t="s">
        <v>44</v>
      </c>
      <c r="K2786" s="55" t="s">
        <v>439</v>
      </c>
      <c r="L2786" s="55" t="s">
        <v>440</v>
      </c>
      <c r="M2786" s="54" t="s">
        <v>2034</v>
      </c>
      <c r="N2786" s="55" t="str">
        <f t="shared" si="248"/>
        <v>NON</v>
      </c>
      <c r="O2786" s="55" t="str">
        <f t="shared" si="249"/>
        <v>OUI</v>
      </c>
      <c r="P2786" s="55" t="str">
        <f t="shared" si="250"/>
        <v>OUI</v>
      </c>
      <c r="Q2786" s="55" t="str">
        <f t="shared" si="251"/>
        <v>NON</v>
      </c>
    </row>
    <row r="2787" spans="1:17" ht="15" customHeight="1">
      <c r="A2787" s="3">
        <v>130783236</v>
      </c>
      <c r="B2787" s="55" t="s">
        <v>975</v>
      </c>
      <c r="C2787" s="3">
        <v>93000155</v>
      </c>
      <c r="D2787" s="55" t="s">
        <v>986</v>
      </c>
      <c r="E2787" s="53" t="s">
        <v>987</v>
      </c>
      <c r="F2787" s="84">
        <v>44501</v>
      </c>
      <c r="G2787" s="84">
        <v>46143</v>
      </c>
      <c r="H2787" s="82">
        <f t="shared" si="247"/>
        <v>5</v>
      </c>
      <c r="I2787" s="55" t="s">
        <v>83</v>
      </c>
      <c r="J2787" s="55" t="s">
        <v>44</v>
      </c>
      <c r="K2787" s="55" t="s">
        <v>439</v>
      </c>
      <c r="L2787" s="55" t="s">
        <v>440</v>
      </c>
      <c r="M2787" s="54" t="s">
        <v>1962</v>
      </c>
      <c r="N2787" s="55" t="str">
        <f t="shared" si="248"/>
        <v>NON</v>
      </c>
      <c r="O2787" s="55" t="str">
        <f t="shared" si="249"/>
        <v>NON</v>
      </c>
      <c r="P2787" s="55" t="str">
        <f t="shared" si="250"/>
        <v>OUI</v>
      </c>
      <c r="Q2787" s="55" t="str">
        <f t="shared" si="251"/>
        <v>NON</v>
      </c>
    </row>
    <row r="2788" spans="1:17" ht="15" customHeight="1">
      <c r="A2788" s="3">
        <v>130783236</v>
      </c>
      <c r="B2788" s="55" t="s">
        <v>975</v>
      </c>
      <c r="C2788" s="3">
        <v>93000155</v>
      </c>
      <c r="D2788" s="55" t="s">
        <v>986</v>
      </c>
      <c r="E2788" s="53" t="s">
        <v>987</v>
      </c>
      <c r="F2788" s="84">
        <v>43040</v>
      </c>
      <c r="G2788" s="84">
        <v>44682</v>
      </c>
      <c r="H2788" s="82">
        <f t="shared" si="247"/>
        <v>5</v>
      </c>
      <c r="I2788" s="55" t="s">
        <v>83</v>
      </c>
      <c r="J2788" s="55" t="s">
        <v>1429</v>
      </c>
      <c r="K2788" s="55" t="s">
        <v>128</v>
      </c>
      <c r="L2788" s="55" t="s">
        <v>129</v>
      </c>
      <c r="M2788" s="79"/>
      <c r="N2788" s="55" t="str">
        <f t="shared" si="248"/>
        <v>OUI</v>
      </c>
      <c r="O2788" s="55" t="str">
        <f t="shared" si="249"/>
        <v>NON</v>
      </c>
      <c r="P2788" s="55" t="str">
        <f t="shared" si="250"/>
        <v>NON</v>
      </c>
      <c r="Q2788" s="55" t="str">
        <f t="shared" si="251"/>
        <v>NON</v>
      </c>
    </row>
    <row r="2789" spans="1:17" ht="15" customHeight="1">
      <c r="A2789" s="3">
        <v>130783236</v>
      </c>
      <c r="B2789" s="55" t="s">
        <v>975</v>
      </c>
      <c r="C2789" s="3">
        <v>43000774</v>
      </c>
      <c r="D2789" s="55" t="s">
        <v>1031</v>
      </c>
      <c r="E2789" s="53" t="s">
        <v>987</v>
      </c>
      <c r="F2789" s="84">
        <v>44136</v>
      </c>
      <c r="G2789" s="84">
        <v>45778</v>
      </c>
      <c r="H2789" s="82">
        <f t="shared" si="247"/>
        <v>5</v>
      </c>
      <c r="I2789" s="55" t="s">
        <v>83</v>
      </c>
      <c r="J2789" s="55" t="s">
        <v>1429</v>
      </c>
      <c r="K2789" s="55" t="s">
        <v>205</v>
      </c>
      <c r="L2789" s="55" t="s">
        <v>206</v>
      </c>
      <c r="M2789" s="79"/>
      <c r="N2789" s="55" t="str">
        <f t="shared" si="248"/>
        <v>OUI</v>
      </c>
      <c r="O2789" s="55" t="str">
        <f t="shared" si="249"/>
        <v>NON</v>
      </c>
      <c r="P2789" s="55" t="str">
        <f t="shared" si="250"/>
        <v>NON</v>
      </c>
      <c r="Q2789" s="55" t="str">
        <f t="shared" si="251"/>
        <v>NON</v>
      </c>
    </row>
    <row r="2790" spans="1:17" ht="15" customHeight="1">
      <c r="A2790" s="3">
        <v>130783236</v>
      </c>
      <c r="B2790" s="55" t="s">
        <v>975</v>
      </c>
      <c r="C2790" s="3">
        <v>43000774</v>
      </c>
      <c r="D2790" s="55" t="s">
        <v>1031</v>
      </c>
      <c r="E2790" s="53" t="s">
        <v>987</v>
      </c>
      <c r="F2790" s="84">
        <v>44136</v>
      </c>
      <c r="G2790" s="84">
        <v>45778</v>
      </c>
      <c r="H2790" s="82">
        <f t="shared" ref="H2790:H2852" si="252">DATEDIF(F2790,G2790,"y")+1</f>
        <v>5</v>
      </c>
      <c r="I2790" s="55" t="s">
        <v>83</v>
      </c>
      <c r="J2790" s="55" t="s">
        <v>1429</v>
      </c>
      <c r="K2790" s="55" t="s">
        <v>362</v>
      </c>
      <c r="L2790" s="55" t="s">
        <v>363</v>
      </c>
      <c r="M2790" s="79"/>
      <c r="N2790" s="55" t="str">
        <f t="shared" si="248"/>
        <v>OUI</v>
      </c>
      <c r="O2790" s="55" t="str">
        <f t="shared" si="249"/>
        <v>NON</v>
      </c>
      <c r="P2790" s="55" t="str">
        <f t="shared" si="250"/>
        <v>NON</v>
      </c>
      <c r="Q2790" s="55" t="str">
        <f t="shared" si="251"/>
        <v>NON</v>
      </c>
    </row>
    <row r="2791" spans="1:17" ht="15" customHeight="1">
      <c r="A2791" s="3">
        <v>130783236</v>
      </c>
      <c r="B2791" s="55" t="s">
        <v>975</v>
      </c>
      <c r="C2791" s="3">
        <v>43000774</v>
      </c>
      <c r="D2791" s="55" t="s">
        <v>1031</v>
      </c>
      <c r="E2791" s="53" t="s">
        <v>987</v>
      </c>
      <c r="F2791" s="84">
        <v>44136</v>
      </c>
      <c r="G2791" s="84">
        <v>45778</v>
      </c>
      <c r="H2791" s="82">
        <f t="shared" si="252"/>
        <v>5</v>
      </c>
      <c r="I2791" s="55" t="s">
        <v>83</v>
      </c>
      <c r="J2791" s="55" t="s">
        <v>1429</v>
      </c>
      <c r="K2791" s="55" t="s">
        <v>406</v>
      </c>
      <c r="L2791" s="55"/>
      <c r="M2791" s="79"/>
      <c r="N2791" s="55" t="str">
        <f t="shared" si="248"/>
        <v>OUI</v>
      </c>
      <c r="O2791" s="55" t="str">
        <f t="shared" si="249"/>
        <v>NON</v>
      </c>
      <c r="P2791" s="55" t="str">
        <f t="shared" si="250"/>
        <v>NON</v>
      </c>
      <c r="Q2791" s="55" t="str">
        <f t="shared" si="251"/>
        <v>NON</v>
      </c>
    </row>
    <row r="2792" spans="1:17" ht="15" customHeight="1">
      <c r="A2792" s="3">
        <v>50000348</v>
      </c>
      <c r="B2792" s="55" t="s">
        <v>844</v>
      </c>
      <c r="C2792" s="3">
        <v>43001772</v>
      </c>
      <c r="D2792" s="55" t="s">
        <v>857</v>
      </c>
      <c r="E2792" s="22" t="s">
        <v>2275</v>
      </c>
      <c r="F2792" s="84">
        <v>44501</v>
      </c>
      <c r="G2792" s="84">
        <v>46143</v>
      </c>
      <c r="H2792" s="82">
        <f t="shared" si="252"/>
        <v>5</v>
      </c>
      <c r="I2792" s="55" t="s">
        <v>83</v>
      </c>
      <c r="J2792" s="55" t="s">
        <v>44</v>
      </c>
      <c r="K2792" s="55" t="s">
        <v>171</v>
      </c>
      <c r="L2792" s="55" t="s">
        <v>172</v>
      </c>
      <c r="M2792" s="55" t="s">
        <v>2007</v>
      </c>
      <c r="N2792" s="55" t="str">
        <f t="shared" si="248"/>
        <v>NON</v>
      </c>
      <c r="O2792" s="55" t="str">
        <f t="shared" si="249"/>
        <v>NON</v>
      </c>
      <c r="P2792" s="55" t="str">
        <f t="shared" si="250"/>
        <v>OUI</v>
      </c>
      <c r="Q2792" s="55" t="str">
        <f t="shared" si="251"/>
        <v>NON</v>
      </c>
    </row>
    <row r="2793" spans="1:17" ht="15" customHeight="1">
      <c r="A2793" s="3">
        <v>50000348</v>
      </c>
      <c r="B2793" s="55" t="s">
        <v>844</v>
      </c>
      <c r="C2793" s="3">
        <v>43001772</v>
      </c>
      <c r="D2793" s="55" t="s">
        <v>857</v>
      </c>
      <c r="E2793" s="22" t="s">
        <v>2275</v>
      </c>
      <c r="F2793" s="84">
        <v>44501</v>
      </c>
      <c r="G2793" s="84">
        <v>46143</v>
      </c>
      <c r="H2793" s="82">
        <f t="shared" si="252"/>
        <v>5</v>
      </c>
      <c r="I2793" s="55" t="s">
        <v>83</v>
      </c>
      <c r="J2793" s="55" t="s">
        <v>44</v>
      </c>
      <c r="K2793" s="55" t="s">
        <v>171</v>
      </c>
      <c r="L2793" s="55" t="s">
        <v>172</v>
      </c>
      <c r="M2793" s="55" t="s">
        <v>1961</v>
      </c>
      <c r="N2793" s="55" t="str">
        <f t="shared" si="248"/>
        <v>NON</v>
      </c>
      <c r="O2793" s="55" t="str">
        <f t="shared" si="249"/>
        <v>OUI</v>
      </c>
      <c r="P2793" s="55" t="str">
        <f t="shared" si="250"/>
        <v>OUI</v>
      </c>
      <c r="Q2793" s="55" t="str">
        <f t="shared" si="251"/>
        <v>NON</v>
      </c>
    </row>
    <row r="2794" spans="1:17" ht="15" customHeight="1">
      <c r="A2794" s="3">
        <v>50000348</v>
      </c>
      <c r="B2794" s="55" t="s">
        <v>844</v>
      </c>
      <c r="C2794" s="3">
        <v>43001772</v>
      </c>
      <c r="D2794" s="55" t="s">
        <v>857</v>
      </c>
      <c r="E2794" s="22" t="s">
        <v>2275</v>
      </c>
      <c r="F2794" s="84">
        <v>44501</v>
      </c>
      <c r="G2794" s="84">
        <v>46143</v>
      </c>
      <c r="H2794" s="82">
        <f t="shared" si="252"/>
        <v>5</v>
      </c>
      <c r="I2794" s="55" t="s">
        <v>83</v>
      </c>
      <c r="J2794" s="55" t="s">
        <v>44</v>
      </c>
      <c r="K2794" s="55" t="s">
        <v>171</v>
      </c>
      <c r="L2794" s="55" t="s">
        <v>172</v>
      </c>
      <c r="M2794" s="55" t="s">
        <v>2150</v>
      </c>
      <c r="N2794" s="55" t="str">
        <f t="shared" si="248"/>
        <v>NON</v>
      </c>
      <c r="O2794" s="55" t="str">
        <f t="shared" si="249"/>
        <v>OUI</v>
      </c>
      <c r="P2794" s="55" t="str">
        <f t="shared" si="250"/>
        <v>OUI</v>
      </c>
      <c r="Q2794" s="55" t="str">
        <f t="shared" si="251"/>
        <v>NON</v>
      </c>
    </row>
    <row r="2795" spans="1:17" ht="15" customHeight="1">
      <c r="A2795" s="3">
        <v>50000348</v>
      </c>
      <c r="B2795" s="55" t="s">
        <v>844</v>
      </c>
      <c r="C2795" s="3">
        <v>43001772</v>
      </c>
      <c r="D2795" s="55" t="s">
        <v>857</v>
      </c>
      <c r="E2795" s="22" t="s">
        <v>2275</v>
      </c>
      <c r="F2795" s="84">
        <v>44501</v>
      </c>
      <c r="G2795" s="84">
        <v>46143</v>
      </c>
      <c r="H2795" s="82">
        <f t="shared" si="252"/>
        <v>5</v>
      </c>
      <c r="I2795" s="55" t="s">
        <v>83</v>
      </c>
      <c r="J2795" s="55" t="s">
        <v>44</v>
      </c>
      <c r="K2795" s="55" t="s">
        <v>171</v>
      </c>
      <c r="L2795" s="55" t="s">
        <v>172</v>
      </c>
      <c r="M2795" s="55" t="s">
        <v>1979</v>
      </c>
      <c r="N2795" s="55" t="str">
        <f t="shared" si="248"/>
        <v>NON</v>
      </c>
      <c r="O2795" s="55" t="str">
        <f t="shared" si="249"/>
        <v>OUI</v>
      </c>
      <c r="P2795" s="55" t="str">
        <f t="shared" si="250"/>
        <v>NON</v>
      </c>
      <c r="Q2795" s="55" t="str">
        <f t="shared" si="251"/>
        <v>NON</v>
      </c>
    </row>
    <row r="2796" spans="1:17" ht="15" customHeight="1">
      <c r="A2796" s="3">
        <v>50000348</v>
      </c>
      <c r="B2796" s="55" t="s">
        <v>844</v>
      </c>
      <c r="C2796" s="3">
        <v>43001772</v>
      </c>
      <c r="D2796" s="55" t="s">
        <v>857</v>
      </c>
      <c r="E2796" s="22" t="s">
        <v>2275</v>
      </c>
      <c r="F2796" s="84">
        <v>44501</v>
      </c>
      <c r="G2796" s="84">
        <v>46143</v>
      </c>
      <c r="H2796" s="82">
        <f t="shared" si="252"/>
        <v>5</v>
      </c>
      <c r="I2796" s="55" t="s">
        <v>83</v>
      </c>
      <c r="J2796" s="55" t="s">
        <v>44</v>
      </c>
      <c r="K2796" s="55" t="s">
        <v>171</v>
      </c>
      <c r="L2796" s="55" t="s">
        <v>172</v>
      </c>
      <c r="M2796" s="55" t="s">
        <v>1964</v>
      </c>
      <c r="N2796" s="55" t="str">
        <f t="shared" si="248"/>
        <v>NON</v>
      </c>
      <c r="O2796" s="55" t="str">
        <f t="shared" si="249"/>
        <v>OUI</v>
      </c>
      <c r="P2796" s="55" t="str">
        <f t="shared" si="250"/>
        <v>OUI</v>
      </c>
      <c r="Q2796" s="55" t="str">
        <f t="shared" si="251"/>
        <v>OUI</v>
      </c>
    </row>
    <row r="2797" spans="1:17" ht="15" customHeight="1">
      <c r="A2797" s="3">
        <v>50000348</v>
      </c>
      <c r="B2797" s="55" t="s">
        <v>844</v>
      </c>
      <c r="C2797" s="3">
        <v>43001772</v>
      </c>
      <c r="D2797" s="55" t="s">
        <v>857</v>
      </c>
      <c r="E2797" s="22" t="s">
        <v>2275</v>
      </c>
      <c r="F2797" s="84">
        <v>44501</v>
      </c>
      <c r="G2797" s="84">
        <v>46143</v>
      </c>
      <c r="H2797" s="82">
        <f t="shared" si="252"/>
        <v>5</v>
      </c>
      <c r="I2797" s="55" t="s">
        <v>83</v>
      </c>
      <c r="J2797" s="55" t="s">
        <v>44</v>
      </c>
      <c r="K2797" s="55" t="s">
        <v>171</v>
      </c>
      <c r="L2797" s="55" t="s">
        <v>172</v>
      </c>
      <c r="M2797" s="54" t="s">
        <v>1035</v>
      </c>
      <c r="N2797" s="55" t="str">
        <f t="shared" si="248"/>
        <v>NON</v>
      </c>
      <c r="O2797" s="55" t="str">
        <f t="shared" si="249"/>
        <v>OUI</v>
      </c>
      <c r="P2797" s="55" t="str">
        <f t="shared" si="250"/>
        <v>OUI</v>
      </c>
      <c r="Q2797" s="55" t="str">
        <f t="shared" si="251"/>
        <v>NON</v>
      </c>
    </row>
    <row r="2798" spans="1:17" ht="15" customHeight="1">
      <c r="A2798" s="3">
        <v>50000348</v>
      </c>
      <c r="B2798" s="55" t="s">
        <v>844</v>
      </c>
      <c r="C2798" s="3">
        <v>43001772</v>
      </c>
      <c r="D2798" s="55" t="s">
        <v>857</v>
      </c>
      <c r="E2798" s="22" t="s">
        <v>2275</v>
      </c>
      <c r="F2798" s="84">
        <v>44501</v>
      </c>
      <c r="G2798" s="84">
        <v>46143</v>
      </c>
      <c r="H2798" s="82">
        <f t="shared" si="252"/>
        <v>5</v>
      </c>
      <c r="I2798" s="55" t="s">
        <v>83</v>
      </c>
      <c r="J2798" s="55" t="s">
        <v>1429</v>
      </c>
      <c r="K2798" s="55" t="s">
        <v>318</v>
      </c>
      <c r="L2798" s="55" t="s">
        <v>391</v>
      </c>
      <c r="M2798" s="79"/>
      <c r="N2798" s="55" t="str">
        <f t="shared" si="248"/>
        <v>OUI</v>
      </c>
      <c r="O2798" s="55" t="str">
        <f t="shared" si="249"/>
        <v>NON</v>
      </c>
      <c r="P2798" s="55" t="str">
        <f t="shared" si="250"/>
        <v>NON</v>
      </c>
      <c r="Q2798" s="55" t="str">
        <f t="shared" si="251"/>
        <v>NON</v>
      </c>
    </row>
    <row r="2799" spans="1:17" ht="15" customHeight="1">
      <c r="A2799" s="3">
        <v>130784234</v>
      </c>
      <c r="B2799" s="55" t="s">
        <v>1152</v>
      </c>
      <c r="C2799" s="3">
        <v>43002119</v>
      </c>
      <c r="D2799" s="55" t="s">
        <v>1172</v>
      </c>
      <c r="E2799" s="53" t="s">
        <v>1173</v>
      </c>
      <c r="F2799" s="84">
        <v>44136</v>
      </c>
      <c r="G2799" s="84">
        <v>45778</v>
      </c>
      <c r="H2799" s="82">
        <f t="shared" si="252"/>
        <v>5</v>
      </c>
      <c r="I2799" s="55" t="s">
        <v>83</v>
      </c>
      <c r="J2799" s="55" t="s">
        <v>44</v>
      </c>
      <c r="K2799" s="55" t="s">
        <v>1199</v>
      </c>
      <c r="L2799" s="55" t="s">
        <v>260</v>
      </c>
      <c r="M2799" s="54" t="s">
        <v>2403</v>
      </c>
      <c r="N2799" s="55" t="str">
        <f t="shared" si="248"/>
        <v>NON</v>
      </c>
      <c r="O2799" s="55" t="str">
        <f t="shared" si="249"/>
        <v>NON</v>
      </c>
      <c r="P2799" s="55" t="str">
        <f t="shared" si="250"/>
        <v>OUI</v>
      </c>
      <c r="Q2799" s="55" t="str">
        <f t="shared" si="251"/>
        <v>OUI</v>
      </c>
    </row>
    <row r="2800" spans="1:17" ht="15" customHeight="1">
      <c r="A2800" s="3">
        <v>130784234</v>
      </c>
      <c r="B2800" s="55" t="s">
        <v>1152</v>
      </c>
      <c r="C2800" s="3">
        <v>43002119</v>
      </c>
      <c r="D2800" s="55" t="s">
        <v>1172</v>
      </c>
      <c r="E2800" s="53" t="s">
        <v>1173</v>
      </c>
      <c r="F2800" s="84">
        <v>44136</v>
      </c>
      <c r="G2800" s="84">
        <v>45778</v>
      </c>
      <c r="H2800" s="82">
        <f t="shared" si="252"/>
        <v>5</v>
      </c>
      <c r="I2800" s="55" t="s">
        <v>83</v>
      </c>
      <c r="J2800" s="55" t="s">
        <v>1795</v>
      </c>
      <c r="K2800" s="55"/>
      <c r="L2800" s="55"/>
      <c r="M2800" s="54" t="s">
        <v>1803</v>
      </c>
      <c r="N2800" s="55" t="str">
        <f t="shared" si="248"/>
        <v>NON</v>
      </c>
      <c r="O2800" s="55" t="str">
        <f t="shared" si="249"/>
        <v>NON</v>
      </c>
      <c r="P2800" s="55" t="str">
        <f t="shared" si="250"/>
        <v>OUI</v>
      </c>
      <c r="Q2800" s="55" t="str">
        <f t="shared" si="251"/>
        <v>NON</v>
      </c>
    </row>
    <row r="2801" spans="1:17" ht="15" customHeight="1">
      <c r="A2801" s="3">
        <v>130784234</v>
      </c>
      <c r="B2801" s="55" t="s">
        <v>1152</v>
      </c>
      <c r="C2801" s="3">
        <v>43002119</v>
      </c>
      <c r="D2801" s="55" t="s">
        <v>1172</v>
      </c>
      <c r="E2801" s="53" t="s">
        <v>1173</v>
      </c>
      <c r="F2801" s="84">
        <v>43770</v>
      </c>
      <c r="G2801" s="84">
        <v>45413</v>
      </c>
      <c r="H2801" s="82">
        <f t="shared" si="252"/>
        <v>5</v>
      </c>
      <c r="I2801" s="55" t="s">
        <v>83</v>
      </c>
      <c r="J2801" s="55" t="s">
        <v>44</v>
      </c>
      <c r="K2801" s="55" t="s">
        <v>50</v>
      </c>
      <c r="L2801" s="55" t="s">
        <v>246</v>
      </c>
      <c r="M2801" s="54" t="s">
        <v>249</v>
      </c>
      <c r="N2801" s="55" t="str">
        <f t="shared" si="248"/>
        <v>NON</v>
      </c>
      <c r="O2801" s="55" t="str">
        <f t="shared" si="249"/>
        <v>NON</v>
      </c>
      <c r="P2801" s="55" t="str">
        <f t="shared" si="250"/>
        <v>OUI</v>
      </c>
      <c r="Q2801" s="55" t="str">
        <f t="shared" si="251"/>
        <v>NON</v>
      </c>
    </row>
    <row r="2802" spans="1:17" ht="15" customHeight="1">
      <c r="A2802" s="3">
        <v>130784234</v>
      </c>
      <c r="B2802" s="55" t="s">
        <v>1152</v>
      </c>
      <c r="C2802" s="3">
        <v>43002119</v>
      </c>
      <c r="D2802" s="55" t="s">
        <v>1172</v>
      </c>
      <c r="E2802" s="53" t="s">
        <v>1173</v>
      </c>
      <c r="F2802" s="84">
        <v>43770</v>
      </c>
      <c r="G2802" s="84">
        <v>45413</v>
      </c>
      <c r="H2802" s="82">
        <f t="shared" si="252"/>
        <v>5</v>
      </c>
      <c r="I2802" s="55" t="s">
        <v>83</v>
      </c>
      <c r="J2802" s="55" t="s">
        <v>1429</v>
      </c>
      <c r="K2802" s="55" t="s">
        <v>20</v>
      </c>
      <c r="L2802" s="55" t="s">
        <v>745</v>
      </c>
      <c r="M2802" s="79"/>
      <c r="N2802" s="55" t="str">
        <f t="shared" si="248"/>
        <v>OUI</v>
      </c>
      <c r="O2802" s="55" t="str">
        <f t="shared" si="249"/>
        <v>NON</v>
      </c>
      <c r="P2802" s="55" t="str">
        <f t="shared" si="250"/>
        <v>NON</v>
      </c>
      <c r="Q2802" s="55" t="str">
        <f t="shared" si="251"/>
        <v>NON</v>
      </c>
    </row>
    <row r="2803" spans="1:17" ht="15" customHeight="1">
      <c r="A2803" s="2">
        <v>172014300</v>
      </c>
      <c r="B2803" s="55" t="s">
        <v>12</v>
      </c>
      <c r="C2803" s="3">
        <v>93000562</v>
      </c>
      <c r="D2803" s="55" t="s">
        <v>13</v>
      </c>
      <c r="E2803" s="53" t="s">
        <v>14</v>
      </c>
      <c r="F2803" s="84">
        <v>44136</v>
      </c>
      <c r="G2803" s="84">
        <v>45778</v>
      </c>
      <c r="H2803" s="82">
        <f t="shared" si="252"/>
        <v>5</v>
      </c>
      <c r="I2803" s="55" t="s">
        <v>16</v>
      </c>
      <c r="J2803" s="55" t="s">
        <v>44</v>
      </c>
      <c r="K2803" s="55" t="s">
        <v>15</v>
      </c>
      <c r="L2803" s="55" t="s">
        <v>17</v>
      </c>
      <c r="M2803" s="55" t="s">
        <v>734</v>
      </c>
      <c r="N2803" s="55" t="str">
        <f t="shared" si="248"/>
        <v>NON</v>
      </c>
      <c r="O2803" s="55" t="str">
        <f t="shared" si="249"/>
        <v>NON</v>
      </c>
      <c r="P2803" s="55" t="str">
        <f t="shared" si="250"/>
        <v>OUI</v>
      </c>
      <c r="Q2803" s="55" t="str">
        <f t="shared" si="251"/>
        <v>NON</v>
      </c>
    </row>
    <row r="2804" spans="1:17" ht="15" customHeight="1">
      <c r="A2804" s="2">
        <v>172014300</v>
      </c>
      <c r="B2804" s="55" t="s">
        <v>12</v>
      </c>
      <c r="C2804" s="3">
        <v>93000562</v>
      </c>
      <c r="D2804" s="55" t="s">
        <v>13</v>
      </c>
      <c r="E2804" s="53" t="s">
        <v>14</v>
      </c>
      <c r="F2804" s="84">
        <v>44136</v>
      </c>
      <c r="G2804" s="84">
        <v>45778</v>
      </c>
      <c r="H2804" s="82">
        <f t="shared" si="252"/>
        <v>5</v>
      </c>
      <c r="I2804" s="55" t="s">
        <v>16</v>
      </c>
      <c r="J2804" s="55" t="s">
        <v>44</v>
      </c>
      <c r="K2804" s="55" t="s">
        <v>15</v>
      </c>
      <c r="L2804" s="55" t="s">
        <v>17</v>
      </c>
      <c r="M2804" s="55" t="s">
        <v>249</v>
      </c>
      <c r="N2804" s="55" t="str">
        <f t="shared" si="248"/>
        <v>NON</v>
      </c>
      <c r="O2804" s="55" t="str">
        <f t="shared" si="249"/>
        <v>NON</v>
      </c>
      <c r="P2804" s="55" t="str">
        <f t="shared" si="250"/>
        <v>OUI</v>
      </c>
      <c r="Q2804" s="55" t="str">
        <f t="shared" si="251"/>
        <v>NON</v>
      </c>
    </row>
    <row r="2805" spans="1:17" ht="15" customHeight="1">
      <c r="A2805" s="2">
        <v>172014300</v>
      </c>
      <c r="B2805" s="55" t="s">
        <v>12</v>
      </c>
      <c r="C2805" s="3">
        <v>93000562</v>
      </c>
      <c r="D2805" s="55" t="s">
        <v>18</v>
      </c>
      <c r="E2805" s="53" t="s">
        <v>14</v>
      </c>
      <c r="F2805" s="84">
        <v>43770</v>
      </c>
      <c r="G2805" s="84">
        <v>45413</v>
      </c>
      <c r="H2805" s="82">
        <f t="shared" si="252"/>
        <v>5</v>
      </c>
      <c r="I2805" s="55" t="s">
        <v>16</v>
      </c>
      <c r="J2805" s="55" t="s">
        <v>1429</v>
      </c>
      <c r="K2805" s="55" t="s">
        <v>20</v>
      </c>
      <c r="L2805" s="55" t="s">
        <v>17</v>
      </c>
      <c r="M2805" s="79"/>
      <c r="N2805" s="55" t="str">
        <f t="shared" si="248"/>
        <v>OUI</v>
      </c>
      <c r="O2805" s="55" t="str">
        <f t="shared" si="249"/>
        <v>NON</v>
      </c>
      <c r="P2805" s="55" t="str">
        <f t="shared" si="250"/>
        <v>NON</v>
      </c>
      <c r="Q2805" s="55" t="str">
        <f t="shared" si="251"/>
        <v>NON</v>
      </c>
    </row>
    <row r="2806" spans="1:17" ht="15" customHeight="1">
      <c r="A2806" s="2">
        <v>130006570</v>
      </c>
      <c r="B2806" s="55" t="s">
        <v>1492</v>
      </c>
      <c r="C2806" s="3">
        <v>43001194</v>
      </c>
      <c r="D2806" s="55" t="s">
        <v>1493</v>
      </c>
      <c r="E2806" s="53" t="s">
        <v>1494</v>
      </c>
      <c r="F2806" s="84">
        <v>43405</v>
      </c>
      <c r="G2806" s="84">
        <v>45047</v>
      </c>
      <c r="H2806" s="82">
        <f t="shared" si="252"/>
        <v>5</v>
      </c>
      <c r="I2806" s="55" t="s">
        <v>16</v>
      </c>
      <c r="J2806" s="55" t="s">
        <v>44</v>
      </c>
      <c r="K2806" s="55" t="s">
        <v>233</v>
      </c>
      <c r="L2806" s="55" t="s">
        <v>234</v>
      </c>
      <c r="M2806" s="55" t="s">
        <v>235</v>
      </c>
      <c r="N2806" s="55" t="str">
        <f t="shared" si="248"/>
        <v>NON</v>
      </c>
      <c r="O2806" s="55" t="str">
        <f t="shared" si="249"/>
        <v>OUI</v>
      </c>
      <c r="P2806" s="55" t="str">
        <f t="shared" si="250"/>
        <v>NON</v>
      </c>
      <c r="Q2806" s="55" t="str">
        <f t="shared" si="251"/>
        <v>NON</v>
      </c>
    </row>
    <row r="2807" spans="1:17" ht="15" customHeight="1">
      <c r="A2807" s="2">
        <v>130006570</v>
      </c>
      <c r="B2807" s="55" t="s">
        <v>1492</v>
      </c>
      <c r="C2807" s="3">
        <v>43001194</v>
      </c>
      <c r="D2807" s="55" t="s">
        <v>1493</v>
      </c>
      <c r="E2807" s="53" t="s">
        <v>1494</v>
      </c>
      <c r="F2807" s="84">
        <v>44501</v>
      </c>
      <c r="G2807" s="84">
        <v>46143</v>
      </c>
      <c r="H2807" s="82">
        <f t="shared" si="252"/>
        <v>5</v>
      </c>
      <c r="I2807" s="55" t="s">
        <v>16</v>
      </c>
      <c r="J2807" s="55" t="s">
        <v>1429</v>
      </c>
      <c r="K2807" s="55" t="s">
        <v>205</v>
      </c>
      <c r="L2807" s="55" t="s">
        <v>206</v>
      </c>
      <c r="M2807" s="79"/>
      <c r="N2807" s="55" t="str">
        <f t="shared" si="248"/>
        <v>OUI</v>
      </c>
      <c r="O2807" s="55" t="str">
        <f t="shared" si="249"/>
        <v>NON</v>
      </c>
      <c r="P2807" s="55" t="str">
        <f t="shared" si="250"/>
        <v>NON</v>
      </c>
      <c r="Q2807" s="55" t="str">
        <f t="shared" si="251"/>
        <v>NON</v>
      </c>
    </row>
    <row r="2808" spans="1:17" ht="15" customHeight="1">
      <c r="A2808" s="2">
        <v>830100574</v>
      </c>
      <c r="B2808" s="55" t="s">
        <v>1572</v>
      </c>
      <c r="C2808" s="3">
        <v>43000552</v>
      </c>
      <c r="D2808" s="55" t="s">
        <v>1607</v>
      </c>
      <c r="E2808" s="116" t="s">
        <v>1890</v>
      </c>
      <c r="F2808" s="84">
        <v>43770</v>
      </c>
      <c r="G2808" s="84">
        <v>45413</v>
      </c>
      <c r="H2808" s="82">
        <f t="shared" si="252"/>
        <v>5</v>
      </c>
      <c r="I2808" s="55" t="s">
        <v>83</v>
      </c>
      <c r="J2808" s="55" t="s">
        <v>1800</v>
      </c>
      <c r="K2808" s="55"/>
      <c r="L2808" s="55"/>
      <c r="M2808" s="79"/>
      <c r="N2808" s="55" t="str">
        <f t="shared" si="248"/>
        <v>OUI</v>
      </c>
      <c r="O2808" s="55" t="str">
        <f t="shared" si="249"/>
        <v>NON</v>
      </c>
      <c r="P2808" s="55" t="str">
        <f t="shared" si="250"/>
        <v>NON</v>
      </c>
      <c r="Q2808" s="55" t="str">
        <f t="shared" si="251"/>
        <v>NON</v>
      </c>
    </row>
    <row r="2809" spans="1:17" ht="15" customHeight="1">
      <c r="A2809" s="3">
        <v>130804297</v>
      </c>
      <c r="B2809" s="55" t="s">
        <v>1336</v>
      </c>
      <c r="C2809" s="3">
        <v>43000944</v>
      </c>
      <c r="D2809" s="55" t="s">
        <v>1357</v>
      </c>
      <c r="E2809" s="116" t="s">
        <v>1358</v>
      </c>
      <c r="F2809" s="84">
        <v>44501</v>
      </c>
      <c r="G2809" s="84">
        <v>46143</v>
      </c>
      <c r="H2809" s="82">
        <f t="shared" si="252"/>
        <v>5</v>
      </c>
      <c r="I2809" s="55" t="s">
        <v>83</v>
      </c>
      <c r="J2809" s="55" t="s">
        <v>44</v>
      </c>
      <c r="K2809" s="55" t="s">
        <v>1113</v>
      </c>
      <c r="L2809" s="55" t="s">
        <v>1114</v>
      </c>
      <c r="M2809" s="55" t="s">
        <v>1977</v>
      </c>
      <c r="N2809" s="55" t="str">
        <f t="shared" si="248"/>
        <v>NON</v>
      </c>
      <c r="O2809" s="55" t="str">
        <f t="shared" si="249"/>
        <v>NON</v>
      </c>
      <c r="P2809" s="55" t="str">
        <f t="shared" si="250"/>
        <v>OUI</v>
      </c>
      <c r="Q2809" s="55" t="str">
        <f t="shared" si="251"/>
        <v>NON</v>
      </c>
    </row>
    <row r="2810" spans="1:17" ht="15" customHeight="1">
      <c r="A2810" s="3">
        <v>130804297</v>
      </c>
      <c r="B2810" s="55" t="s">
        <v>1336</v>
      </c>
      <c r="C2810" s="3">
        <v>43000944</v>
      </c>
      <c r="D2810" s="55" t="s">
        <v>1357</v>
      </c>
      <c r="E2810" s="53" t="s">
        <v>1358</v>
      </c>
      <c r="F2810" s="84">
        <v>44501</v>
      </c>
      <c r="G2810" s="84">
        <v>46143</v>
      </c>
      <c r="H2810" s="82">
        <f t="shared" si="252"/>
        <v>5</v>
      </c>
      <c r="I2810" s="55" t="s">
        <v>83</v>
      </c>
      <c r="J2810" s="55" t="s">
        <v>44</v>
      </c>
      <c r="K2810" s="55" t="s">
        <v>1113</v>
      </c>
      <c r="L2810" s="55" t="s">
        <v>1114</v>
      </c>
      <c r="M2810" s="55" t="s">
        <v>2182</v>
      </c>
      <c r="N2810" s="55" t="str">
        <f t="shared" si="248"/>
        <v>NON</v>
      </c>
      <c r="O2810" s="55" t="str">
        <f t="shared" si="249"/>
        <v>NON</v>
      </c>
      <c r="P2810" s="55" t="str">
        <f t="shared" si="250"/>
        <v>OUI</v>
      </c>
      <c r="Q2810" s="55" t="str">
        <f t="shared" si="251"/>
        <v>NON</v>
      </c>
    </row>
    <row r="2811" spans="1:17" ht="15" customHeight="1">
      <c r="A2811" s="3">
        <v>130804297</v>
      </c>
      <c r="B2811" s="55" t="s">
        <v>1336</v>
      </c>
      <c r="C2811" s="3">
        <v>43000944</v>
      </c>
      <c r="D2811" s="55" t="s">
        <v>1357</v>
      </c>
      <c r="E2811" s="53" t="s">
        <v>1358</v>
      </c>
      <c r="F2811" s="84">
        <v>44501</v>
      </c>
      <c r="G2811" s="84">
        <v>46143</v>
      </c>
      <c r="H2811" s="82">
        <f t="shared" si="252"/>
        <v>5</v>
      </c>
      <c r="I2811" s="55" t="s">
        <v>83</v>
      </c>
      <c r="J2811" s="55" t="s">
        <v>44</v>
      </c>
      <c r="K2811" s="55" t="s">
        <v>1113</v>
      </c>
      <c r="L2811" s="55" t="s">
        <v>1114</v>
      </c>
      <c r="M2811" s="55" t="s">
        <v>1364</v>
      </c>
      <c r="N2811" s="55" t="str">
        <f t="shared" si="248"/>
        <v>NON</v>
      </c>
      <c r="O2811" s="55" t="str">
        <f t="shared" si="249"/>
        <v>OUI</v>
      </c>
      <c r="P2811" s="55" t="str">
        <f t="shared" si="250"/>
        <v>OUI</v>
      </c>
      <c r="Q2811" s="55" t="str">
        <f t="shared" si="251"/>
        <v>NON</v>
      </c>
    </row>
    <row r="2812" spans="1:17" ht="15" customHeight="1">
      <c r="A2812" s="3">
        <v>130804297</v>
      </c>
      <c r="B2812" s="55" t="s">
        <v>1336</v>
      </c>
      <c r="C2812" s="3">
        <v>43000944</v>
      </c>
      <c r="D2812" s="55" t="s">
        <v>1357</v>
      </c>
      <c r="E2812" s="53" t="s">
        <v>1358</v>
      </c>
      <c r="F2812" s="84">
        <v>44501</v>
      </c>
      <c r="G2812" s="84">
        <v>46143</v>
      </c>
      <c r="H2812" s="82">
        <f t="shared" si="252"/>
        <v>5</v>
      </c>
      <c r="I2812" s="55" t="s">
        <v>83</v>
      </c>
      <c r="J2812" s="55" t="s">
        <v>44</v>
      </c>
      <c r="K2812" s="55" t="s">
        <v>1113</v>
      </c>
      <c r="L2812" s="55" t="s">
        <v>1114</v>
      </c>
      <c r="M2812" s="54" t="s">
        <v>1997</v>
      </c>
      <c r="N2812" s="55" t="str">
        <f t="shared" si="248"/>
        <v>NON</v>
      </c>
      <c r="O2812" s="55" t="str">
        <f t="shared" si="249"/>
        <v>OUI</v>
      </c>
      <c r="P2812" s="55" t="str">
        <f t="shared" si="250"/>
        <v>OUI</v>
      </c>
      <c r="Q2812" s="55" t="str">
        <f t="shared" si="251"/>
        <v>OUI</v>
      </c>
    </row>
    <row r="2813" spans="1:17" ht="15" customHeight="1">
      <c r="A2813" s="3">
        <v>130804297</v>
      </c>
      <c r="B2813" s="55" t="s">
        <v>1336</v>
      </c>
      <c r="C2813" s="3">
        <v>43000944</v>
      </c>
      <c r="D2813" s="55" t="s">
        <v>1357</v>
      </c>
      <c r="E2813" s="53" t="s">
        <v>1358</v>
      </c>
      <c r="F2813" s="84">
        <v>44136</v>
      </c>
      <c r="G2813" s="84">
        <v>45778</v>
      </c>
      <c r="H2813" s="82">
        <f t="shared" si="252"/>
        <v>5</v>
      </c>
      <c r="I2813" s="55" t="s">
        <v>83</v>
      </c>
      <c r="J2813" s="55" t="s">
        <v>1429</v>
      </c>
      <c r="K2813" s="55" t="s">
        <v>232</v>
      </c>
      <c r="L2813" s="55" t="s">
        <v>123</v>
      </c>
      <c r="M2813" s="79"/>
      <c r="N2813" s="55" t="str">
        <f t="shared" si="248"/>
        <v>OUI</v>
      </c>
      <c r="O2813" s="55" t="str">
        <f t="shared" si="249"/>
        <v>NON</v>
      </c>
      <c r="P2813" s="55" t="str">
        <f t="shared" si="250"/>
        <v>NON</v>
      </c>
      <c r="Q2813" s="55" t="str">
        <f t="shared" si="251"/>
        <v>NON</v>
      </c>
    </row>
    <row r="2814" spans="1:17" ht="15" customHeight="1">
      <c r="A2814" s="3">
        <v>130804297</v>
      </c>
      <c r="B2814" s="55" t="s">
        <v>1336</v>
      </c>
      <c r="C2814" s="3">
        <v>43000944</v>
      </c>
      <c r="D2814" s="55" t="s">
        <v>1357</v>
      </c>
      <c r="E2814" s="53" t="s">
        <v>1358</v>
      </c>
      <c r="F2814" s="84">
        <v>44136</v>
      </c>
      <c r="G2814" s="84">
        <v>45778</v>
      </c>
      <c r="H2814" s="82">
        <f t="shared" si="252"/>
        <v>5</v>
      </c>
      <c r="I2814" s="55" t="s">
        <v>83</v>
      </c>
      <c r="J2814" s="55" t="s">
        <v>1429</v>
      </c>
      <c r="K2814" s="55" t="s">
        <v>901</v>
      </c>
      <c r="L2814" s="55"/>
      <c r="M2814" s="79"/>
      <c r="N2814" s="55" t="str">
        <f t="shared" si="248"/>
        <v>OUI</v>
      </c>
      <c r="O2814" s="55" t="str">
        <f t="shared" si="249"/>
        <v>NON</v>
      </c>
      <c r="P2814" s="55" t="str">
        <f t="shared" si="250"/>
        <v>NON</v>
      </c>
      <c r="Q2814" s="55" t="str">
        <f t="shared" si="251"/>
        <v>NON</v>
      </c>
    </row>
    <row r="2815" spans="1:17" ht="15" customHeight="1">
      <c r="A2815" s="2">
        <v>130006570</v>
      </c>
      <c r="B2815" s="55" t="s">
        <v>1492</v>
      </c>
      <c r="C2815" s="3">
        <v>43001870</v>
      </c>
      <c r="D2815" s="55" t="s">
        <v>1508</v>
      </c>
      <c r="E2815" s="116" t="s">
        <v>1509</v>
      </c>
      <c r="F2815" s="84">
        <v>43770</v>
      </c>
      <c r="G2815" s="84">
        <v>45413</v>
      </c>
      <c r="H2815" s="82">
        <f t="shared" si="252"/>
        <v>5</v>
      </c>
      <c r="I2815" s="55" t="s">
        <v>16</v>
      </c>
      <c r="J2815" s="55" t="s">
        <v>44</v>
      </c>
      <c r="K2815" s="55" t="s">
        <v>15</v>
      </c>
      <c r="L2815" s="55" t="s">
        <v>17</v>
      </c>
      <c r="M2815" s="55" t="s">
        <v>87</v>
      </c>
      <c r="N2815" s="55" t="str">
        <f t="shared" si="248"/>
        <v>NON</v>
      </c>
      <c r="O2815" s="55" t="str">
        <f t="shared" si="249"/>
        <v>NON</v>
      </c>
      <c r="P2815" s="55" t="str">
        <f t="shared" si="250"/>
        <v>OUI</v>
      </c>
      <c r="Q2815" s="55" t="str">
        <f t="shared" si="251"/>
        <v>NON</v>
      </c>
    </row>
    <row r="2816" spans="1:17" ht="15" customHeight="1">
      <c r="A2816" s="2">
        <v>40000003</v>
      </c>
      <c r="B2816" s="55" t="s">
        <v>1481</v>
      </c>
      <c r="C2816" s="3">
        <v>43001549</v>
      </c>
      <c r="D2816" s="55" t="s">
        <v>1482</v>
      </c>
      <c r="E2816" s="116" t="s">
        <v>2380</v>
      </c>
      <c r="F2816" s="84">
        <v>43770</v>
      </c>
      <c r="G2816" s="84">
        <v>45413</v>
      </c>
      <c r="H2816" s="82">
        <f t="shared" si="252"/>
        <v>5</v>
      </c>
      <c r="I2816" s="55" t="s">
        <v>16</v>
      </c>
      <c r="J2816" s="55" t="s">
        <v>44</v>
      </c>
      <c r="K2816" s="55" t="s">
        <v>15</v>
      </c>
      <c r="L2816" s="55" t="s">
        <v>17</v>
      </c>
      <c r="M2816" s="55" t="s">
        <v>244</v>
      </c>
      <c r="N2816" s="55" t="str">
        <f t="shared" si="248"/>
        <v>NON</v>
      </c>
      <c r="O2816" s="55" t="str">
        <f t="shared" si="249"/>
        <v>NON</v>
      </c>
      <c r="P2816" s="55" t="str">
        <f t="shared" si="250"/>
        <v>OUI</v>
      </c>
      <c r="Q2816" s="55" t="str">
        <f t="shared" si="251"/>
        <v>OUI</v>
      </c>
    </row>
    <row r="2817" spans="1:17" ht="15" customHeight="1">
      <c r="A2817" s="2">
        <v>40000003</v>
      </c>
      <c r="B2817" s="55" t="s">
        <v>1481</v>
      </c>
      <c r="C2817" s="3">
        <v>43000625</v>
      </c>
      <c r="D2817" s="55" t="s">
        <v>1483</v>
      </c>
      <c r="E2817" s="116" t="s">
        <v>1484</v>
      </c>
      <c r="F2817" s="84">
        <v>43770</v>
      </c>
      <c r="G2817" s="84">
        <v>45413</v>
      </c>
      <c r="H2817" s="82">
        <f t="shared" si="252"/>
        <v>5</v>
      </c>
      <c r="I2817" s="55" t="s">
        <v>16</v>
      </c>
      <c r="J2817" s="55" t="s">
        <v>44</v>
      </c>
      <c r="K2817" s="55" t="s">
        <v>15</v>
      </c>
      <c r="L2817" s="55" t="s">
        <v>17</v>
      </c>
      <c r="M2817" s="55" t="s">
        <v>2211</v>
      </c>
      <c r="N2817" s="55" t="str">
        <f t="shared" si="248"/>
        <v>NON</v>
      </c>
      <c r="O2817" s="55" t="str">
        <f t="shared" si="249"/>
        <v>OUI</v>
      </c>
      <c r="P2817" s="55" t="str">
        <f t="shared" si="250"/>
        <v>NON</v>
      </c>
      <c r="Q2817" s="55" t="str">
        <f t="shared" si="251"/>
        <v>NON</v>
      </c>
    </row>
    <row r="2818" spans="1:17" ht="15" customHeight="1">
      <c r="A2818" s="2">
        <v>40000003</v>
      </c>
      <c r="B2818" s="55" t="s">
        <v>1481</v>
      </c>
      <c r="C2818" s="3">
        <v>43000625</v>
      </c>
      <c r="D2818" s="55" t="s">
        <v>1483</v>
      </c>
      <c r="E2818" s="116" t="s">
        <v>1484</v>
      </c>
      <c r="F2818" s="84">
        <v>43770</v>
      </c>
      <c r="G2818" s="84">
        <v>45413</v>
      </c>
      <c r="H2818" s="82">
        <f t="shared" si="252"/>
        <v>5</v>
      </c>
      <c r="I2818" s="55" t="s">
        <v>16</v>
      </c>
      <c r="J2818" s="55" t="s">
        <v>44</v>
      </c>
      <c r="K2818" s="55" t="s">
        <v>15</v>
      </c>
      <c r="L2818" s="55" t="s">
        <v>17</v>
      </c>
      <c r="M2818" s="55" t="s">
        <v>77</v>
      </c>
      <c r="N2818" s="55" t="str">
        <f t="shared" si="248"/>
        <v>NON</v>
      </c>
      <c r="O2818" s="55" t="str">
        <f t="shared" si="249"/>
        <v>OUI</v>
      </c>
      <c r="P2818" s="55" t="str">
        <f t="shared" si="250"/>
        <v>OUI</v>
      </c>
      <c r="Q2818" s="55" t="str">
        <f t="shared" si="251"/>
        <v>NON</v>
      </c>
    </row>
    <row r="2819" spans="1:17" ht="15" customHeight="1">
      <c r="A2819" s="2">
        <v>130809015</v>
      </c>
      <c r="B2819" s="55" t="s">
        <v>746</v>
      </c>
      <c r="C2819" s="3">
        <v>93000016</v>
      </c>
      <c r="D2819" s="55" t="s">
        <v>751</v>
      </c>
      <c r="E2819" s="116" t="s">
        <v>748</v>
      </c>
      <c r="F2819" s="84">
        <v>44501</v>
      </c>
      <c r="G2819" s="84">
        <v>46143</v>
      </c>
      <c r="H2819" s="82">
        <f t="shared" si="252"/>
        <v>5</v>
      </c>
      <c r="I2819" s="55" t="s">
        <v>83</v>
      </c>
      <c r="J2819" s="55" t="s">
        <v>44</v>
      </c>
      <c r="K2819" s="55" t="s">
        <v>272</v>
      </c>
      <c r="L2819" s="55" t="s">
        <v>273</v>
      </c>
      <c r="M2819" s="55" t="s">
        <v>327</v>
      </c>
      <c r="N2819" s="55" t="str">
        <f t="shared" si="248"/>
        <v>NON</v>
      </c>
      <c r="O2819" s="55" t="str">
        <f t="shared" si="249"/>
        <v>NON</v>
      </c>
      <c r="P2819" s="55" t="str">
        <f t="shared" si="250"/>
        <v>NON</v>
      </c>
      <c r="Q2819" s="55" t="str">
        <f t="shared" si="251"/>
        <v>OUI</v>
      </c>
    </row>
    <row r="2820" spans="1:17" ht="15" customHeight="1">
      <c r="A2820" s="2">
        <v>130809015</v>
      </c>
      <c r="B2820" s="55" t="s">
        <v>746</v>
      </c>
      <c r="C2820" s="3">
        <v>43001746</v>
      </c>
      <c r="D2820" s="55" t="s">
        <v>747</v>
      </c>
      <c r="E2820" s="116" t="s">
        <v>748</v>
      </c>
      <c r="F2820" s="84">
        <v>43770</v>
      </c>
      <c r="G2820" s="84">
        <v>45413</v>
      </c>
      <c r="H2820" s="82">
        <f t="shared" si="252"/>
        <v>5</v>
      </c>
      <c r="I2820" s="55" t="s">
        <v>83</v>
      </c>
      <c r="J2820" s="55" t="s">
        <v>44</v>
      </c>
      <c r="K2820" s="55" t="s">
        <v>272</v>
      </c>
      <c r="L2820" s="55" t="s">
        <v>273</v>
      </c>
      <c r="M2820" s="55" t="s">
        <v>87</v>
      </c>
      <c r="N2820" s="55" t="str">
        <f t="shared" si="248"/>
        <v>NON</v>
      </c>
      <c r="O2820" s="55" t="str">
        <f t="shared" si="249"/>
        <v>NON</v>
      </c>
      <c r="P2820" s="55" t="str">
        <f t="shared" si="250"/>
        <v>OUI</v>
      </c>
      <c r="Q2820" s="55" t="str">
        <f t="shared" si="251"/>
        <v>NON</v>
      </c>
    </row>
    <row r="2821" spans="1:17" ht="15" customHeight="1">
      <c r="A2821" s="2">
        <v>130809015</v>
      </c>
      <c r="B2821" s="55" t="s">
        <v>746</v>
      </c>
      <c r="C2821" s="3">
        <v>43001746</v>
      </c>
      <c r="D2821" s="55" t="s">
        <v>747</v>
      </c>
      <c r="E2821" s="116" t="s">
        <v>748</v>
      </c>
      <c r="F2821" s="84">
        <v>43770</v>
      </c>
      <c r="G2821" s="84">
        <v>45413</v>
      </c>
      <c r="H2821" s="82">
        <f t="shared" si="252"/>
        <v>5</v>
      </c>
      <c r="I2821" s="55" t="s">
        <v>83</v>
      </c>
      <c r="J2821" s="55" t="s">
        <v>44</v>
      </c>
      <c r="K2821" s="55" t="s">
        <v>272</v>
      </c>
      <c r="L2821" s="55" t="s">
        <v>273</v>
      </c>
      <c r="M2821" s="55" t="s">
        <v>1996</v>
      </c>
      <c r="N2821" s="55" t="str">
        <f t="shared" ref="N2821:N2881" si="253">IF(ISNUMBER(SEARCH("2G",J2821)),"OUI","NON")</f>
        <v>NON</v>
      </c>
      <c r="O2821" s="55" t="str">
        <f t="shared" ref="O2821:O2881" si="254">IF(ISNUMBER(SEARCH("P1",M2821)),"OUI","NON")</f>
        <v>NON</v>
      </c>
      <c r="P2821" s="55" t="str">
        <f t="shared" ref="P2821:P2881" si="255">IF(ISNUMBER(SEARCH("P2",M2821)),"OUI","NON")</f>
        <v>OUI</v>
      </c>
      <c r="Q2821" s="55" t="str">
        <f t="shared" ref="Q2821:Q2881" si="256">IF(ISNUMBER(SEARCH("P3",M2821)),"OUI","NON")</f>
        <v>NON</v>
      </c>
    </row>
    <row r="2822" spans="1:17" ht="15" customHeight="1">
      <c r="A2822" s="2">
        <v>130809015</v>
      </c>
      <c r="B2822" s="55" t="s">
        <v>746</v>
      </c>
      <c r="C2822" s="3">
        <v>43001746</v>
      </c>
      <c r="D2822" s="55" t="s">
        <v>747</v>
      </c>
      <c r="E2822" s="116" t="s">
        <v>748</v>
      </c>
      <c r="F2822" s="84">
        <v>43770</v>
      </c>
      <c r="G2822" s="84">
        <v>45413</v>
      </c>
      <c r="H2822" s="82">
        <f t="shared" si="252"/>
        <v>5</v>
      </c>
      <c r="I2822" s="55" t="s">
        <v>83</v>
      </c>
      <c r="J2822" s="55" t="s">
        <v>44</v>
      </c>
      <c r="K2822" s="55" t="s">
        <v>272</v>
      </c>
      <c r="L2822" s="55" t="s">
        <v>273</v>
      </c>
      <c r="M2822" s="55" t="s">
        <v>177</v>
      </c>
      <c r="N2822" s="55" t="str">
        <f t="shared" si="253"/>
        <v>NON</v>
      </c>
      <c r="O2822" s="55" t="str">
        <f t="shared" si="254"/>
        <v>NON</v>
      </c>
      <c r="P2822" s="55" t="str">
        <f t="shared" si="255"/>
        <v>OUI</v>
      </c>
      <c r="Q2822" s="55" t="str">
        <f t="shared" si="256"/>
        <v>OUI</v>
      </c>
    </row>
    <row r="2823" spans="1:17" ht="15" customHeight="1">
      <c r="A2823" s="2">
        <v>130809015</v>
      </c>
      <c r="B2823" s="55" t="s">
        <v>746</v>
      </c>
      <c r="C2823" s="3">
        <v>43001746</v>
      </c>
      <c r="D2823" s="55" t="s">
        <v>747</v>
      </c>
      <c r="E2823" s="116" t="s">
        <v>748</v>
      </c>
      <c r="F2823" s="84">
        <v>44501</v>
      </c>
      <c r="G2823" s="84">
        <v>46143</v>
      </c>
      <c r="H2823" s="82">
        <f t="shared" si="252"/>
        <v>5</v>
      </c>
      <c r="I2823" s="55" t="s">
        <v>83</v>
      </c>
      <c r="J2823" s="55" t="s">
        <v>1429</v>
      </c>
      <c r="K2823" s="55" t="s">
        <v>265</v>
      </c>
      <c r="L2823" s="55"/>
      <c r="M2823" s="79"/>
      <c r="N2823" s="55" t="str">
        <f t="shared" si="253"/>
        <v>OUI</v>
      </c>
      <c r="O2823" s="55" t="str">
        <f t="shared" si="254"/>
        <v>NON</v>
      </c>
      <c r="P2823" s="55" t="str">
        <f t="shared" si="255"/>
        <v>NON</v>
      </c>
      <c r="Q2823" s="55" t="str">
        <f t="shared" si="256"/>
        <v>NON</v>
      </c>
    </row>
    <row r="2824" spans="1:17" ht="15" customHeight="1">
      <c r="A2824" s="2">
        <v>130809015</v>
      </c>
      <c r="B2824" s="55" t="s">
        <v>746</v>
      </c>
      <c r="C2824" s="3">
        <v>93000016</v>
      </c>
      <c r="D2824" s="55" t="s">
        <v>751</v>
      </c>
      <c r="E2824" s="116" t="s">
        <v>748</v>
      </c>
      <c r="F2824" s="84">
        <v>43770</v>
      </c>
      <c r="G2824" s="84">
        <v>45413</v>
      </c>
      <c r="H2824" s="82">
        <f t="shared" si="252"/>
        <v>5</v>
      </c>
      <c r="I2824" s="55" t="s">
        <v>83</v>
      </c>
      <c r="J2824" s="55" t="s">
        <v>1429</v>
      </c>
      <c r="K2824" s="55" t="s">
        <v>265</v>
      </c>
      <c r="L2824" s="55"/>
      <c r="M2824" s="79"/>
      <c r="N2824" s="55" t="str">
        <f t="shared" si="253"/>
        <v>OUI</v>
      </c>
      <c r="O2824" s="55" t="str">
        <f t="shared" si="254"/>
        <v>NON</v>
      </c>
      <c r="P2824" s="55" t="str">
        <f t="shared" si="255"/>
        <v>NON</v>
      </c>
      <c r="Q2824" s="55" t="str">
        <f t="shared" si="256"/>
        <v>NON</v>
      </c>
    </row>
    <row r="2825" spans="1:17" ht="15" customHeight="1">
      <c r="A2825" s="2" t="s">
        <v>1451</v>
      </c>
      <c r="B2825" s="55" t="s">
        <v>1452</v>
      </c>
      <c r="C2825" s="3">
        <v>43001993</v>
      </c>
      <c r="D2825" s="55" t="s">
        <v>1453</v>
      </c>
      <c r="E2825" s="53" t="s">
        <v>1454</v>
      </c>
      <c r="F2825" s="84">
        <v>43770</v>
      </c>
      <c r="G2825" s="84">
        <v>45413</v>
      </c>
      <c r="H2825" s="82">
        <f t="shared" si="252"/>
        <v>5</v>
      </c>
      <c r="I2825" s="55" t="s">
        <v>83</v>
      </c>
      <c r="J2825" s="55" t="s">
        <v>44</v>
      </c>
      <c r="K2825" s="55" t="s">
        <v>15</v>
      </c>
      <c r="L2825" s="55" t="s">
        <v>17</v>
      </c>
      <c r="M2825" s="55" t="s">
        <v>87</v>
      </c>
      <c r="N2825" s="55" t="str">
        <f t="shared" si="253"/>
        <v>NON</v>
      </c>
      <c r="O2825" s="55" t="str">
        <f t="shared" si="254"/>
        <v>NON</v>
      </c>
      <c r="P2825" s="55" t="str">
        <f t="shared" si="255"/>
        <v>OUI</v>
      </c>
      <c r="Q2825" s="55" t="str">
        <f t="shared" si="256"/>
        <v>NON</v>
      </c>
    </row>
    <row r="2826" spans="1:17" ht="15" customHeight="1">
      <c r="A2826" s="2" t="s">
        <v>1457</v>
      </c>
      <c r="B2826" s="55" t="s">
        <v>1458</v>
      </c>
      <c r="C2826" s="3">
        <v>43001680</v>
      </c>
      <c r="D2826" s="55" t="s">
        <v>1459</v>
      </c>
      <c r="E2826" s="53" t="s">
        <v>1460</v>
      </c>
      <c r="F2826" s="84">
        <v>43770</v>
      </c>
      <c r="G2826" s="84">
        <v>45413</v>
      </c>
      <c r="H2826" s="82">
        <f t="shared" si="252"/>
        <v>5</v>
      </c>
      <c r="I2826" s="55" t="s">
        <v>83</v>
      </c>
      <c r="J2826" s="55" t="s">
        <v>44</v>
      </c>
      <c r="K2826" s="55" t="s">
        <v>820</v>
      </c>
      <c r="L2826" s="55" t="s">
        <v>821</v>
      </c>
      <c r="M2826" s="55" t="s">
        <v>2001</v>
      </c>
      <c r="N2826" s="55" t="str">
        <f t="shared" si="253"/>
        <v>NON</v>
      </c>
      <c r="O2826" s="55" t="str">
        <f t="shared" si="254"/>
        <v>NON</v>
      </c>
      <c r="P2826" s="55" t="str">
        <f t="shared" si="255"/>
        <v>OUI</v>
      </c>
      <c r="Q2826" s="55" t="str">
        <f t="shared" si="256"/>
        <v>NON</v>
      </c>
    </row>
    <row r="2827" spans="1:17" ht="15" customHeight="1">
      <c r="A2827" s="2" t="s">
        <v>1457</v>
      </c>
      <c r="B2827" s="55" t="s">
        <v>1458</v>
      </c>
      <c r="C2827" s="3">
        <v>43001680</v>
      </c>
      <c r="D2827" s="55" t="s">
        <v>1459</v>
      </c>
      <c r="E2827" s="53" t="s">
        <v>1460</v>
      </c>
      <c r="F2827" s="84">
        <v>43770</v>
      </c>
      <c r="G2827" s="84">
        <v>45413</v>
      </c>
      <c r="H2827" s="82">
        <f t="shared" si="252"/>
        <v>5</v>
      </c>
      <c r="I2827" s="55" t="s">
        <v>83</v>
      </c>
      <c r="J2827" s="55" t="s">
        <v>44</v>
      </c>
      <c r="K2827" s="55" t="s">
        <v>820</v>
      </c>
      <c r="L2827" s="55" t="s">
        <v>821</v>
      </c>
      <c r="M2827" s="55" t="s">
        <v>1953</v>
      </c>
      <c r="N2827" s="55" t="str">
        <f t="shared" si="253"/>
        <v>NON</v>
      </c>
      <c r="O2827" s="55" t="str">
        <f t="shared" si="254"/>
        <v>NON</v>
      </c>
      <c r="P2827" s="55" t="str">
        <f t="shared" si="255"/>
        <v>OUI</v>
      </c>
      <c r="Q2827" s="55" t="str">
        <f t="shared" si="256"/>
        <v>NON</v>
      </c>
    </row>
    <row r="2828" spans="1:17" ht="15" customHeight="1">
      <c r="A2828" s="2" t="s">
        <v>1457</v>
      </c>
      <c r="B2828" s="55" t="s">
        <v>1458</v>
      </c>
      <c r="C2828" s="3">
        <v>43001680</v>
      </c>
      <c r="D2828" s="55" t="s">
        <v>1459</v>
      </c>
      <c r="E2828" s="53" t="s">
        <v>1460</v>
      </c>
      <c r="F2828" s="84">
        <v>43770</v>
      </c>
      <c r="G2828" s="84">
        <v>45413</v>
      </c>
      <c r="H2828" s="82">
        <f t="shared" si="252"/>
        <v>5</v>
      </c>
      <c r="I2828" s="55" t="s">
        <v>83</v>
      </c>
      <c r="J2828" s="55" t="s">
        <v>1429</v>
      </c>
      <c r="K2828" s="55" t="s">
        <v>780</v>
      </c>
      <c r="L2828" s="55" t="s">
        <v>781</v>
      </c>
      <c r="M2828" s="79"/>
      <c r="N2828" s="55" t="str">
        <f t="shared" si="253"/>
        <v>OUI</v>
      </c>
      <c r="O2828" s="55" t="str">
        <f t="shared" si="254"/>
        <v>NON</v>
      </c>
      <c r="P2828" s="55" t="str">
        <f t="shared" si="255"/>
        <v>NON</v>
      </c>
      <c r="Q2828" s="55" t="str">
        <f t="shared" si="256"/>
        <v>NON</v>
      </c>
    </row>
    <row r="2829" spans="1:17" ht="15" customHeight="1">
      <c r="A2829" s="3">
        <v>50000231</v>
      </c>
      <c r="B2829" s="55" t="s">
        <v>115</v>
      </c>
      <c r="C2829" s="3">
        <v>43001451</v>
      </c>
      <c r="D2829" s="55" t="s">
        <v>1801</v>
      </c>
      <c r="E2829" s="53" t="s">
        <v>1802</v>
      </c>
      <c r="F2829" s="84">
        <v>44136</v>
      </c>
      <c r="G2829" s="84">
        <v>45778</v>
      </c>
      <c r="H2829" s="82">
        <f t="shared" si="252"/>
        <v>5</v>
      </c>
      <c r="I2829" s="55" t="s">
        <v>83</v>
      </c>
      <c r="J2829" s="55" t="s">
        <v>1795</v>
      </c>
      <c r="K2829" s="55"/>
      <c r="L2829" s="55"/>
      <c r="M2829" s="55" t="s">
        <v>1803</v>
      </c>
      <c r="N2829" s="55" t="str">
        <f t="shared" si="253"/>
        <v>NON</v>
      </c>
      <c r="O2829" s="55" t="str">
        <f t="shared" si="254"/>
        <v>NON</v>
      </c>
      <c r="P2829" s="55" t="str">
        <f t="shared" si="255"/>
        <v>OUI</v>
      </c>
      <c r="Q2829" s="55" t="str">
        <f t="shared" si="256"/>
        <v>NON</v>
      </c>
    </row>
    <row r="2830" spans="1:17" ht="15" customHeight="1">
      <c r="A2830" s="2">
        <v>130000565</v>
      </c>
      <c r="B2830" s="55" t="s">
        <v>338</v>
      </c>
      <c r="C2830" s="3">
        <v>43000748</v>
      </c>
      <c r="D2830" s="55" t="s">
        <v>220</v>
      </c>
      <c r="E2830" s="22" t="s">
        <v>2257</v>
      </c>
      <c r="F2830" s="84">
        <v>43770</v>
      </c>
      <c r="G2830" s="84">
        <v>45413</v>
      </c>
      <c r="H2830" s="82">
        <f t="shared" si="252"/>
        <v>5</v>
      </c>
      <c r="I2830" s="55" t="s">
        <v>83</v>
      </c>
      <c r="J2830" s="55" t="s">
        <v>44</v>
      </c>
      <c r="K2830" s="55" t="s">
        <v>254</v>
      </c>
      <c r="L2830" s="55" t="s">
        <v>255</v>
      </c>
      <c r="M2830" s="55" t="s">
        <v>355</v>
      </c>
      <c r="N2830" s="55" t="str">
        <f t="shared" si="253"/>
        <v>NON</v>
      </c>
      <c r="O2830" s="55" t="str">
        <f t="shared" si="254"/>
        <v>OUI</v>
      </c>
      <c r="P2830" s="55" t="str">
        <f t="shared" si="255"/>
        <v>OUI</v>
      </c>
      <c r="Q2830" s="55" t="str">
        <f t="shared" si="256"/>
        <v>NON</v>
      </c>
    </row>
    <row r="2831" spans="1:17" ht="15" customHeight="1">
      <c r="A2831" s="2">
        <v>130000565</v>
      </c>
      <c r="B2831" s="55" t="s">
        <v>338</v>
      </c>
      <c r="C2831" s="3">
        <v>43000748</v>
      </c>
      <c r="D2831" s="55" t="s">
        <v>220</v>
      </c>
      <c r="E2831" s="22" t="s">
        <v>2257</v>
      </c>
      <c r="F2831" s="84">
        <v>44501</v>
      </c>
      <c r="G2831" s="84">
        <v>46143</v>
      </c>
      <c r="H2831" s="82">
        <f t="shared" si="252"/>
        <v>5</v>
      </c>
      <c r="I2831" s="55" t="s">
        <v>83</v>
      </c>
      <c r="J2831" s="55" t="s">
        <v>1429</v>
      </c>
      <c r="K2831" s="55" t="s">
        <v>222</v>
      </c>
      <c r="L2831" s="55" t="s">
        <v>223</v>
      </c>
      <c r="M2831" s="79"/>
      <c r="N2831" s="55" t="str">
        <f t="shared" si="253"/>
        <v>OUI</v>
      </c>
      <c r="O2831" s="55" t="str">
        <f t="shared" si="254"/>
        <v>NON</v>
      </c>
      <c r="P2831" s="55" t="str">
        <f t="shared" si="255"/>
        <v>NON</v>
      </c>
      <c r="Q2831" s="55" t="str">
        <f t="shared" si="256"/>
        <v>NON</v>
      </c>
    </row>
    <row r="2832" spans="1:17" ht="15" customHeight="1">
      <c r="A2832" s="2">
        <v>130000235</v>
      </c>
      <c r="B2832" s="55" t="s">
        <v>478</v>
      </c>
      <c r="C2832" s="3">
        <v>93000695</v>
      </c>
      <c r="D2832" s="55" t="s">
        <v>498</v>
      </c>
      <c r="E2832" s="53" t="s">
        <v>499</v>
      </c>
      <c r="F2832" s="84">
        <v>44501</v>
      </c>
      <c r="G2832" s="84">
        <v>46143</v>
      </c>
      <c r="H2832" s="82">
        <f t="shared" si="252"/>
        <v>5</v>
      </c>
      <c r="I2832" s="55" t="s">
        <v>83</v>
      </c>
      <c r="J2832" s="55" t="s">
        <v>44</v>
      </c>
      <c r="K2832" s="55" t="s">
        <v>129</v>
      </c>
      <c r="L2832" s="55" t="s">
        <v>128</v>
      </c>
      <c r="M2832" s="55" t="s">
        <v>454</v>
      </c>
      <c r="N2832" s="55" t="str">
        <f t="shared" si="253"/>
        <v>NON</v>
      </c>
      <c r="O2832" s="55" t="str">
        <f t="shared" si="254"/>
        <v>NON</v>
      </c>
      <c r="P2832" s="55" t="str">
        <f t="shared" si="255"/>
        <v>OUI</v>
      </c>
      <c r="Q2832" s="55" t="str">
        <f t="shared" si="256"/>
        <v>OUI</v>
      </c>
    </row>
    <row r="2833" spans="1:17" ht="15" customHeight="1">
      <c r="A2833" s="2">
        <v>130000235</v>
      </c>
      <c r="B2833" s="55" t="s">
        <v>478</v>
      </c>
      <c r="C2833" s="3">
        <v>93000695</v>
      </c>
      <c r="D2833" s="55" t="s">
        <v>498</v>
      </c>
      <c r="E2833" s="53" t="s">
        <v>499</v>
      </c>
      <c r="F2833" s="84">
        <v>44501</v>
      </c>
      <c r="G2833" s="84">
        <v>46143</v>
      </c>
      <c r="H2833" s="82">
        <f t="shared" si="252"/>
        <v>5</v>
      </c>
      <c r="I2833" s="55" t="s">
        <v>83</v>
      </c>
      <c r="J2833" s="55" t="s">
        <v>1429</v>
      </c>
      <c r="K2833" s="55" t="s">
        <v>128</v>
      </c>
      <c r="L2833" s="55" t="s">
        <v>129</v>
      </c>
      <c r="M2833" s="79"/>
      <c r="N2833" s="55" t="str">
        <f t="shared" si="253"/>
        <v>OUI</v>
      </c>
      <c r="O2833" s="55" t="str">
        <f t="shared" si="254"/>
        <v>NON</v>
      </c>
      <c r="P2833" s="55" t="str">
        <f t="shared" si="255"/>
        <v>NON</v>
      </c>
      <c r="Q2833" s="55" t="str">
        <f t="shared" si="256"/>
        <v>NON</v>
      </c>
    </row>
    <row r="2834" spans="1:17" ht="15" customHeight="1">
      <c r="A2834" s="2">
        <v>130000235</v>
      </c>
      <c r="B2834" s="55" t="s">
        <v>478</v>
      </c>
      <c r="C2834" s="3">
        <v>93000695</v>
      </c>
      <c r="D2834" s="55" t="s">
        <v>498</v>
      </c>
      <c r="E2834" s="53" t="s">
        <v>499</v>
      </c>
      <c r="F2834" s="84">
        <v>44501</v>
      </c>
      <c r="G2834" s="84">
        <v>46143</v>
      </c>
      <c r="H2834" s="82">
        <f t="shared" si="252"/>
        <v>5</v>
      </c>
      <c r="I2834" s="55" t="s">
        <v>83</v>
      </c>
      <c r="J2834" s="55" t="s">
        <v>1429</v>
      </c>
      <c r="K2834" s="55" t="s">
        <v>300</v>
      </c>
      <c r="L2834" s="55"/>
      <c r="M2834" s="79"/>
      <c r="N2834" s="55" t="str">
        <f t="shared" si="253"/>
        <v>OUI</v>
      </c>
      <c r="O2834" s="55" t="str">
        <f t="shared" si="254"/>
        <v>NON</v>
      </c>
      <c r="P2834" s="55" t="str">
        <f t="shared" si="255"/>
        <v>NON</v>
      </c>
      <c r="Q2834" s="55" t="str">
        <f t="shared" si="256"/>
        <v>NON</v>
      </c>
    </row>
    <row r="2835" spans="1:17" ht="15.75" customHeight="1">
      <c r="A2835" s="3">
        <v>130783236</v>
      </c>
      <c r="B2835" s="55" t="s">
        <v>975</v>
      </c>
      <c r="C2835" s="3">
        <v>43002002</v>
      </c>
      <c r="D2835" s="55" t="s">
        <v>1023</v>
      </c>
      <c r="E2835" s="53" t="s">
        <v>1024</v>
      </c>
      <c r="F2835" s="84">
        <v>43770</v>
      </c>
      <c r="G2835" s="84">
        <v>45413</v>
      </c>
      <c r="H2835" s="82">
        <f t="shared" si="252"/>
        <v>5</v>
      </c>
      <c r="I2835" s="55" t="s">
        <v>83</v>
      </c>
      <c r="J2835" s="55" t="s">
        <v>44</v>
      </c>
      <c r="K2835" s="55" t="s">
        <v>50</v>
      </c>
      <c r="L2835" s="55" t="s">
        <v>246</v>
      </c>
      <c r="M2835" s="54" t="s">
        <v>872</v>
      </c>
      <c r="N2835" s="55" t="str">
        <f t="shared" si="253"/>
        <v>NON</v>
      </c>
      <c r="O2835" s="55" t="str">
        <f t="shared" si="254"/>
        <v>OUI</v>
      </c>
      <c r="P2835" s="55" t="str">
        <f t="shared" si="255"/>
        <v>OUI</v>
      </c>
      <c r="Q2835" s="55" t="str">
        <f t="shared" si="256"/>
        <v>NON</v>
      </c>
    </row>
    <row r="2836" spans="1:17" ht="15" customHeight="1">
      <c r="A2836" s="3">
        <v>130783236</v>
      </c>
      <c r="B2836" s="55" t="s">
        <v>975</v>
      </c>
      <c r="C2836" s="3">
        <v>43002002</v>
      </c>
      <c r="D2836" s="55" t="s">
        <v>1023</v>
      </c>
      <c r="E2836" s="53" t="s">
        <v>1024</v>
      </c>
      <c r="F2836" s="84">
        <v>43770</v>
      </c>
      <c r="G2836" s="84">
        <v>45413</v>
      </c>
      <c r="H2836" s="82">
        <f t="shared" si="252"/>
        <v>5</v>
      </c>
      <c r="I2836" s="55" t="s">
        <v>83</v>
      </c>
      <c r="J2836" s="55" t="s">
        <v>1429</v>
      </c>
      <c r="K2836" s="55" t="s">
        <v>20</v>
      </c>
      <c r="L2836" s="55" t="s">
        <v>745</v>
      </c>
      <c r="M2836" s="79"/>
      <c r="N2836" s="55" t="str">
        <f t="shared" si="253"/>
        <v>OUI</v>
      </c>
      <c r="O2836" s="55" t="str">
        <f t="shared" si="254"/>
        <v>NON</v>
      </c>
      <c r="P2836" s="55" t="str">
        <f t="shared" si="255"/>
        <v>NON</v>
      </c>
      <c r="Q2836" s="55" t="str">
        <f t="shared" si="256"/>
        <v>NON</v>
      </c>
    </row>
    <row r="2837" spans="1:17" ht="15" customHeight="1">
      <c r="A2837" s="2">
        <v>130784051</v>
      </c>
      <c r="B2837" s="55" t="s">
        <v>1627</v>
      </c>
      <c r="C2837" s="3">
        <v>93000014</v>
      </c>
      <c r="D2837" s="55" t="s">
        <v>200</v>
      </c>
      <c r="E2837" s="53" t="s">
        <v>1630</v>
      </c>
      <c r="F2837" s="84">
        <v>43770</v>
      </c>
      <c r="G2837" s="84">
        <v>45413</v>
      </c>
      <c r="H2837" s="82">
        <f t="shared" si="252"/>
        <v>5</v>
      </c>
      <c r="I2837" s="55" t="s">
        <v>83</v>
      </c>
      <c r="J2837" s="55" t="s">
        <v>44</v>
      </c>
      <c r="K2837" s="55" t="s">
        <v>15</v>
      </c>
      <c r="L2837" s="55" t="s">
        <v>17</v>
      </c>
      <c r="M2837" s="55" t="s">
        <v>244</v>
      </c>
      <c r="N2837" s="55" t="str">
        <f t="shared" si="253"/>
        <v>NON</v>
      </c>
      <c r="O2837" s="55" t="str">
        <f t="shared" si="254"/>
        <v>NON</v>
      </c>
      <c r="P2837" s="55" t="str">
        <f t="shared" si="255"/>
        <v>OUI</v>
      </c>
      <c r="Q2837" s="55" t="str">
        <f t="shared" si="256"/>
        <v>OUI</v>
      </c>
    </row>
    <row r="2838" spans="1:17" ht="15" customHeight="1">
      <c r="A2838" s="2">
        <v>130809015</v>
      </c>
      <c r="B2838" s="55" t="s">
        <v>746</v>
      </c>
      <c r="C2838" s="3">
        <v>93000015</v>
      </c>
      <c r="D2838" s="55" t="s">
        <v>752</v>
      </c>
      <c r="E2838" s="53" t="s">
        <v>753</v>
      </c>
      <c r="F2838" s="84">
        <v>43770</v>
      </c>
      <c r="G2838" s="84">
        <v>45413</v>
      </c>
      <c r="H2838" s="82">
        <f t="shared" si="252"/>
        <v>5</v>
      </c>
      <c r="I2838" s="55" t="s">
        <v>83</v>
      </c>
      <c r="J2838" s="55" t="s">
        <v>44</v>
      </c>
      <c r="K2838" s="55" t="s">
        <v>272</v>
      </c>
      <c r="L2838" s="55" t="s">
        <v>273</v>
      </c>
      <c r="M2838" s="55" t="s">
        <v>734</v>
      </c>
      <c r="N2838" s="55" t="str">
        <f t="shared" si="253"/>
        <v>NON</v>
      </c>
      <c r="O2838" s="55" t="str">
        <f t="shared" si="254"/>
        <v>NON</v>
      </c>
      <c r="P2838" s="55" t="str">
        <f t="shared" si="255"/>
        <v>OUI</v>
      </c>
      <c r="Q2838" s="55" t="str">
        <f t="shared" si="256"/>
        <v>NON</v>
      </c>
    </row>
    <row r="2839" spans="1:17" ht="15" customHeight="1">
      <c r="A2839" s="2">
        <v>130809015</v>
      </c>
      <c r="B2839" s="55" t="s">
        <v>746</v>
      </c>
      <c r="C2839" s="3">
        <v>93000015</v>
      </c>
      <c r="D2839" s="55" t="s">
        <v>752</v>
      </c>
      <c r="E2839" s="53" t="s">
        <v>753</v>
      </c>
      <c r="F2839" s="84">
        <v>43770</v>
      </c>
      <c r="G2839" s="84">
        <v>45413</v>
      </c>
      <c r="H2839" s="82">
        <f t="shared" si="252"/>
        <v>5</v>
      </c>
      <c r="I2839" s="55" t="s">
        <v>83</v>
      </c>
      <c r="J2839" s="55" t="s">
        <v>44</v>
      </c>
      <c r="K2839" s="55" t="s">
        <v>272</v>
      </c>
      <c r="L2839" s="55" t="s">
        <v>273</v>
      </c>
      <c r="M2839" s="55" t="s">
        <v>356</v>
      </c>
      <c r="N2839" s="55" t="str">
        <f t="shared" si="253"/>
        <v>NON</v>
      </c>
      <c r="O2839" s="55" t="str">
        <f t="shared" si="254"/>
        <v>NON</v>
      </c>
      <c r="P2839" s="55" t="str">
        <f t="shared" si="255"/>
        <v>OUI</v>
      </c>
      <c r="Q2839" s="55" t="str">
        <f t="shared" si="256"/>
        <v>NON</v>
      </c>
    </row>
    <row r="2840" spans="1:17" ht="15" customHeight="1">
      <c r="A2840" s="2">
        <v>130809015</v>
      </c>
      <c r="B2840" s="55" t="s">
        <v>746</v>
      </c>
      <c r="C2840" s="3">
        <v>93000015</v>
      </c>
      <c r="D2840" s="55" t="s">
        <v>752</v>
      </c>
      <c r="E2840" s="53" t="s">
        <v>753</v>
      </c>
      <c r="F2840" s="84">
        <v>43770</v>
      </c>
      <c r="G2840" s="84">
        <v>45413</v>
      </c>
      <c r="H2840" s="82">
        <f t="shared" si="252"/>
        <v>5</v>
      </c>
      <c r="I2840" s="55" t="s">
        <v>83</v>
      </c>
      <c r="J2840" s="55" t="s">
        <v>1429</v>
      </c>
      <c r="K2840" s="55" t="s">
        <v>265</v>
      </c>
      <c r="L2840" s="55"/>
      <c r="M2840" s="79"/>
      <c r="N2840" s="55" t="str">
        <f t="shared" si="253"/>
        <v>OUI</v>
      </c>
      <c r="O2840" s="55" t="str">
        <f t="shared" si="254"/>
        <v>NON</v>
      </c>
      <c r="P2840" s="55" t="str">
        <f t="shared" si="255"/>
        <v>NON</v>
      </c>
      <c r="Q2840" s="55" t="str">
        <f t="shared" si="256"/>
        <v>NON</v>
      </c>
    </row>
    <row r="2841" spans="1:17" ht="15" customHeight="1">
      <c r="A2841" s="2">
        <v>130786924</v>
      </c>
      <c r="B2841" s="55" t="s">
        <v>1472</v>
      </c>
      <c r="C2841" s="3">
        <v>43002067</v>
      </c>
      <c r="D2841" s="55" t="s">
        <v>1473</v>
      </c>
      <c r="E2841" s="53" t="s">
        <v>1475</v>
      </c>
      <c r="F2841" s="84">
        <v>43770</v>
      </c>
      <c r="G2841" s="84">
        <v>45413</v>
      </c>
      <c r="H2841" s="82">
        <f t="shared" si="252"/>
        <v>5</v>
      </c>
      <c r="I2841" s="55" t="s">
        <v>83</v>
      </c>
      <c r="J2841" s="55" t="s">
        <v>44</v>
      </c>
      <c r="K2841" s="55" t="s">
        <v>820</v>
      </c>
      <c r="L2841" s="55" t="s">
        <v>821</v>
      </c>
      <c r="M2841" s="55" t="s">
        <v>2096</v>
      </c>
      <c r="N2841" s="55" t="str">
        <f t="shared" si="253"/>
        <v>NON</v>
      </c>
      <c r="O2841" s="55" t="str">
        <f t="shared" si="254"/>
        <v>NON</v>
      </c>
      <c r="P2841" s="55" t="str">
        <f t="shared" si="255"/>
        <v>OUI</v>
      </c>
      <c r="Q2841" s="55" t="str">
        <f t="shared" si="256"/>
        <v>NON</v>
      </c>
    </row>
    <row r="2842" spans="1:17" ht="15" customHeight="1">
      <c r="A2842" s="2">
        <v>130786924</v>
      </c>
      <c r="B2842" s="55" t="s">
        <v>1472</v>
      </c>
      <c r="C2842" s="3">
        <v>43002067</v>
      </c>
      <c r="D2842" s="55" t="s">
        <v>1473</v>
      </c>
      <c r="E2842" s="53" t="s">
        <v>1475</v>
      </c>
      <c r="F2842" s="84">
        <v>43770</v>
      </c>
      <c r="G2842" s="84">
        <v>45413</v>
      </c>
      <c r="H2842" s="82">
        <f t="shared" si="252"/>
        <v>5</v>
      </c>
      <c r="I2842" s="55" t="s">
        <v>83</v>
      </c>
      <c r="J2842" s="55" t="s">
        <v>44</v>
      </c>
      <c r="K2842" s="55" t="s">
        <v>820</v>
      </c>
      <c r="L2842" s="55" t="s">
        <v>821</v>
      </c>
      <c r="M2842" s="55" t="s">
        <v>2001</v>
      </c>
      <c r="N2842" s="55" t="str">
        <f t="shared" si="253"/>
        <v>NON</v>
      </c>
      <c r="O2842" s="55" t="str">
        <f t="shared" si="254"/>
        <v>NON</v>
      </c>
      <c r="P2842" s="55" t="str">
        <f t="shared" si="255"/>
        <v>OUI</v>
      </c>
      <c r="Q2842" s="55" t="str">
        <f t="shared" si="256"/>
        <v>NON</v>
      </c>
    </row>
    <row r="2843" spans="1:17" ht="15" customHeight="1">
      <c r="A2843" s="2">
        <v>130786924</v>
      </c>
      <c r="B2843" s="55" t="s">
        <v>1472</v>
      </c>
      <c r="C2843" s="3">
        <v>43002067</v>
      </c>
      <c r="D2843" s="55" t="s">
        <v>1473</v>
      </c>
      <c r="E2843" s="53" t="s">
        <v>1475</v>
      </c>
      <c r="F2843" s="84">
        <v>43770</v>
      </c>
      <c r="G2843" s="84">
        <v>45413</v>
      </c>
      <c r="H2843" s="82">
        <f t="shared" si="252"/>
        <v>5</v>
      </c>
      <c r="I2843" s="55" t="s">
        <v>83</v>
      </c>
      <c r="J2843" s="55" t="s">
        <v>44</v>
      </c>
      <c r="K2843" s="55" t="s">
        <v>820</v>
      </c>
      <c r="L2843" s="55" t="s">
        <v>821</v>
      </c>
      <c r="M2843" s="55" t="s">
        <v>1968</v>
      </c>
      <c r="N2843" s="55" t="str">
        <f t="shared" si="253"/>
        <v>NON</v>
      </c>
      <c r="O2843" s="55" t="str">
        <f t="shared" si="254"/>
        <v>NON</v>
      </c>
      <c r="P2843" s="55" t="str">
        <f t="shared" si="255"/>
        <v>OUI</v>
      </c>
      <c r="Q2843" s="55" t="str">
        <f t="shared" si="256"/>
        <v>NON</v>
      </c>
    </row>
    <row r="2844" spans="1:17" ht="15" customHeight="1">
      <c r="A2844" s="2">
        <v>130786924</v>
      </c>
      <c r="B2844" s="55" t="s">
        <v>1472</v>
      </c>
      <c r="C2844" s="3">
        <v>43002067</v>
      </c>
      <c r="D2844" s="55" t="s">
        <v>1473</v>
      </c>
      <c r="E2844" s="53" t="s">
        <v>1475</v>
      </c>
      <c r="F2844" s="84">
        <v>43770</v>
      </c>
      <c r="G2844" s="84">
        <v>45413</v>
      </c>
      <c r="H2844" s="82">
        <f t="shared" si="252"/>
        <v>5</v>
      </c>
      <c r="I2844" s="55" t="s">
        <v>83</v>
      </c>
      <c r="J2844" s="55" t="s">
        <v>1429</v>
      </c>
      <c r="K2844" s="55" t="s">
        <v>780</v>
      </c>
      <c r="L2844" s="55" t="s">
        <v>781</v>
      </c>
      <c r="M2844" s="79"/>
      <c r="N2844" s="55" t="str">
        <f t="shared" si="253"/>
        <v>OUI</v>
      </c>
      <c r="O2844" s="55" t="str">
        <f t="shared" si="254"/>
        <v>NON</v>
      </c>
      <c r="P2844" s="55" t="str">
        <f t="shared" si="255"/>
        <v>NON</v>
      </c>
      <c r="Q2844" s="55" t="str">
        <f t="shared" si="256"/>
        <v>NON</v>
      </c>
    </row>
    <row r="2845" spans="1:17" ht="15" customHeight="1">
      <c r="A2845" s="3">
        <v>130783293</v>
      </c>
      <c r="B2845" s="55" t="s">
        <v>1205</v>
      </c>
      <c r="C2845" s="3">
        <v>43001199</v>
      </c>
      <c r="D2845" s="55" t="s">
        <v>1295</v>
      </c>
      <c r="E2845" s="53" t="s">
        <v>1296</v>
      </c>
      <c r="F2845" s="84">
        <v>44501</v>
      </c>
      <c r="G2845" s="84">
        <v>46143</v>
      </c>
      <c r="H2845" s="82">
        <f t="shared" si="252"/>
        <v>5</v>
      </c>
      <c r="I2845" s="55" t="s">
        <v>83</v>
      </c>
      <c r="J2845" s="55" t="s">
        <v>44</v>
      </c>
      <c r="K2845" s="55" t="s">
        <v>254</v>
      </c>
      <c r="L2845" s="55" t="s">
        <v>255</v>
      </c>
      <c r="M2845" s="55" t="s">
        <v>1949</v>
      </c>
      <c r="N2845" s="55" t="str">
        <f t="shared" si="253"/>
        <v>NON</v>
      </c>
      <c r="O2845" s="55" t="str">
        <f t="shared" si="254"/>
        <v>OUI</v>
      </c>
      <c r="P2845" s="55" t="str">
        <f t="shared" si="255"/>
        <v>OUI</v>
      </c>
      <c r="Q2845" s="55" t="str">
        <f t="shared" si="256"/>
        <v>OUI</v>
      </c>
    </row>
    <row r="2846" spans="1:17" ht="15" customHeight="1">
      <c r="A2846" s="3">
        <v>130783293</v>
      </c>
      <c r="B2846" s="55" t="s">
        <v>1205</v>
      </c>
      <c r="C2846" s="3">
        <v>43001199</v>
      </c>
      <c r="D2846" s="55" t="s">
        <v>1295</v>
      </c>
      <c r="E2846" s="53" t="s">
        <v>1296</v>
      </c>
      <c r="F2846" s="84">
        <v>44501</v>
      </c>
      <c r="G2846" s="84">
        <v>46143</v>
      </c>
      <c r="H2846" s="82">
        <f t="shared" si="252"/>
        <v>5</v>
      </c>
      <c r="I2846" s="55" t="s">
        <v>83</v>
      </c>
      <c r="J2846" s="55" t="s">
        <v>44</v>
      </c>
      <c r="K2846" s="55" t="s">
        <v>254</v>
      </c>
      <c r="L2846" s="55" t="s">
        <v>255</v>
      </c>
      <c r="M2846" s="55" t="s">
        <v>2079</v>
      </c>
      <c r="N2846" s="55" t="str">
        <f t="shared" si="253"/>
        <v>NON</v>
      </c>
      <c r="O2846" s="55" t="str">
        <f t="shared" si="254"/>
        <v>NON</v>
      </c>
      <c r="P2846" s="55" t="str">
        <f t="shared" si="255"/>
        <v>OUI</v>
      </c>
      <c r="Q2846" s="55" t="str">
        <f t="shared" si="256"/>
        <v>NON</v>
      </c>
    </row>
    <row r="2847" spans="1:17" ht="15" customHeight="1">
      <c r="A2847" s="3">
        <v>130783293</v>
      </c>
      <c r="B2847" s="55" t="s">
        <v>1205</v>
      </c>
      <c r="C2847" s="3">
        <v>43001199</v>
      </c>
      <c r="D2847" s="55" t="s">
        <v>1295</v>
      </c>
      <c r="E2847" s="53" t="s">
        <v>1296</v>
      </c>
      <c r="F2847" s="84">
        <v>44501</v>
      </c>
      <c r="G2847" s="84">
        <v>46143</v>
      </c>
      <c r="H2847" s="82">
        <f t="shared" si="252"/>
        <v>5</v>
      </c>
      <c r="I2847" s="55" t="s">
        <v>83</v>
      </c>
      <c r="J2847" s="55" t="s">
        <v>44</v>
      </c>
      <c r="K2847" s="55" t="s">
        <v>254</v>
      </c>
      <c r="L2847" s="55" t="s">
        <v>255</v>
      </c>
      <c r="M2847" s="55" t="s">
        <v>1952</v>
      </c>
      <c r="N2847" s="55" t="str">
        <f t="shared" si="253"/>
        <v>NON</v>
      </c>
      <c r="O2847" s="55" t="str">
        <f t="shared" si="254"/>
        <v>NON</v>
      </c>
      <c r="P2847" s="55" t="str">
        <f t="shared" si="255"/>
        <v>OUI</v>
      </c>
      <c r="Q2847" s="55" t="str">
        <f t="shared" si="256"/>
        <v>NON</v>
      </c>
    </row>
    <row r="2848" spans="1:17" ht="15" customHeight="1">
      <c r="A2848" s="3">
        <v>130783293</v>
      </c>
      <c r="B2848" s="55" t="s">
        <v>1205</v>
      </c>
      <c r="C2848" s="3">
        <v>43001199</v>
      </c>
      <c r="D2848" s="55" t="s">
        <v>1295</v>
      </c>
      <c r="E2848" s="53" t="s">
        <v>1296</v>
      </c>
      <c r="F2848" s="84">
        <v>44501</v>
      </c>
      <c r="G2848" s="84">
        <v>46143</v>
      </c>
      <c r="H2848" s="82">
        <f t="shared" si="252"/>
        <v>5</v>
      </c>
      <c r="I2848" s="55" t="s">
        <v>83</v>
      </c>
      <c r="J2848" s="55" t="s">
        <v>44</v>
      </c>
      <c r="K2848" s="55" t="s">
        <v>254</v>
      </c>
      <c r="L2848" s="55" t="s">
        <v>255</v>
      </c>
      <c r="M2848" s="54" t="s">
        <v>1953</v>
      </c>
      <c r="N2848" s="55" t="str">
        <f t="shared" si="253"/>
        <v>NON</v>
      </c>
      <c r="O2848" s="55" t="str">
        <f t="shared" si="254"/>
        <v>NON</v>
      </c>
      <c r="P2848" s="55" t="str">
        <f t="shared" si="255"/>
        <v>OUI</v>
      </c>
      <c r="Q2848" s="55" t="str">
        <f t="shared" si="256"/>
        <v>NON</v>
      </c>
    </row>
    <row r="2849" spans="1:17" ht="15" customHeight="1">
      <c r="A2849" s="3">
        <v>130783293</v>
      </c>
      <c r="B2849" s="55" t="s">
        <v>1205</v>
      </c>
      <c r="C2849" s="3">
        <v>43001199</v>
      </c>
      <c r="D2849" s="55" t="s">
        <v>1295</v>
      </c>
      <c r="E2849" s="53" t="s">
        <v>1296</v>
      </c>
      <c r="F2849" s="84">
        <v>44136</v>
      </c>
      <c r="G2849" s="84">
        <v>45778</v>
      </c>
      <c r="H2849" s="82">
        <f t="shared" si="252"/>
        <v>5</v>
      </c>
      <c r="I2849" s="55" t="s">
        <v>83</v>
      </c>
      <c r="J2849" s="55" t="s">
        <v>1429</v>
      </c>
      <c r="K2849" s="55" t="s">
        <v>222</v>
      </c>
      <c r="L2849" s="55" t="s">
        <v>223</v>
      </c>
      <c r="M2849" s="79"/>
      <c r="N2849" s="55" t="str">
        <f t="shared" si="253"/>
        <v>OUI</v>
      </c>
      <c r="O2849" s="55" t="str">
        <f t="shared" si="254"/>
        <v>NON</v>
      </c>
      <c r="P2849" s="55" t="str">
        <f t="shared" si="255"/>
        <v>NON</v>
      </c>
      <c r="Q2849" s="55" t="str">
        <f t="shared" si="256"/>
        <v>NON</v>
      </c>
    </row>
    <row r="2850" spans="1:17" ht="15" customHeight="1">
      <c r="A2850" s="2">
        <v>130006570</v>
      </c>
      <c r="B2850" s="55" t="s">
        <v>1492</v>
      </c>
      <c r="C2850" s="3">
        <v>43001916</v>
      </c>
      <c r="D2850" s="55" t="s">
        <v>1504</v>
      </c>
      <c r="E2850" s="53" t="s">
        <v>2465</v>
      </c>
      <c r="F2850" s="84">
        <v>43770</v>
      </c>
      <c r="G2850" s="84">
        <v>45413</v>
      </c>
      <c r="H2850" s="82">
        <f t="shared" si="252"/>
        <v>5</v>
      </c>
      <c r="I2850" s="55" t="s">
        <v>16</v>
      </c>
      <c r="J2850" s="55" t="s">
        <v>44</v>
      </c>
      <c r="K2850" s="55" t="s">
        <v>15</v>
      </c>
      <c r="L2850" s="55" t="s">
        <v>17</v>
      </c>
      <c r="M2850" s="55" t="s">
        <v>87</v>
      </c>
      <c r="N2850" s="55" t="str">
        <f t="shared" si="253"/>
        <v>NON</v>
      </c>
      <c r="O2850" s="55" t="str">
        <f t="shared" si="254"/>
        <v>NON</v>
      </c>
      <c r="P2850" s="55" t="str">
        <f t="shared" si="255"/>
        <v>OUI</v>
      </c>
      <c r="Q2850" s="55" t="str">
        <f t="shared" si="256"/>
        <v>NON</v>
      </c>
    </row>
    <row r="2851" spans="1:17" ht="15" customHeight="1">
      <c r="A2851" s="2">
        <v>130000071</v>
      </c>
      <c r="B2851" s="55" t="s">
        <v>1534</v>
      </c>
      <c r="C2851" s="3">
        <v>43001906</v>
      </c>
      <c r="D2851" s="55" t="s">
        <v>36</v>
      </c>
      <c r="E2851" s="53" t="s">
        <v>1535</v>
      </c>
      <c r="F2851" s="84">
        <v>43770</v>
      </c>
      <c r="G2851" s="84">
        <v>45413</v>
      </c>
      <c r="H2851" s="82">
        <f t="shared" si="252"/>
        <v>5</v>
      </c>
      <c r="I2851" s="55" t="s">
        <v>16</v>
      </c>
      <c r="J2851" s="55" t="s">
        <v>44</v>
      </c>
      <c r="K2851" s="55" t="s">
        <v>25</v>
      </c>
      <c r="L2851" s="55" t="s">
        <v>91</v>
      </c>
      <c r="M2851" s="55" t="s">
        <v>1915</v>
      </c>
      <c r="N2851" s="55" t="str">
        <f t="shared" si="253"/>
        <v>NON</v>
      </c>
      <c r="O2851" s="55" t="str">
        <f t="shared" si="254"/>
        <v>NON</v>
      </c>
      <c r="P2851" s="55" t="str">
        <f t="shared" si="255"/>
        <v>OUI</v>
      </c>
      <c r="Q2851" s="55" t="str">
        <f t="shared" si="256"/>
        <v>OUI</v>
      </c>
    </row>
    <row r="2852" spans="1:17" ht="15" customHeight="1">
      <c r="A2852" s="64">
        <v>130000071</v>
      </c>
      <c r="B2852" s="20" t="s">
        <v>1534</v>
      </c>
      <c r="C2852" s="4">
        <v>43001906</v>
      </c>
      <c r="D2852" s="20" t="s">
        <v>36</v>
      </c>
      <c r="E2852" s="21" t="s">
        <v>1535</v>
      </c>
      <c r="F2852" s="85">
        <v>43770</v>
      </c>
      <c r="G2852" s="85">
        <v>45413</v>
      </c>
      <c r="H2852" s="82">
        <f t="shared" si="252"/>
        <v>5</v>
      </c>
      <c r="I2852" s="20" t="s">
        <v>16</v>
      </c>
      <c r="J2852" s="55" t="s">
        <v>1429</v>
      </c>
      <c r="K2852" s="20" t="s">
        <v>24</v>
      </c>
      <c r="L2852" s="55"/>
      <c r="M2852" s="79"/>
      <c r="N2852" s="55" t="str">
        <f t="shared" si="253"/>
        <v>OUI</v>
      </c>
      <c r="O2852" s="55" t="str">
        <f t="shared" si="254"/>
        <v>NON</v>
      </c>
      <c r="P2852" s="55" t="str">
        <f t="shared" si="255"/>
        <v>NON</v>
      </c>
      <c r="Q2852" s="55" t="str">
        <f t="shared" si="256"/>
        <v>NON</v>
      </c>
    </row>
    <row r="2853" spans="1:17" ht="15" customHeight="1">
      <c r="A2853" s="3">
        <v>840001861</v>
      </c>
      <c r="B2853" s="55" t="s">
        <v>359</v>
      </c>
      <c r="C2853" s="3">
        <v>43001487</v>
      </c>
      <c r="D2853" s="55" t="s">
        <v>395</v>
      </c>
      <c r="E2853" s="53" t="s">
        <v>396</v>
      </c>
      <c r="F2853" s="84">
        <v>43770</v>
      </c>
      <c r="G2853" s="84">
        <v>45413</v>
      </c>
      <c r="H2853" s="82">
        <f t="shared" ref="H2853:H2914" si="257">DATEDIF(F2853,G2853,"y")+1</f>
        <v>5</v>
      </c>
      <c r="I2853" s="55" t="s">
        <v>83</v>
      </c>
      <c r="J2853" s="55" t="s">
        <v>1429</v>
      </c>
      <c r="K2853" s="55" t="s">
        <v>217</v>
      </c>
      <c r="L2853" s="55" t="s">
        <v>219</v>
      </c>
      <c r="M2853" s="79"/>
      <c r="N2853" s="55" t="str">
        <f t="shared" si="253"/>
        <v>OUI</v>
      </c>
      <c r="O2853" s="55" t="str">
        <f t="shared" si="254"/>
        <v>NON</v>
      </c>
      <c r="P2853" s="55" t="str">
        <f t="shared" si="255"/>
        <v>NON</v>
      </c>
      <c r="Q2853" s="55" t="str">
        <f t="shared" si="256"/>
        <v>NON</v>
      </c>
    </row>
    <row r="2854" spans="1:17" ht="15" customHeight="1">
      <c r="A2854" s="2">
        <v>130001225</v>
      </c>
      <c r="B2854" s="55" t="s">
        <v>681</v>
      </c>
      <c r="C2854" s="3">
        <v>43001763</v>
      </c>
      <c r="D2854" s="55" t="s">
        <v>688</v>
      </c>
      <c r="E2854" s="53" t="s">
        <v>689</v>
      </c>
      <c r="F2854" s="84">
        <v>44501</v>
      </c>
      <c r="G2854" s="84">
        <v>46143</v>
      </c>
      <c r="H2854" s="82">
        <f t="shared" si="257"/>
        <v>5</v>
      </c>
      <c r="I2854" s="55" t="s">
        <v>83</v>
      </c>
      <c r="J2854" s="55" t="s">
        <v>44</v>
      </c>
      <c r="K2854" s="55" t="s">
        <v>15</v>
      </c>
      <c r="L2854" s="55" t="s">
        <v>17</v>
      </c>
      <c r="M2854" s="55" t="s">
        <v>2421</v>
      </c>
      <c r="N2854" s="55" t="str">
        <f t="shared" si="253"/>
        <v>NON</v>
      </c>
      <c r="O2854" s="55" t="str">
        <f t="shared" si="254"/>
        <v>NON</v>
      </c>
      <c r="P2854" s="55" t="str">
        <f t="shared" si="255"/>
        <v>NON</v>
      </c>
      <c r="Q2854" s="55" t="str">
        <f t="shared" si="256"/>
        <v>NON</v>
      </c>
    </row>
    <row r="2855" spans="1:17" ht="15" customHeight="1">
      <c r="A2855" s="2">
        <v>130001225</v>
      </c>
      <c r="B2855" s="55" t="s">
        <v>681</v>
      </c>
      <c r="C2855" s="3">
        <v>43001763</v>
      </c>
      <c r="D2855" s="55" t="s">
        <v>688</v>
      </c>
      <c r="E2855" s="53" t="s">
        <v>689</v>
      </c>
      <c r="F2855" s="84">
        <v>43770</v>
      </c>
      <c r="G2855" s="84">
        <v>45413</v>
      </c>
      <c r="H2855" s="82">
        <f t="shared" si="257"/>
        <v>5</v>
      </c>
      <c r="I2855" s="55" t="s">
        <v>83</v>
      </c>
      <c r="J2855" s="55" t="s">
        <v>44</v>
      </c>
      <c r="K2855" s="55" t="s">
        <v>15</v>
      </c>
      <c r="L2855" s="55" t="s">
        <v>17</v>
      </c>
      <c r="M2855" s="55" t="s">
        <v>87</v>
      </c>
      <c r="N2855" s="55" t="str">
        <f t="shared" si="253"/>
        <v>NON</v>
      </c>
      <c r="O2855" s="55" t="str">
        <f t="shared" si="254"/>
        <v>NON</v>
      </c>
      <c r="P2855" s="55" t="str">
        <f t="shared" si="255"/>
        <v>OUI</v>
      </c>
      <c r="Q2855" s="55" t="str">
        <f t="shared" si="256"/>
        <v>NON</v>
      </c>
    </row>
    <row r="2856" spans="1:17" ht="15" customHeight="1">
      <c r="A2856" s="2">
        <v>130001225</v>
      </c>
      <c r="B2856" s="55" t="s">
        <v>681</v>
      </c>
      <c r="C2856" s="3">
        <v>43001763</v>
      </c>
      <c r="D2856" s="55" t="s">
        <v>688</v>
      </c>
      <c r="E2856" s="53" t="s">
        <v>689</v>
      </c>
      <c r="F2856" s="84">
        <v>43770</v>
      </c>
      <c r="G2856" s="84">
        <v>45413</v>
      </c>
      <c r="H2856" s="82">
        <f t="shared" si="257"/>
        <v>5</v>
      </c>
      <c r="I2856" s="55" t="s">
        <v>83</v>
      </c>
      <c r="J2856" s="55" t="s">
        <v>1429</v>
      </c>
      <c r="K2856" s="55" t="s">
        <v>185</v>
      </c>
      <c r="L2856" s="55"/>
      <c r="M2856" s="79"/>
      <c r="N2856" s="55" t="str">
        <f t="shared" si="253"/>
        <v>OUI</v>
      </c>
      <c r="O2856" s="55" t="str">
        <f t="shared" si="254"/>
        <v>NON</v>
      </c>
      <c r="P2856" s="55" t="str">
        <f t="shared" si="255"/>
        <v>NON</v>
      </c>
      <c r="Q2856" s="55" t="str">
        <f t="shared" si="256"/>
        <v>NON</v>
      </c>
    </row>
    <row r="2857" spans="1:17" ht="15" customHeight="1">
      <c r="A2857" s="2">
        <v>130001225</v>
      </c>
      <c r="B2857" s="55" t="s">
        <v>681</v>
      </c>
      <c r="C2857" s="3">
        <v>43001763</v>
      </c>
      <c r="D2857" s="55" t="s">
        <v>688</v>
      </c>
      <c r="E2857" s="116" t="s">
        <v>689</v>
      </c>
      <c r="F2857" s="84">
        <v>44136</v>
      </c>
      <c r="G2857" s="84">
        <v>45778</v>
      </c>
      <c r="H2857" s="82">
        <f t="shared" si="257"/>
        <v>5</v>
      </c>
      <c r="I2857" s="55" t="s">
        <v>83</v>
      </c>
      <c r="J2857" s="55" t="s">
        <v>44</v>
      </c>
      <c r="K2857" s="55" t="s">
        <v>259</v>
      </c>
      <c r="L2857" s="55" t="s">
        <v>260</v>
      </c>
      <c r="M2857" s="55" t="s">
        <v>2418</v>
      </c>
      <c r="N2857" s="55" t="str">
        <f t="shared" si="253"/>
        <v>NON</v>
      </c>
      <c r="O2857" s="55" t="str">
        <f t="shared" si="254"/>
        <v>NON</v>
      </c>
      <c r="P2857" s="55" t="str">
        <f t="shared" si="255"/>
        <v>OUI</v>
      </c>
      <c r="Q2857" s="55" t="str">
        <f t="shared" si="256"/>
        <v>OUI</v>
      </c>
    </row>
    <row r="2858" spans="1:17" ht="15" customHeight="1">
      <c r="A2858" s="2">
        <v>130000433</v>
      </c>
      <c r="B2858" s="55" t="s">
        <v>632</v>
      </c>
      <c r="C2858" s="3">
        <v>93000696</v>
      </c>
      <c r="D2858" s="55" t="s">
        <v>658</v>
      </c>
      <c r="E2858" s="116" t="s">
        <v>659</v>
      </c>
      <c r="F2858" s="84">
        <v>44501</v>
      </c>
      <c r="G2858" s="84">
        <v>46143</v>
      </c>
      <c r="H2858" s="82">
        <f t="shared" si="257"/>
        <v>5</v>
      </c>
      <c r="I2858" s="55" t="s">
        <v>83</v>
      </c>
      <c r="J2858" s="55" t="s">
        <v>44</v>
      </c>
      <c r="K2858" s="55" t="s">
        <v>274</v>
      </c>
      <c r="L2858" s="55" t="s">
        <v>260</v>
      </c>
      <c r="M2858" s="55" t="s">
        <v>2450</v>
      </c>
      <c r="N2858" s="55" t="str">
        <f t="shared" si="253"/>
        <v>NON</v>
      </c>
      <c r="O2858" s="55" t="str">
        <f t="shared" si="254"/>
        <v>NON</v>
      </c>
      <c r="P2858" s="55" t="str">
        <f t="shared" si="255"/>
        <v>OUI</v>
      </c>
      <c r="Q2858" s="55" t="str">
        <f t="shared" si="256"/>
        <v>NON</v>
      </c>
    </row>
    <row r="2859" spans="1:17" ht="15" customHeight="1">
      <c r="A2859" s="2">
        <v>130000433</v>
      </c>
      <c r="B2859" s="55" t="s">
        <v>632</v>
      </c>
      <c r="C2859" s="3">
        <v>93000696</v>
      </c>
      <c r="D2859" s="55" t="s">
        <v>658</v>
      </c>
      <c r="E2859" s="116" t="s">
        <v>659</v>
      </c>
      <c r="F2859" s="84">
        <v>44501</v>
      </c>
      <c r="G2859" s="84">
        <v>46143</v>
      </c>
      <c r="H2859" s="82">
        <f t="shared" si="257"/>
        <v>5</v>
      </c>
      <c r="I2859" s="55" t="s">
        <v>83</v>
      </c>
      <c r="J2859" s="55" t="s">
        <v>44</v>
      </c>
      <c r="K2859" s="55" t="s">
        <v>129</v>
      </c>
      <c r="L2859" s="55" t="s">
        <v>128</v>
      </c>
      <c r="M2859" s="55" t="s">
        <v>313</v>
      </c>
      <c r="N2859" s="55" t="str">
        <f t="shared" si="253"/>
        <v>NON</v>
      </c>
      <c r="O2859" s="55" t="str">
        <f t="shared" si="254"/>
        <v>NON</v>
      </c>
      <c r="P2859" s="55" t="str">
        <f t="shared" si="255"/>
        <v>NON</v>
      </c>
      <c r="Q2859" s="55" t="str">
        <f t="shared" si="256"/>
        <v>OUI</v>
      </c>
    </row>
    <row r="2860" spans="1:17" ht="15" customHeight="1">
      <c r="A2860" s="2">
        <v>130000433</v>
      </c>
      <c r="B2860" s="55" t="s">
        <v>632</v>
      </c>
      <c r="C2860" s="3">
        <v>93000696</v>
      </c>
      <c r="D2860" s="55" t="s">
        <v>658</v>
      </c>
      <c r="E2860" s="116" t="s">
        <v>659</v>
      </c>
      <c r="F2860" s="84">
        <v>44501</v>
      </c>
      <c r="G2860" s="84">
        <v>46143</v>
      </c>
      <c r="H2860" s="82">
        <f t="shared" si="257"/>
        <v>5</v>
      </c>
      <c r="I2860" s="55" t="s">
        <v>83</v>
      </c>
      <c r="J2860" s="55" t="s">
        <v>1429</v>
      </c>
      <c r="K2860" s="55" t="s">
        <v>128</v>
      </c>
      <c r="L2860" s="55" t="s">
        <v>129</v>
      </c>
      <c r="M2860" s="79"/>
      <c r="N2860" s="55" t="str">
        <f t="shared" si="253"/>
        <v>OUI</v>
      </c>
      <c r="O2860" s="55" t="str">
        <f t="shared" si="254"/>
        <v>NON</v>
      </c>
      <c r="P2860" s="55" t="str">
        <f t="shared" si="255"/>
        <v>NON</v>
      </c>
      <c r="Q2860" s="55" t="str">
        <f t="shared" si="256"/>
        <v>NON</v>
      </c>
    </row>
    <row r="2861" spans="1:17" ht="15" customHeight="1">
      <c r="A2861" s="64">
        <v>130000012</v>
      </c>
      <c r="B2861" s="20" t="s">
        <v>33</v>
      </c>
      <c r="C2861" s="4">
        <v>43001371</v>
      </c>
      <c r="D2861" s="20" t="s">
        <v>31</v>
      </c>
      <c r="E2861" s="21" t="s">
        <v>34</v>
      </c>
      <c r="F2861" s="85">
        <v>43770</v>
      </c>
      <c r="G2861" s="85">
        <v>45413</v>
      </c>
      <c r="H2861" s="82">
        <f t="shared" si="257"/>
        <v>5</v>
      </c>
      <c r="I2861" s="20" t="s">
        <v>16</v>
      </c>
      <c r="J2861" s="55" t="s">
        <v>44</v>
      </c>
      <c r="K2861" s="20" t="s">
        <v>24</v>
      </c>
      <c r="L2861" s="20"/>
      <c r="M2861" s="20" t="s">
        <v>29</v>
      </c>
      <c r="N2861" s="55" t="str">
        <f t="shared" si="253"/>
        <v>NON</v>
      </c>
      <c r="O2861" s="55" t="str">
        <f t="shared" si="254"/>
        <v>NON</v>
      </c>
      <c r="P2861" s="55" t="str">
        <f t="shared" si="255"/>
        <v>OUI</v>
      </c>
      <c r="Q2861" s="55" t="str">
        <f t="shared" si="256"/>
        <v>OUI</v>
      </c>
    </row>
    <row r="2862" spans="1:17" ht="15" customHeight="1">
      <c r="A2862" s="64">
        <v>130000012</v>
      </c>
      <c r="B2862" s="20" t="s">
        <v>33</v>
      </c>
      <c r="C2862" s="4">
        <v>43001371</v>
      </c>
      <c r="D2862" s="20" t="s">
        <v>31</v>
      </c>
      <c r="E2862" s="21" t="s">
        <v>34</v>
      </c>
      <c r="F2862" s="85">
        <v>44136</v>
      </c>
      <c r="G2862" s="85">
        <v>45778</v>
      </c>
      <c r="H2862" s="82">
        <f t="shared" si="257"/>
        <v>5</v>
      </c>
      <c r="I2862" s="20" t="s">
        <v>16</v>
      </c>
      <c r="J2862" s="55" t="s">
        <v>1429</v>
      </c>
      <c r="K2862" s="20" t="s">
        <v>24</v>
      </c>
      <c r="L2862" s="20"/>
      <c r="M2862" s="79"/>
      <c r="N2862" s="55" t="str">
        <f t="shared" si="253"/>
        <v>OUI</v>
      </c>
      <c r="O2862" s="55" t="str">
        <f t="shared" si="254"/>
        <v>NON</v>
      </c>
      <c r="P2862" s="55" t="str">
        <f t="shared" si="255"/>
        <v>NON</v>
      </c>
      <c r="Q2862" s="55" t="str">
        <f t="shared" si="256"/>
        <v>NON</v>
      </c>
    </row>
    <row r="2863" spans="1:17" ht="15" customHeight="1">
      <c r="A2863" s="3">
        <v>50000231</v>
      </c>
      <c r="B2863" s="55" t="s">
        <v>115</v>
      </c>
      <c r="C2863" s="3">
        <v>43001623</v>
      </c>
      <c r="D2863" s="55" t="s">
        <v>118</v>
      </c>
      <c r="E2863" s="53" t="s">
        <v>119</v>
      </c>
      <c r="F2863" s="84">
        <v>43770</v>
      </c>
      <c r="G2863" s="84">
        <v>45413</v>
      </c>
      <c r="H2863" s="82">
        <f t="shared" si="257"/>
        <v>5</v>
      </c>
      <c r="I2863" s="55" t="s">
        <v>83</v>
      </c>
      <c r="J2863" s="55" t="s">
        <v>44</v>
      </c>
      <c r="K2863" s="55" t="s">
        <v>138</v>
      </c>
      <c r="L2863" s="55" t="s">
        <v>139</v>
      </c>
      <c r="M2863" s="55" t="s">
        <v>87</v>
      </c>
      <c r="N2863" s="55" t="str">
        <f t="shared" si="253"/>
        <v>NON</v>
      </c>
      <c r="O2863" s="55" t="str">
        <f t="shared" si="254"/>
        <v>NON</v>
      </c>
      <c r="P2863" s="55" t="str">
        <f t="shared" si="255"/>
        <v>OUI</v>
      </c>
      <c r="Q2863" s="55" t="str">
        <f t="shared" si="256"/>
        <v>NON</v>
      </c>
    </row>
    <row r="2864" spans="1:17" ht="15" customHeight="1">
      <c r="A2864" s="2">
        <v>130006570</v>
      </c>
      <c r="B2864" s="55" t="s">
        <v>1492</v>
      </c>
      <c r="C2864" s="3">
        <v>43001928</v>
      </c>
      <c r="D2864" s="55" t="s">
        <v>1505</v>
      </c>
      <c r="E2864" s="53" t="s">
        <v>1506</v>
      </c>
      <c r="F2864" s="84">
        <v>43770</v>
      </c>
      <c r="G2864" s="84">
        <v>45413</v>
      </c>
      <c r="H2864" s="82">
        <f t="shared" si="257"/>
        <v>5</v>
      </c>
      <c r="I2864" s="55" t="s">
        <v>16</v>
      </c>
      <c r="J2864" s="55" t="s">
        <v>44</v>
      </c>
      <c r="K2864" s="55" t="s">
        <v>15</v>
      </c>
      <c r="L2864" s="55" t="s">
        <v>17</v>
      </c>
      <c r="M2864" s="55" t="s">
        <v>87</v>
      </c>
      <c r="N2864" s="55" t="str">
        <f t="shared" si="253"/>
        <v>NON</v>
      </c>
      <c r="O2864" s="55" t="str">
        <f t="shared" si="254"/>
        <v>NON</v>
      </c>
      <c r="P2864" s="55" t="str">
        <f t="shared" si="255"/>
        <v>OUI</v>
      </c>
      <c r="Q2864" s="55" t="str">
        <f t="shared" si="256"/>
        <v>NON</v>
      </c>
    </row>
    <row r="2865" spans="1:17" ht="15" customHeight="1">
      <c r="A2865" s="4">
        <v>130783293</v>
      </c>
      <c r="B2865" s="20" t="s">
        <v>1205</v>
      </c>
      <c r="C2865" s="4">
        <v>43000888</v>
      </c>
      <c r="D2865" s="20" t="s">
        <v>1239</v>
      </c>
      <c r="E2865" s="21" t="s">
        <v>1240</v>
      </c>
      <c r="F2865" s="85">
        <v>44501</v>
      </c>
      <c r="G2865" s="85">
        <v>46143</v>
      </c>
      <c r="H2865" s="82">
        <f t="shared" si="257"/>
        <v>5</v>
      </c>
      <c r="I2865" s="20" t="s">
        <v>83</v>
      </c>
      <c r="J2865" s="55" t="s">
        <v>44</v>
      </c>
      <c r="K2865" s="20" t="s">
        <v>236</v>
      </c>
      <c r="L2865" s="20" t="s">
        <v>237</v>
      </c>
      <c r="M2865" s="55" t="s">
        <v>832</v>
      </c>
      <c r="N2865" s="55" t="str">
        <f t="shared" si="253"/>
        <v>NON</v>
      </c>
      <c r="O2865" s="55" t="str">
        <f t="shared" si="254"/>
        <v>NON</v>
      </c>
      <c r="P2865" s="55" t="str">
        <f t="shared" si="255"/>
        <v>OUI</v>
      </c>
      <c r="Q2865" s="55" t="str">
        <f t="shared" si="256"/>
        <v>NON</v>
      </c>
    </row>
    <row r="2866" spans="1:17" ht="15" customHeight="1">
      <c r="A2866" s="4">
        <v>130783293</v>
      </c>
      <c r="B2866" s="20" t="s">
        <v>1205</v>
      </c>
      <c r="C2866" s="4">
        <v>43000888</v>
      </c>
      <c r="D2866" s="20" t="s">
        <v>1239</v>
      </c>
      <c r="E2866" s="21" t="s">
        <v>1240</v>
      </c>
      <c r="F2866" s="85">
        <v>44501</v>
      </c>
      <c r="G2866" s="85">
        <v>46143</v>
      </c>
      <c r="H2866" s="82">
        <f t="shared" si="257"/>
        <v>5</v>
      </c>
      <c r="I2866" s="20" t="s">
        <v>83</v>
      </c>
      <c r="J2866" s="55" t="s">
        <v>44</v>
      </c>
      <c r="K2866" s="20" t="s">
        <v>236</v>
      </c>
      <c r="L2866" s="20" t="s">
        <v>237</v>
      </c>
      <c r="M2866" s="55" t="s">
        <v>2212</v>
      </c>
      <c r="N2866" s="55" t="str">
        <f t="shared" si="253"/>
        <v>NON</v>
      </c>
      <c r="O2866" s="55" t="str">
        <f t="shared" si="254"/>
        <v>NON</v>
      </c>
      <c r="P2866" s="55" t="str">
        <f t="shared" si="255"/>
        <v>OUI</v>
      </c>
      <c r="Q2866" s="55" t="str">
        <f t="shared" si="256"/>
        <v>OUI</v>
      </c>
    </row>
    <row r="2867" spans="1:17" ht="15" customHeight="1">
      <c r="A2867" s="4">
        <v>130783293</v>
      </c>
      <c r="B2867" s="20" t="s">
        <v>1205</v>
      </c>
      <c r="C2867" s="4">
        <v>43000888</v>
      </c>
      <c r="D2867" s="20" t="s">
        <v>1239</v>
      </c>
      <c r="E2867" s="21" t="s">
        <v>1240</v>
      </c>
      <c r="F2867" s="85">
        <v>44501</v>
      </c>
      <c r="G2867" s="85">
        <v>46143</v>
      </c>
      <c r="H2867" s="82">
        <f t="shared" si="257"/>
        <v>5</v>
      </c>
      <c r="I2867" s="20" t="s">
        <v>83</v>
      </c>
      <c r="J2867" s="55" t="s">
        <v>44</v>
      </c>
      <c r="K2867" s="20" t="s">
        <v>236</v>
      </c>
      <c r="L2867" s="20" t="s">
        <v>237</v>
      </c>
      <c r="M2867" s="12" t="s">
        <v>1331</v>
      </c>
      <c r="N2867" s="55" t="str">
        <f t="shared" si="253"/>
        <v>NON</v>
      </c>
      <c r="O2867" s="55" t="str">
        <f t="shared" si="254"/>
        <v>NON</v>
      </c>
      <c r="P2867" s="55" t="str">
        <f t="shared" si="255"/>
        <v>OUI</v>
      </c>
      <c r="Q2867" s="55" t="str">
        <f t="shared" si="256"/>
        <v>NON</v>
      </c>
    </row>
    <row r="2868" spans="1:17" ht="15" customHeight="1">
      <c r="A2868" s="3">
        <v>130783293</v>
      </c>
      <c r="B2868" s="55" t="s">
        <v>1205</v>
      </c>
      <c r="C2868" s="3">
        <v>43000888</v>
      </c>
      <c r="D2868" s="55" t="s">
        <v>1239</v>
      </c>
      <c r="E2868" s="53" t="s">
        <v>1240</v>
      </c>
      <c r="F2868" s="84">
        <v>43770</v>
      </c>
      <c r="G2868" s="84">
        <v>45413</v>
      </c>
      <c r="H2868" s="82">
        <f t="shared" si="257"/>
        <v>5</v>
      </c>
      <c r="I2868" s="55" t="s">
        <v>83</v>
      </c>
      <c r="J2868" s="55" t="s">
        <v>1429</v>
      </c>
      <c r="K2868" s="55" t="s">
        <v>197</v>
      </c>
      <c r="L2868" s="55" t="s">
        <v>198</v>
      </c>
      <c r="M2868" s="79"/>
      <c r="N2868" s="55" t="str">
        <f t="shared" si="253"/>
        <v>OUI</v>
      </c>
      <c r="O2868" s="55" t="str">
        <f t="shared" si="254"/>
        <v>NON</v>
      </c>
      <c r="P2868" s="55" t="str">
        <f t="shared" si="255"/>
        <v>NON</v>
      </c>
      <c r="Q2868" s="55" t="str">
        <f t="shared" si="256"/>
        <v>NON</v>
      </c>
    </row>
    <row r="2869" spans="1:17" ht="15" customHeight="1">
      <c r="A2869" s="3">
        <v>130783293</v>
      </c>
      <c r="B2869" s="55" t="s">
        <v>1205</v>
      </c>
      <c r="C2869" s="3">
        <v>43000888</v>
      </c>
      <c r="D2869" s="55" t="s">
        <v>1239</v>
      </c>
      <c r="E2869" s="53" t="s">
        <v>1240</v>
      </c>
      <c r="F2869" s="84">
        <v>43770</v>
      </c>
      <c r="G2869" s="84">
        <v>45413</v>
      </c>
      <c r="H2869" s="82">
        <f t="shared" si="257"/>
        <v>5</v>
      </c>
      <c r="I2869" s="55" t="s">
        <v>83</v>
      </c>
      <c r="J2869" s="55" t="s">
        <v>1429</v>
      </c>
      <c r="K2869" s="55" t="s">
        <v>199</v>
      </c>
      <c r="L2869" s="55"/>
      <c r="M2869" s="79"/>
      <c r="N2869" s="55" t="str">
        <f t="shared" si="253"/>
        <v>OUI</v>
      </c>
      <c r="O2869" s="55" t="str">
        <f t="shared" si="254"/>
        <v>NON</v>
      </c>
      <c r="P2869" s="55" t="str">
        <f t="shared" si="255"/>
        <v>NON</v>
      </c>
      <c r="Q2869" s="55" t="str">
        <f t="shared" si="256"/>
        <v>NON</v>
      </c>
    </row>
    <row r="2870" spans="1:17" ht="15" customHeight="1">
      <c r="A2870" s="3">
        <v>50000348</v>
      </c>
      <c r="B2870" s="55" t="s">
        <v>844</v>
      </c>
      <c r="C2870" s="3">
        <v>93000075</v>
      </c>
      <c r="D2870" s="55" t="s">
        <v>1832</v>
      </c>
      <c r="E2870" s="53" t="s">
        <v>1833</v>
      </c>
      <c r="F2870" s="84">
        <v>44501</v>
      </c>
      <c r="G2870" s="84">
        <v>46143</v>
      </c>
      <c r="H2870" s="82">
        <f t="shared" si="257"/>
        <v>5</v>
      </c>
      <c r="I2870" s="55" t="s">
        <v>83</v>
      </c>
      <c r="J2870" s="55" t="s">
        <v>1795</v>
      </c>
      <c r="K2870" s="55"/>
      <c r="L2870" s="55"/>
      <c r="M2870" s="78" t="s">
        <v>1799</v>
      </c>
      <c r="N2870" s="55" t="str">
        <f t="shared" si="253"/>
        <v>NON</v>
      </c>
      <c r="O2870" s="55" t="str">
        <f t="shared" si="254"/>
        <v>NON</v>
      </c>
      <c r="P2870" s="55" t="str">
        <f t="shared" si="255"/>
        <v>OUI</v>
      </c>
      <c r="Q2870" s="55" t="str">
        <f t="shared" si="256"/>
        <v>OUI</v>
      </c>
    </row>
    <row r="2871" spans="1:17" ht="15" customHeight="1">
      <c r="A2871" s="2">
        <v>130000409</v>
      </c>
      <c r="B2871" s="55" t="s">
        <v>759</v>
      </c>
      <c r="C2871" s="3">
        <v>93000740</v>
      </c>
      <c r="D2871" s="55" t="s">
        <v>518</v>
      </c>
      <c r="E2871" s="53" t="s">
        <v>796</v>
      </c>
      <c r="F2871" s="84">
        <v>44501</v>
      </c>
      <c r="G2871" s="84">
        <v>46143</v>
      </c>
      <c r="H2871" s="82">
        <f t="shared" si="257"/>
        <v>5</v>
      </c>
      <c r="I2871" s="55" t="s">
        <v>83</v>
      </c>
      <c r="J2871" s="55" t="s">
        <v>44</v>
      </c>
      <c r="K2871" s="55" t="s">
        <v>272</v>
      </c>
      <c r="L2871" s="55" t="s">
        <v>273</v>
      </c>
      <c r="M2871" s="55" t="s">
        <v>2028</v>
      </c>
      <c r="N2871" s="55" t="str">
        <f t="shared" si="253"/>
        <v>NON</v>
      </c>
      <c r="O2871" s="55" t="str">
        <f t="shared" si="254"/>
        <v>NON</v>
      </c>
      <c r="P2871" s="55" t="str">
        <f t="shared" si="255"/>
        <v>OUI</v>
      </c>
      <c r="Q2871" s="55" t="str">
        <f t="shared" si="256"/>
        <v>NON</v>
      </c>
    </row>
    <row r="2872" spans="1:17" ht="15" customHeight="1">
      <c r="A2872" s="2">
        <v>130000409</v>
      </c>
      <c r="B2872" s="55" t="s">
        <v>759</v>
      </c>
      <c r="C2872" s="3">
        <v>93000740</v>
      </c>
      <c r="D2872" s="55" t="s">
        <v>518</v>
      </c>
      <c r="E2872" s="53" t="s">
        <v>796</v>
      </c>
      <c r="F2872" s="84">
        <v>44501</v>
      </c>
      <c r="G2872" s="84">
        <v>46143</v>
      </c>
      <c r="H2872" s="82">
        <f t="shared" si="257"/>
        <v>5</v>
      </c>
      <c r="I2872" s="55" t="s">
        <v>83</v>
      </c>
      <c r="J2872" s="55" t="s">
        <v>44</v>
      </c>
      <c r="K2872" s="55" t="s">
        <v>272</v>
      </c>
      <c r="L2872" s="55" t="s">
        <v>273</v>
      </c>
      <c r="M2872" s="55" t="s">
        <v>734</v>
      </c>
      <c r="N2872" s="55" t="str">
        <f t="shared" si="253"/>
        <v>NON</v>
      </c>
      <c r="O2872" s="55" t="str">
        <f t="shared" si="254"/>
        <v>NON</v>
      </c>
      <c r="P2872" s="55" t="str">
        <f t="shared" si="255"/>
        <v>OUI</v>
      </c>
      <c r="Q2872" s="55" t="str">
        <f t="shared" si="256"/>
        <v>NON</v>
      </c>
    </row>
    <row r="2873" spans="1:17" ht="15" customHeight="1">
      <c r="A2873" s="2">
        <v>130006570</v>
      </c>
      <c r="B2873" s="55" t="s">
        <v>1492</v>
      </c>
      <c r="C2873" s="3">
        <v>43001913</v>
      </c>
      <c r="D2873" s="55" t="s">
        <v>1514</v>
      </c>
      <c r="E2873" s="53" t="s">
        <v>1515</v>
      </c>
      <c r="F2873" s="84">
        <v>43770</v>
      </c>
      <c r="G2873" s="84">
        <v>45413</v>
      </c>
      <c r="H2873" s="82">
        <f t="shared" si="257"/>
        <v>5</v>
      </c>
      <c r="I2873" s="55" t="s">
        <v>16</v>
      </c>
      <c r="J2873" s="55" t="s">
        <v>44</v>
      </c>
      <c r="K2873" s="55" t="s">
        <v>15</v>
      </c>
      <c r="L2873" s="55" t="s">
        <v>17</v>
      </c>
      <c r="M2873" s="55" t="s">
        <v>87</v>
      </c>
      <c r="N2873" s="55" t="str">
        <f t="shared" si="253"/>
        <v>NON</v>
      </c>
      <c r="O2873" s="55" t="str">
        <f t="shared" si="254"/>
        <v>NON</v>
      </c>
      <c r="P2873" s="55" t="str">
        <f t="shared" si="255"/>
        <v>OUI</v>
      </c>
      <c r="Q2873" s="55" t="str">
        <f t="shared" si="256"/>
        <v>NON</v>
      </c>
    </row>
    <row r="2874" spans="1:17" ht="15" customHeight="1">
      <c r="A2874" s="2">
        <v>130006570</v>
      </c>
      <c r="B2874" s="55" t="s">
        <v>1492</v>
      </c>
      <c r="C2874" s="3">
        <v>43002086</v>
      </c>
      <c r="D2874" s="55" t="s">
        <v>1518</v>
      </c>
      <c r="E2874" s="53" t="s">
        <v>1519</v>
      </c>
      <c r="F2874" s="84">
        <v>44501</v>
      </c>
      <c r="G2874" s="84">
        <v>46143</v>
      </c>
      <c r="H2874" s="82">
        <f t="shared" si="257"/>
        <v>5</v>
      </c>
      <c r="I2874" s="55" t="s">
        <v>16</v>
      </c>
      <c r="J2874" s="55" t="s">
        <v>44</v>
      </c>
      <c r="K2874" s="55" t="s">
        <v>15</v>
      </c>
      <c r="L2874" s="55" t="s">
        <v>17</v>
      </c>
      <c r="M2874" s="55" t="s">
        <v>87</v>
      </c>
      <c r="N2874" s="55" t="str">
        <f t="shared" si="253"/>
        <v>NON</v>
      </c>
      <c r="O2874" s="55" t="str">
        <f t="shared" si="254"/>
        <v>NON</v>
      </c>
      <c r="P2874" s="55" t="str">
        <f t="shared" si="255"/>
        <v>OUI</v>
      </c>
      <c r="Q2874" s="55" t="str">
        <f t="shared" si="256"/>
        <v>NON</v>
      </c>
    </row>
    <row r="2875" spans="1:17" ht="15" customHeight="1">
      <c r="A2875" s="2">
        <v>130000516</v>
      </c>
      <c r="B2875" s="55" t="s">
        <v>263</v>
      </c>
      <c r="C2875" s="3">
        <v>43000696</v>
      </c>
      <c r="D2875" s="55" t="s">
        <v>271</v>
      </c>
      <c r="E2875" s="53" t="s">
        <v>264</v>
      </c>
      <c r="F2875" s="84">
        <v>43770</v>
      </c>
      <c r="G2875" s="84">
        <v>45413</v>
      </c>
      <c r="H2875" s="82">
        <f t="shared" si="257"/>
        <v>5</v>
      </c>
      <c r="I2875" s="55" t="s">
        <v>83</v>
      </c>
      <c r="J2875" s="55" t="s">
        <v>44</v>
      </c>
      <c r="K2875" s="55" t="s">
        <v>15</v>
      </c>
      <c r="L2875" s="55" t="s">
        <v>17</v>
      </c>
      <c r="M2875" s="55" t="s">
        <v>87</v>
      </c>
      <c r="N2875" s="55" t="str">
        <f t="shared" si="253"/>
        <v>NON</v>
      </c>
      <c r="O2875" s="55" t="str">
        <f t="shared" si="254"/>
        <v>NON</v>
      </c>
      <c r="P2875" s="55" t="str">
        <f t="shared" si="255"/>
        <v>OUI</v>
      </c>
      <c r="Q2875" s="55" t="str">
        <f t="shared" si="256"/>
        <v>NON</v>
      </c>
    </row>
    <row r="2876" spans="1:17" ht="15" customHeight="1">
      <c r="A2876" s="2">
        <v>130000516</v>
      </c>
      <c r="B2876" s="55" t="s">
        <v>263</v>
      </c>
      <c r="C2876" s="3">
        <v>43001777</v>
      </c>
      <c r="D2876" s="55" t="s">
        <v>157</v>
      </c>
      <c r="E2876" s="53" t="s">
        <v>264</v>
      </c>
      <c r="F2876" s="84">
        <v>43770</v>
      </c>
      <c r="G2876" s="84">
        <v>45413</v>
      </c>
      <c r="H2876" s="82">
        <f t="shared" si="257"/>
        <v>5</v>
      </c>
      <c r="I2876" s="55" t="s">
        <v>83</v>
      </c>
      <c r="J2876" s="55" t="s">
        <v>44</v>
      </c>
      <c r="K2876" s="55" t="s">
        <v>272</v>
      </c>
      <c r="L2876" s="55" t="s">
        <v>273</v>
      </c>
      <c r="M2876" s="55" t="s">
        <v>734</v>
      </c>
      <c r="N2876" s="55" t="str">
        <f t="shared" si="253"/>
        <v>NON</v>
      </c>
      <c r="O2876" s="55" t="str">
        <f t="shared" si="254"/>
        <v>NON</v>
      </c>
      <c r="P2876" s="55" t="str">
        <f t="shared" si="255"/>
        <v>OUI</v>
      </c>
      <c r="Q2876" s="55" t="str">
        <f t="shared" si="256"/>
        <v>NON</v>
      </c>
    </row>
    <row r="2877" spans="1:17" ht="15" customHeight="1">
      <c r="A2877" s="2">
        <v>130000516</v>
      </c>
      <c r="B2877" s="55" t="s">
        <v>263</v>
      </c>
      <c r="C2877" s="3">
        <v>43001777</v>
      </c>
      <c r="D2877" s="55" t="s">
        <v>157</v>
      </c>
      <c r="E2877" s="53" t="s">
        <v>264</v>
      </c>
      <c r="F2877" s="84">
        <v>43770</v>
      </c>
      <c r="G2877" s="84">
        <v>45413</v>
      </c>
      <c r="H2877" s="82">
        <f t="shared" si="257"/>
        <v>5</v>
      </c>
      <c r="I2877" s="55" t="s">
        <v>83</v>
      </c>
      <c r="J2877" s="55" t="s">
        <v>44</v>
      </c>
      <c r="K2877" s="55" t="s">
        <v>272</v>
      </c>
      <c r="L2877" s="55" t="s">
        <v>273</v>
      </c>
      <c r="M2877" s="55" t="s">
        <v>1116</v>
      </c>
      <c r="N2877" s="55" t="str">
        <f t="shared" si="253"/>
        <v>NON</v>
      </c>
      <c r="O2877" s="55" t="str">
        <f t="shared" si="254"/>
        <v>OUI</v>
      </c>
      <c r="P2877" s="55" t="str">
        <f t="shared" si="255"/>
        <v>OUI</v>
      </c>
      <c r="Q2877" s="55" t="str">
        <f t="shared" si="256"/>
        <v>OUI</v>
      </c>
    </row>
    <row r="2878" spans="1:17" ht="15" customHeight="1">
      <c r="A2878" s="2">
        <v>130000516</v>
      </c>
      <c r="B2878" s="55" t="s">
        <v>263</v>
      </c>
      <c r="C2878" s="3">
        <v>43001777</v>
      </c>
      <c r="D2878" s="55" t="s">
        <v>157</v>
      </c>
      <c r="E2878" s="53" t="s">
        <v>264</v>
      </c>
      <c r="F2878" s="84">
        <v>43040</v>
      </c>
      <c r="G2878" s="84">
        <v>44682</v>
      </c>
      <c r="H2878" s="82">
        <f t="shared" si="257"/>
        <v>5</v>
      </c>
      <c r="I2878" s="55" t="s">
        <v>83</v>
      </c>
      <c r="J2878" s="55" t="s">
        <v>1429</v>
      </c>
      <c r="K2878" s="55" t="s">
        <v>265</v>
      </c>
      <c r="L2878" s="55"/>
      <c r="M2878" s="79"/>
      <c r="N2878" s="55" t="str">
        <f t="shared" si="253"/>
        <v>OUI</v>
      </c>
      <c r="O2878" s="55" t="str">
        <f t="shared" si="254"/>
        <v>NON</v>
      </c>
      <c r="P2878" s="55" t="str">
        <f t="shared" si="255"/>
        <v>NON</v>
      </c>
      <c r="Q2878" s="55" t="str">
        <f t="shared" si="256"/>
        <v>NON</v>
      </c>
    </row>
    <row r="2879" spans="1:17" ht="15" customHeight="1">
      <c r="A2879" s="2">
        <v>130000433</v>
      </c>
      <c r="B2879" s="55" t="s">
        <v>632</v>
      </c>
      <c r="C2879" s="3">
        <v>43001671</v>
      </c>
      <c r="D2879" s="55" t="s">
        <v>651</v>
      </c>
      <c r="E2879" s="53" t="s">
        <v>652</v>
      </c>
      <c r="F2879" s="84">
        <v>44136</v>
      </c>
      <c r="G2879" s="84">
        <v>45778</v>
      </c>
      <c r="H2879" s="82">
        <f t="shared" si="257"/>
        <v>5</v>
      </c>
      <c r="I2879" s="55" t="s">
        <v>83</v>
      </c>
      <c r="J2879" s="55" t="s">
        <v>44</v>
      </c>
      <c r="K2879" s="55" t="s">
        <v>129</v>
      </c>
      <c r="L2879" s="55" t="s">
        <v>128</v>
      </c>
      <c r="M2879" s="55" t="s">
        <v>467</v>
      </c>
      <c r="N2879" s="55" t="str">
        <f t="shared" si="253"/>
        <v>NON</v>
      </c>
      <c r="O2879" s="55" t="str">
        <f t="shared" si="254"/>
        <v>OUI</v>
      </c>
      <c r="P2879" s="55" t="str">
        <f t="shared" si="255"/>
        <v>OUI</v>
      </c>
      <c r="Q2879" s="55" t="str">
        <f t="shared" si="256"/>
        <v>OUI</v>
      </c>
    </row>
    <row r="2880" spans="1:17" ht="15" customHeight="1">
      <c r="A2880" s="2">
        <v>130000433</v>
      </c>
      <c r="B2880" s="55" t="s">
        <v>632</v>
      </c>
      <c r="C2880" s="3">
        <v>43001671</v>
      </c>
      <c r="D2880" s="55" t="s">
        <v>651</v>
      </c>
      <c r="E2880" s="53" t="s">
        <v>652</v>
      </c>
      <c r="F2880" s="84">
        <v>43770</v>
      </c>
      <c r="G2880" s="84">
        <v>45413</v>
      </c>
      <c r="H2880" s="82">
        <f t="shared" si="257"/>
        <v>5</v>
      </c>
      <c r="I2880" s="55" t="s">
        <v>83</v>
      </c>
      <c r="J2880" s="55" t="s">
        <v>1429</v>
      </c>
      <c r="K2880" s="55" t="s">
        <v>268</v>
      </c>
      <c r="L2880" s="55"/>
      <c r="M2880" s="79"/>
      <c r="N2880" s="55" t="str">
        <f t="shared" si="253"/>
        <v>OUI</v>
      </c>
      <c r="O2880" s="55" t="str">
        <f t="shared" si="254"/>
        <v>NON</v>
      </c>
      <c r="P2880" s="55" t="str">
        <f t="shared" si="255"/>
        <v>NON</v>
      </c>
      <c r="Q2880" s="55" t="str">
        <f t="shared" si="256"/>
        <v>NON</v>
      </c>
    </row>
    <row r="2881" spans="1:17" ht="15" customHeight="1">
      <c r="A2881" s="2">
        <v>130000433</v>
      </c>
      <c r="B2881" s="55" t="s">
        <v>632</v>
      </c>
      <c r="C2881" s="3">
        <v>43001671</v>
      </c>
      <c r="D2881" s="55" t="s">
        <v>651</v>
      </c>
      <c r="E2881" s="53" t="s">
        <v>652</v>
      </c>
      <c r="F2881" s="84">
        <v>44136</v>
      </c>
      <c r="G2881" s="84">
        <v>45778</v>
      </c>
      <c r="H2881" s="82">
        <f t="shared" si="257"/>
        <v>5</v>
      </c>
      <c r="I2881" s="55" t="s">
        <v>83</v>
      </c>
      <c r="J2881" s="55" t="s">
        <v>1429</v>
      </c>
      <c r="K2881" s="55" t="s">
        <v>128</v>
      </c>
      <c r="L2881" s="55" t="s">
        <v>129</v>
      </c>
      <c r="M2881" s="79"/>
      <c r="N2881" s="55" t="str">
        <f t="shared" si="253"/>
        <v>OUI</v>
      </c>
      <c r="O2881" s="55" t="str">
        <f t="shared" si="254"/>
        <v>NON</v>
      </c>
      <c r="P2881" s="55" t="str">
        <f t="shared" si="255"/>
        <v>NON</v>
      </c>
      <c r="Q2881" s="55" t="str">
        <f t="shared" si="256"/>
        <v>NON</v>
      </c>
    </row>
    <row r="2882" spans="1:17" ht="15" customHeight="1">
      <c r="A2882" s="2">
        <v>130000235</v>
      </c>
      <c r="B2882" s="55" t="s">
        <v>478</v>
      </c>
      <c r="C2882" s="3">
        <v>43001938</v>
      </c>
      <c r="D2882" s="55" t="s">
        <v>488</v>
      </c>
      <c r="E2882" s="53" t="s">
        <v>489</v>
      </c>
      <c r="F2882" s="84">
        <v>44501</v>
      </c>
      <c r="G2882" s="84">
        <v>46143</v>
      </c>
      <c r="H2882" s="82">
        <f t="shared" si="257"/>
        <v>5</v>
      </c>
      <c r="I2882" s="55" t="s">
        <v>83</v>
      </c>
      <c r="J2882" s="55" t="s">
        <v>44</v>
      </c>
      <c r="K2882" s="55" t="s">
        <v>129</v>
      </c>
      <c r="L2882" s="55" t="s">
        <v>128</v>
      </c>
      <c r="M2882" s="55" t="s">
        <v>1970</v>
      </c>
      <c r="N2882" s="55" t="str">
        <f t="shared" ref="N2882:N2945" si="258">IF(ISNUMBER(SEARCH("2G",J2882)),"OUI","NON")</f>
        <v>NON</v>
      </c>
      <c r="O2882" s="55" t="str">
        <f t="shared" ref="O2882:O2945" si="259">IF(ISNUMBER(SEARCH("P1",M2882)),"OUI","NON")</f>
        <v>OUI</v>
      </c>
      <c r="P2882" s="55" t="str">
        <f t="shared" ref="P2882:P2945" si="260">IF(ISNUMBER(SEARCH("P2",M2882)),"OUI","NON")</f>
        <v>OUI</v>
      </c>
      <c r="Q2882" s="55" t="str">
        <f t="shared" ref="Q2882:Q2945" si="261">IF(ISNUMBER(SEARCH("P3",M2882)),"OUI","NON")</f>
        <v>OUI</v>
      </c>
    </row>
    <row r="2883" spans="1:17" ht="15" customHeight="1">
      <c r="A2883" s="2">
        <v>130000235</v>
      </c>
      <c r="B2883" s="55" t="s">
        <v>478</v>
      </c>
      <c r="C2883" s="3">
        <v>43001938</v>
      </c>
      <c r="D2883" s="55" t="s">
        <v>488</v>
      </c>
      <c r="E2883" s="53" t="s">
        <v>489</v>
      </c>
      <c r="F2883" s="84">
        <v>44501</v>
      </c>
      <c r="G2883" s="84">
        <v>46143</v>
      </c>
      <c r="H2883" s="82">
        <f t="shared" si="257"/>
        <v>5</v>
      </c>
      <c r="I2883" s="55" t="s">
        <v>83</v>
      </c>
      <c r="J2883" s="55" t="s">
        <v>44</v>
      </c>
      <c r="K2883" s="55" t="s">
        <v>129</v>
      </c>
      <c r="L2883" s="55" t="s">
        <v>128</v>
      </c>
      <c r="M2883" s="55" t="s">
        <v>734</v>
      </c>
      <c r="N2883" s="55" t="str">
        <f t="shared" si="258"/>
        <v>NON</v>
      </c>
      <c r="O2883" s="55" t="str">
        <f t="shared" si="259"/>
        <v>NON</v>
      </c>
      <c r="P2883" s="55" t="str">
        <f t="shared" si="260"/>
        <v>OUI</v>
      </c>
      <c r="Q2883" s="55" t="str">
        <f t="shared" si="261"/>
        <v>NON</v>
      </c>
    </row>
    <row r="2884" spans="1:17" ht="15" customHeight="1">
      <c r="A2884" s="2">
        <v>130000235</v>
      </c>
      <c r="B2884" s="55" t="s">
        <v>478</v>
      </c>
      <c r="C2884" s="3">
        <v>43001938</v>
      </c>
      <c r="D2884" s="55" t="s">
        <v>488</v>
      </c>
      <c r="E2884" s="53" t="s">
        <v>489</v>
      </c>
      <c r="F2884" s="84">
        <v>44501</v>
      </c>
      <c r="G2884" s="84">
        <v>46143</v>
      </c>
      <c r="H2884" s="82">
        <f t="shared" si="257"/>
        <v>5</v>
      </c>
      <c r="I2884" s="55" t="s">
        <v>83</v>
      </c>
      <c r="J2884" s="55" t="s">
        <v>44</v>
      </c>
      <c r="K2884" s="55" t="s">
        <v>129</v>
      </c>
      <c r="L2884" s="55" t="s">
        <v>128</v>
      </c>
      <c r="M2884" s="55" t="s">
        <v>1953</v>
      </c>
      <c r="N2884" s="55" t="str">
        <f t="shared" si="258"/>
        <v>NON</v>
      </c>
      <c r="O2884" s="55" t="str">
        <f t="shared" si="259"/>
        <v>NON</v>
      </c>
      <c r="P2884" s="55" t="str">
        <f t="shared" si="260"/>
        <v>OUI</v>
      </c>
      <c r="Q2884" s="55" t="str">
        <f t="shared" si="261"/>
        <v>NON</v>
      </c>
    </row>
    <row r="2885" spans="1:17" ht="15" customHeight="1">
      <c r="A2885" s="2">
        <v>130000235</v>
      </c>
      <c r="B2885" s="55" t="s">
        <v>478</v>
      </c>
      <c r="C2885" s="3">
        <v>43001938</v>
      </c>
      <c r="D2885" s="55" t="s">
        <v>488</v>
      </c>
      <c r="E2885" s="53" t="s">
        <v>489</v>
      </c>
      <c r="F2885" s="84">
        <v>43770</v>
      </c>
      <c r="G2885" s="84">
        <v>45413</v>
      </c>
      <c r="H2885" s="82">
        <f t="shared" si="257"/>
        <v>5</v>
      </c>
      <c r="I2885" s="55" t="s">
        <v>83</v>
      </c>
      <c r="J2885" s="55" t="s">
        <v>1429</v>
      </c>
      <c r="K2885" s="55" t="s">
        <v>128</v>
      </c>
      <c r="L2885" s="55" t="s">
        <v>129</v>
      </c>
      <c r="M2885" s="79"/>
      <c r="N2885" s="55" t="str">
        <f t="shared" si="258"/>
        <v>OUI</v>
      </c>
      <c r="O2885" s="55" t="str">
        <f t="shared" si="259"/>
        <v>NON</v>
      </c>
      <c r="P2885" s="55" t="str">
        <f t="shared" si="260"/>
        <v>NON</v>
      </c>
      <c r="Q2885" s="55" t="str">
        <f t="shared" si="261"/>
        <v>NON</v>
      </c>
    </row>
    <row r="2886" spans="1:17" ht="15" customHeight="1">
      <c r="A2886" s="4">
        <v>130783293</v>
      </c>
      <c r="B2886" s="20" t="s">
        <v>1205</v>
      </c>
      <c r="C2886" s="4">
        <v>43001463</v>
      </c>
      <c r="D2886" s="20" t="s">
        <v>1291</v>
      </c>
      <c r="E2886" s="13" t="s">
        <v>2319</v>
      </c>
      <c r="F2886" s="85">
        <v>44501</v>
      </c>
      <c r="G2886" s="85">
        <v>46143</v>
      </c>
      <c r="H2886" s="83">
        <f t="shared" si="257"/>
        <v>5</v>
      </c>
      <c r="I2886" s="20" t="s">
        <v>83</v>
      </c>
      <c r="J2886" s="20" t="s">
        <v>1429</v>
      </c>
      <c r="K2886" s="20" t="s">
        <v>290</v>
      </c>
      <c r="L2886" s="20" t="s">
        <v>123</v>
      </c>
      <c r="M2886" s="80"/>
      <c r="N2886" s="20" t="str">
        <f t="shared" si="258"/>
        <v>OUI</v>
      </c>
      <c r="O2886" s="20" t="str">
        <f t="shared" si="259"/>
        <v>NON</v>
      </c>
      <c r="P2886" s="20" t="str">
        <f t="shared" si="260"/>
        <v>NON</v>
      </c>
      <c r="Q2886" s="20" t="str">
        <f t="shared" si="261"/>
        <v>NON</v>
      </c>
    </row>
    <row r="2887" spans="1:17" ht="15" customHeight="1">
      <c r="A2887" s="4">
        <v>130783293</v>
      </c>
      <c r="B2887" s="20" t="s">
        <v>1205</v>
      </c>
      <c r="C2887" s="4">
        <v>43001463</v>
      </c>
      <c r="D2887" s="20" t="s">
        <v>1291</v>
      </c>
      <c r="E2887" s="13" t="s">
        <v>2319</v>
      </c>
      <c r="F2887" s="85">
        <v>44501</v>
      </c>
      <c r="G2887" s="85">
        <v>46143</v>
      </c>
      <c r="H2887" s="83">
        <f t="shared" si="257"/>
        <v>5</v>
      </c>
      <c r="I2887" s="20" t="s">
        <v>83</v>
      </c>
      <c r="J2887" s="20" t="s">
        <v>1429</v>
      </c>
      <c r="K2887" s="20" t="s">
        <v>354</v>
      </c>
      <c r="L2887" s="20"/>
      <c r="M2887" s="80"/>
      <c r="N2887" s="20" t="str">
        <f t="shared" si="258"/>
        <v>OUI</v>
      </c>
      <c r="O2887" s="20" t="str">
        <f t="shared" si="259"/>
        <v>NON</v>
      </c>
      <c r="P2887" s="20" t="str">
        <f t="shared" si="260"/>
        <v>NON</v>
      </c>
      <c r="Q2887" s="20" t="str">
        <f t="shared" si="261"/>
        <v>NON</v>
      </c>
    </row>
    <row r="2888" spans="1:17" ht="15" customHeight="1">
      <c r="A2888" s="4">
        <v>130783293</v>
      </c>
      <c r="B2888" s="20" t="s">
        <v>1205</v>
      </c>
      <c r="C2888" s="4">
        <v>43001463</v>
      </c>
      <c r="D2888" s="20" t="s">
        <v>1291</v>
      </c>
      <c r="E2888" s="13" t="s">
        <v>2319</v>
      </c>
      <c r="F2888" s="85">
        <v>44501</v>
      </c>
      <c r="G2888" s="85">
        <v>46143</v>
      </c>
      <c r="H2888" s="83">
        <f t="shared" si="257"/>
        <v>5</v>
      </c>
      <c r="I2888" s="20" t="s">
        <v>83</v>
      </c>
      <c r="J2888" s="20" t="s">
        <v>1429</v>
      </c>
      <c r="K2888" s="20" t="s">
        <v>771</v>
      </c>
      <c r="L2888" s="20"/>
      <c r="M2888" s="80"/>
      <c r="N2888" s="20" t="str">
        <f t="shared" si="258"/>
        <v>OUI</v>
      </c>
      <c r="O2888" s="20" t="str">
        <f t="shared" si="259"/>
        <v>NON</v>
      </c>
      <c r="P2888" s="20" t="str">
        <f t="shared" si="260"/>
        <v>NON</v>
      </c>
      <c r="Q2888" s="20" t="str">
        <f t="shared" si="261"/>
        <v>NON</v>
      </c>
    </row>
    <row r="2889" spans="1:17" ht="15" customHeight="1">
      <c r="A2889" s="4">
        <v>130783293</v>
      </c>
      <c r="B2889" s="20" t="s">
        <v>1205</v>
      </c>
      <c r="C2889" s="4">
        <v>43001463</v>
      </c>
      <c r="D2889" s="20" t="s">
        <v>1291</v>
      </c>
      <c r="E2889" s="13" t="s">
        <v>2319</v>
      </c>
      <c r="F2889" s="85">
        <v>44501</v>
      </c>
      <c r="G2889" s="85">
        <v>46143</v>
      </c>
      <c r="H2889" s="83">
        <f t="shared" si="257"/>
        <v>5</v>
      </c>
      <c r="I2889" s="20" t="s">
        <v>83</v>
      </c>
      <c r="J2889" s="20" t="s">
        <v>44</v>
      </c>
      <c r="K2889" s="20" t="s">
        <v>1318</v>
      </c>
      <c r="L2889" s="20" t="s">
        <v>260</v>
      </c>
      <c r="M2889" s="12" t="s">
        <v>2406</v>
      </c>
      <c r="N2889" s="20" t="str">
        <f t="shared" si="258"/>
        <v>NON</v>
      </c>
      <c r="O2889" s="20" t="str">
        <f t="shared" si="259"/>
        <v>NON</v>
      </c>
      <c r="P2889" s="20" t="str">
        <f t="shared" si="260"/>
        <v>OUI</v>
      </c>
      <c r="Q2889" s="20" t="str">
        <f t="shared" si="261"/>
        <v>OUI</v>
      </c>
    </row>
    <row r="2890" spans="1:17" ht="15" customHeight="1">
      <c r="A2890" s="2">
        <v>130000409</v>
      </c>
      <c r="B2890" s="55" t="s">
        <v>759</v>
      </c>
      <c r="C2890" s="3">
        <v>43002134</v>
      </c>
      <c r="D2890" s="55" t="s">
        <v>762</v>
      </c>
      <c r="E2890" s="53" t="s">
        <v>763</v>
      </c>
      <c r="F2890" s="84">
        <v>44136</v>
      </c>
      <c r="G2890" s="84">
        <v>45778</v>
      </c>
      <c r="H2890" s="82">
        <f t="shared" si="257"/>
        <v>5</v>
      </c>
      <c r="I2890" s="55" t="s">
        <v>83</v>
      </c>
      <c r="J2890" s="55" t="s">
        <v>44</v>
      </c>
      <c r="K2890" s="55" t="s">
        <v>448</v>
      </c>
      <c r="L2890" s="55" t="s">
        <v>260</v>
      </c>
      <c r="M2890" s="55" t="s">
        <v>2422</v>
      </c>
      <c r="N2890" s="55" t="str">
        <f t="shared" si="258"/>
        <v>NON</v>
      </c>
      <c r="O2890" s="55" t="str">
        <f t="shared" si="259"/>
        <v>NON</v>
      </c>
      <c r="P2890" s="55" t="str">
        <f t="shared" si="260"/>
        <v>OUI</v>
      </c>
      <c r="Q2890" s="55" t="str">
        <f t="shared" si="261"/>
        <v>OUI</v>
      </c>
    </row>
    <row r="2891" spans="1:17" ht="15" customHeight="1">
      <c r="A2891" s="2">
        <v>130000409</v>
      </c>
      <c r="B2891" s="55" t="s">
        <v>759</v>
      </c>
      <c r="C2891" s="3">
        <v>43002134</v>
      </c>
      <c r="D2891" s="55" t="s">
        <v>762</v>
      </c>
      <c r="E2891" s="53" t="s">
        <v>763</v>
      </c>
      <c r="F2891" s="84">
        <v>44501</v>
      </c>
      <c r="G2891" s="84">
        <v>46143</v>
      </c>
      <c r="H2891" s="82">
        <f t="shared" si="257"/>
        <v>5</v>
      </c>
      <c r="I2891" s="55" t="s">
        <v>83</v>
      </c>
      <c r="J2891" s="55" t="s">
        <v>44</v>
      </c>
      <c r="K2891" s="55" t="s">
        <v>439</v>
      </c>
      <c r="L2891" s="55" t="s">
        <v>440</v>
      </c>
      <c r="M2891" s="55" t="s">
        <v>2006</v>
      </c>
      <c r="N2891" s="55" t="str">
        <f t="shared" si="258"/>
        <v>NON</v>
      </c>
      <c r="O2891" s="55" t="str">
        <f t="shared" si="259"/>
        <v>NON</v>
      </c>
      <c r="P2891" s="55" t="str">
        <f t="shared" si="260"/>
        <v>OUI</v>
      </c>
      <c r="Q2891" s="55" t="str">
        <f t="shared" si="261"/>
        <v>NON</v>
      </c>
    </row>
    <row r="2892" spans="1:17" ht="15" customHeight="1">
      <c r="A2892" s="2">
        <v>130000409</v>
      </c>
      <c r="B2892" s="55" t="s">
        <v>759</v>
      </c>
      <c r="C2892" s="3">
        <v>43002134</v>
      </c>
      <c r="D2892" s="55" t="s">
        <v>762</v>
      </c>
      <c r="E2892" s="53" t="s">
        <v>763</v>
      </c>
      <c r="F2892" s="84">
        <v>44501</v>
      </c>
      <c r="G2892" s="84">
        <v>46143</v>
      </c>
      <c r="H2892" s="82">
        <f t="shared" si="257"/>
        <v>5</v>
      </c>
      <c r="I2892" s="55" t="s">
        <v>83</v>
      </c>
      <c r="J2892" s="55" t="s">
        <v>44</v>
      </c>
      <c r="K2892" s="55" t="s">
        <v>439</v>
      </c>
      <c r="L2892" s="55" t="s">
        <v>440</v>
      </c>
      <c r="M2892" s="55" t="s">
        <v>1952</v>
      </c>
      <c r="N2892" s="55" t="str">
        <f t="shared" si="258"/>
        <v>NON</v>
      </c>
      <c r="O2892" s="55" t="str">
        <f t="shared" si="259"/>
        <v>NON</v>
      </c>
      <c r="P2892" s="55" t="str">
        <f t="shared" si="260"/>
        <v>OUI</v>
      </c>
      <c r="Q2892" s="55" t="str">
        <f t="shared" si="261"/>
        <v>NON</v>
      </c>
    </row>
    <row r="2893" spans="1:17" ht="15" customHeight="1">
      <c r="A2893" s="2">
        <v>130000409</v>
      </c>
      <c r="B2893" s="55" t="s">
        <v>759</v>
      </c>
      <c r="C2893" s="3">
        <v>43002134</v>
      </c>
      <c r="D2893" s="55" t="s">
        <v>762</v>
      </c>
      <c r="E2893" s="53" t="s">
        <v>763</v>
      </c>
      <c r="F2893" s="84">
        <v>44501</v>
      </c>
      <c r="G2893" s="84">
        <v>46143</v>
      </c>
      <c r="H2893" s="82">
        <f t="shared" si="257"/>
        <v>5</v>
      </c>
      <c r="I2893" s="55" t="s">
        <v>83</v>
      </c>
      <c r="J2893" s="55" t="s">
        <v>44</v>
      </c>
      <c r="K2893" s="55" t="s">
        <v>439</v>
      </c>
      <c r="L2893" s="55" t="s">
        <v>440</v>
      </c>
      <c r="M2893" s="55" t="s">
        <v>2100</v>
      </c>
      <c r="N2893" s="55" t="str">
        <f t="shared" si="258"/>
        <v>NON</v>
      </c>
      <c r="O2893" s="55" t="str">
        <f t="shared" si="259"/>
        <v>OUI</v>
      </c>
      <c r="P2893" s="55" t="str">
        <f t="shared" si="260"/>
        <v>OUI</v>
      </c>
      <c r="Q2893" s="55" t="str">
        <f t="shared" si="261"/>
        <v>NON</v>
      </c>
    </row>
    <row r="2894" spans="1:17" ht="15" customHeight="1">
      <c r="A2894" s="2">
        <v>130000409</v>
      </c>
      <c r="B2894" s="55" t="s">
        <v>759</v>
      </c>
      <c r="C2894" s="3">
        <v>43002134</v>
      </c>
      <c r="D2894" s="55" t="s">
        <v>762</v>
      </c>
      <c r="E2894" s="53" t="s">
        <v>763</v>
      </c>
      <c r="F2894" s="84">
        <v>44501</v>
      </c>
      <c r="G2894" s="84">
        <v>46143</v>
      </c>
      <c r="H2894" s="82">
        <f t="shared" si="257"/>
        <v>5</v>
      </c>
      <c r="I2894" s="55" t="s">
        <v>83</v>
      </c>
      <c r="J2894" s="55" t="s">
        <v>44</v>
      </c>
      <c r="K2894" s="55" t="s">
        <v>439</v>
      </c>
      <c r="L2894" s="55" t="s">
        <v>440</v>
      </c>
      <c r="M2894" s="55" t="s">
        <v>1959</v>
      </c>
      <c r="N2894" s="55" t="str">
        <f t="shared" si="258"/>
        <v>NON</v>
      </c>
      <c r="O2894" s="55" t="str">
        <f t="shared" si="259"/>
        <v>OUI</v>
      </c>
      <c r="P2894" s="55" t="str">
        <f t="shared" si="260"/>
        <v>OUI</v>
      </c>
      <c r="Q2894" s="55" t="str">
        <f t="shared" si="261"/>
        <v>NON</v>
      </c>
    </row>
    <row r="2895" spans="1:17" ht="15" customHeight="1">
      <c r="A2895" s="2">
        <v>130000409</v>
      </c>
      <c r="B2895" s="55" t="s">
        <v>759</v>
      </c>
      <c r="C2895" s="3">
        <v>43002134</v>
      </c>
      <c r="D2895" s="55" t="s">
        <v>762</v>
      </c>
      <c r="E2895" s="53" t="s">
        <v>763</v>
      </c>
      <c r="F2895" s="84">
        <v>44501</v>
      </c>
      <c r="G2895" s="84">
        <v>46143</v>
      </c>
      <c r="H2895" s="82">
        <f t="shared" si="257"/>
        <v>5</v>
      </c>
      <c r="I2895" s="55" t="s">
        <v>83</v>
      </c>
      <c r="J2895" s="55" t="s">
        <v>44</v>
      </c>
      <c r="K2895" s="55" t="s">
        <v>439</v>
      </c>
      <c r="L2895" s="55" t="s">
        <v>440</v>
      </c>
      <c r="M2895" s="17" t="s">
        <v>92</v>
      </c>
      <c r="N2895" s="55" t="str">
        <f t="shared" si="258"/>
        <v>NON</v>
      </c>
      <c r="O2895" s="55" t="str">
        <f t="shared" si="259"/>
        <v>NON</v>
      </c>
      <c r="P2895" s="55" t="str">
        <f t="shared" si="260"/>
        <v>OUI</v>
      </c>
      <c r="Q2895" s="55" t="str">
        <f t="shared" si="261"/>
        <v>NON</v>
      </c>
    </row>
    <row r="2896" spans="1:17" ht="15" customHeight="1">
      <c r="A2896" s="2">
        <v>130000409</v>
      </c>
      <c r="B2896" s="55" t="s">
        <v>759</v>
      </c>
      <c r="C2896" s="3">
        <v>43002134</v>
      </c>
      <c r="D2896" s="55" t="s">
        <v>762</v>
      </c>
      <c r="E2896" s="53" t="s">
        <v>763</v>
      </c>
      <c r="F2896" s="84">
        <v>43770</v>
      </c>
      <c r="G2896" s="84">
        <v>45413</v>
      </c>
      <c r="H2896" s="82">
        <f t="shared" si="257"/>
        <v>5</v>
      </c>
      <c r="I2896" s="55" t="s">
        <v>83</v>
      </c>
      <c r="J2896" s="55" t="s">
        <v>1429</v>
      </c>
      <c r="K2896" s="55" t="s">
        <v>362</v>
      </c>
      <c r="L2896" s="55" t="s">
        <v>363</v>
      </c>
      <c r="M2896" s="79"/>
      <c r="N2896" s="55" t="str">
        <f t="shared" si="258"/>
        <v>OUI</v>
      </c>
      <c r="O2896" s="55" t="str">
        <f t="shared" si="259"/>
        <v>NON</v>
      </c>
      <c r="P2896" s="55" t="str">
        <f t="shared" si="260"/>
        <v>NON</v>
      </c>
      <c r="Q2896" s="55" t="str">
        <f t="shared" si="261"/>
        <v>NON</v>
      </c>
    </row>
    <row r="2897" spans="1:17" ht="15" customHeight="1">
      <c r="A2897" s="2">
        <v>130000409</v>
      </c>
      <c r="B2897" s="55" t="s">
        <v>759</v>
      </c>
      <c r="C2897" s="3">
        <v>43002134</v>
      </c>
      <c r="D2897" s="55" t="s">
        <v>762</v>
      </c>
      <c r="E2897" s="53" t="s">
        <v>763</v>
      </c>
      <c r="F2897" s="84">
        <v>43770</v>
      </c>
      <c r="G2897" s="84">
        <v>45413</v>
      </c>
      <c r="H2897" s="82">
        <f t="shared" si="257"/>
        <v>5</v>
      </c>
      <c r="I2897" s="55" t="s">
        <v>83</v>
      </c>
      <c r="J2897" s="55" t="s">
        <v>1429</v>
      </c>
      <c r="K2897" s="55" t="s">
        <v>406</v>
      </c>
      <c r="L2897" s="55"/>
      <c r="M2897" s="79"/>
      <c r="N2897" s="55" t="str">
        <f t="shared" si="258"/>
        <v>OUI</v>
      </c>
      <c r="O2897" s="55" t="str">
        <f t="shared" si="259"/>
        <v>NON</v>
      </c>
      <c r="P2897" s="55" t="str">
        <f t="shared" si="260"/>
        <v>NON</v>
      </c>
      <c r="Q2897" s="55" t="str">
        <f t="shared" si="261"/>
        <v>NON</v>
      </c>
    </row>
    <row r="2898" spans="1:17" ht="15" customHeight="1">
      <c r="A2898" s="2">
        <v>830000345</v>
      </c>
      <c r="B2898" s="55" t="s">
        <v>881</v>
      </c>
      <c r="C2898" s="3">
        <v>93000766</v>
      </c>
      <c r="D2898" s="55" t="s">
        <v>268</v>
      </c>
      <c r="E2898" s="53" t="s">
        <v>936</v>
      </c>
      <c r="F2898" s="84">
        <v>44501</v>
      </c>
      <c r="G2898" s="84">
        <v>46143</v>
      </c>
      <c r="H2898" s="82">
        <f t="shared" si="257"/>
        <v>5</v>
      </c>
      <c r="I2898" s="55" t="s">
        <v>83</v>
      </c>
      <c r="J2898" s="55" t="s">
        <v>44</v>
      </c>
      <c r="K2898" s="55" t="s">
        <v>274</v>
      </c>
      <c r="L2898" s="55" t="s">
        <v>260</v>
      </c>
      <c r="M2898" s="55" t="s">
        <v>2450</v>
      </c>
      <c r="N2898" s="55" t="str">
        <f t="shared" si="258"/>
        <v>NON</v>
      </c>
      <c r="O2898" s="55" t="str">
        <f t="shared" si="259"/>
        <v>NON</v>
      </c>
      <c r="P2898" s="55" t="str">
        <f t="shared" si="260"/>
        <v>OUI</v>
      </c>
      <c r="Q2898" s="55" t="str">
        <f t="shared" si="261"/>
        <v>NON</v>
      </c>
    </row>
    <row r="2899" spans="1:17" ht="15" customHeight="1">
      <c r="A2899" s="2">
        <v>830000345</v>
      </c>
      <c r="B2899" s="55" t="s">
        <v>881</v>
      </c>
      <c r="C2899" s="3">
        <v>93000766</v>
      </c>
      <c r="D2899" s="55" t="s">
        <v>268</v>
      </c>
      <c r="E2899" s="53" t="s">
        <v>936</v>
      </c>
      <c r="F2899" s="84">
        <v>44501</v>
      </c>
      <c r="G2899" s="84">
        <v>46143</v>
      </c>
      <c r="H2899" s="82">
        <f t="shared" si="257"/>
        <v>5</v>
      </c>
      <c r="I2899" s="55" t="s">
        <v>83</v>
      </c>
      <c r="J2899" s="55" t="s">
        <v>44</v>
      </c>
      <c r="K2899" s="55" t="s">
        <v>129</v>
      </c>
      <c r="L2899" s="55" t="s">
        <v>17</v>
      </c>
      <c r="M2899" s="55" t="s">
        <v>467</v>
      </c>
      <c r="N2899" s="55" t="str">
        <f t="shared" si="258"/>
        <v>NON</v>
      </c>
      <c r="O2899" s="55" t="str">
        <f t="shared" si="259"/>
        <v>OUI</v>
      </c>
      <c r="P2899" s="55" t="str">
        <f t="shared" si="260"/>
        <v>OUI</v>
      </c>
      <c r="Q2899" s="55" t="str">
        <f t="shared" si="261"/>
        <v>OUI</v>
      </c>
    </row>
    <row r="2900" spans="1:17" ht="15" customHeight="1">
      <c r="A2900" s="2">
        <v>830000345</v>
      </c>
      <c r="B2900" s="55" t="s">
        <v>881</v>
      </c>
      <c r="C2900" s="3">
        <v>93000766</v>
      </c>
      <c r="D2900" s="55" t="s">
        <v>268</v>
      </c>
      <c r="E2900" s="53" t="s">
        <v>936</v>
      </c>
      <c r="F2900" s="84">
        <v>44501</v>
      </c>
      <c r="G2900" s="84">
        <v>46143</v>
      </c>
      <c r="H2900" s="82">
        <f t="shared" si="257"/>
        <v>5</v>
      </c>
      <c r="I2900" s="55" t="s">
        <v>83</v>
      </c>
      <c r="J2900" s="55" t="s">
        <v>44</v>
      </c>
      <c r="K2900" s="55" t="s">
        <v>15</v>
      </c>
      <c r="L2900" s="55" t="s">
        <v>17</v>
      </c>
      <c r="M2900" s="55" t="s">
        <v>53</v>
      </c>
      <c r="N2900" s="55" t="str">
        <f t="shared" si="258"/>
        <v>NON</v>
      </c>
      <c r="O2900" s="55" t="str">
        <f t="shared" si="259"/>
        <v>OUI</v>
      </c>
      <c r="P2900" s="55" t="str">
        <f t="shared" si="260"/>
        <v>OUI</v>
      </c>
      <c r="Q2900" s="55" t="str">
        <f t="shared" si="261"/>
        <v>NON</v>
      </c>
    </row>
    <row r="2901" spans="1:17" ht="15" customHeight="1">
      <c r="A2901" s="2">
        <v>830000345</v>
      </c>
      <c r="B2901" s="55" t="s">
        <v>881</v>
      </c>
      <c r="C2901" s="3">
        <v>93000766</v>
      </c>
      <c r="D2901" s="55" t="s">
        <v>268</v>
      </c>
      <c r="E2901" s="53" t="s">
        <v>936</v>
      </c>
      <c r="F2901" s="84">
        <v>44501</v>
      </c>
      <c r="G2901" s="84">
        <v>46143</v>
      </c>
      <c r="H2901" s="82">
        <f t="shared" si="257"/>
        <v>5</v>
      </c>
      <c r="I2901" s="55" t="s">
        <v>83</v>
      </c>
      <c r="J2901" s="55" t="s">
        <v>44</v>
      </c>
      <c r="K2901" s="55" t="s">
        <v>15</v>
      </c>
      <c r="L2901" s="55" t="s">
        <v>17</v>
      </c>
      <c r="M2901" s="55" t="s">
        <v>87</v>
      </c>
      <c r="N2901" s="55" t="str">
        <f t="shared" si="258"/>
        <v>NON</v>
      </c>
      <c r="O2901" s="55" t="str">
        <f t="shared" si="259"/>
        <v>NON</v>
      </c>
      <c r="P2901" s="55" t="str">
        <f t="shared" si="260"/>
        <v>OUI</v>
      </c>
      <c r="Q2901" s="55" t="str">
        <f t="shared" si="261"/>
        <v>NON</v>
      </c>
    </row>
    <row r="2902" spans="1:17" ht="15" customHeight="1">
      <c r="A2902" s="2">
        <v>830000345</v>
      </c>
      <c r="B2902" s="55" t="s">
        <v>881</v>
      </c>
      <c r="C2902" s="3">
        <v>93000766</v>
      </c>
      <c r="D2902" s="55" t="s">
        <v>268</v>
      </c>
      <c r="E2902" s="53" t="s">
        <v>936</v>
      </c>
      <c r="F2902" s="84">
        <v>44501</v>
      </c>
      <c r="G2902" s="84">
        <v>46143</v>
      </c>
      <c r="H2902" s="82">
        <f t="shared" si="257"/>
        <v>5</v>
      </c>
      <c r="I2902" s="55" t="s">
        <v>83</v>
      </c>
      <c r="J2902" s="55" t="s">
        <v>1429</v>
      </c>
      <c r="K2902" s="55" t="s">
        <v>20</v>
      </c>
      <c r="L2902" s="55" t="s">
        <v>745</v>
      </c>
      <c r="M2902" s="79"/>
      <c r="N2902" s="55" t="str">
        <f t="shared" si="258"/>
        <v>OUI</v>
      </c>
      <c r="O2902" s="55" t="str">
        <f t="shared" si="259"/>
        <v>NON</v>
      </c>
      <c r="P2902" s="55" t="str">
        <f t="shared" si="260"/>
        <v>NON</v>
      </c>
      <c r="Q2902" s="55" t="str">
        <f t="shared" si="261"/>
        <v>NON</v>
      </c>
    </row>
    <row r="2903" spans="1:17" ht="15" customHeight="1">
      <c r="A2903" s="2">
        <v>830000345</v>
      </c>
      <c r="B2903" s="55" t="s">
        <v>881</v>
      </c>
      <c r="C2903" s="3">
        <v>93000766</v>
      </c>
      <c r="D2903" s="55" t="s">
        <v>268</v>
      </c>
      <c r="E2903" s="53" t="s">
        <v>936</v>
      </c>
      <c r="F2903" s="84">
        <v>44501</v>
      </c>
      <c r="G2903" s="84">
        <v>46143</v>
      </c>
      <c r="H2903" s="82">
        <f t="shared" si="257"/>
        <v>5</v>
      </c>
      <c r="I2903" s="55" t="s">
        <v>83</v>
      </c>
      <c r="J2903" s="55" t="s">
        <v>1429</v>
      </c>
      <c r="K2903" s="55" t="s">
        <v>268</v>
      </c>
      <c r="L2903" s="55"/>
      <c r="M2903" s="79"/>
      <c r="N2903" s="55" t="str">
        <f t="shared" si="258"/>
        <v>OUI</v>
      </c>
      <c r="O2903" s="55" t="str">
        <f t="shared" si="259"/>
        <v>NON</v>
      </c>
      <c r="P2903" s="55" t="str">
        <f t="shared" si="260"/>
        <v>NON</v>
      </c>
      <c r="Q2903" s="55" t="str">
        <f t="shared" si="261"/>
        <v>NON</v>
      </c>
    </row>
    <row r="2904" spans="1:17" ht="15" customHeight="1">
      <c r="A2904" s="2">
        <v>130001225</v>
      </c>
      <c r="B2904" s="55" t="s">
        <v>681</v>
      </c>
      <c r="C2904" s="3">
        <v>93000168</v>
      </c>
      <c r="D2904" s="55" t="s">
        <v>224</v>
      </c>
      <c r="E2904" s="53" t="s">
        <v>685</v>
      </c>
      <c r="F2904" s="84">
        <v>44501</v>
      </c>
      <c r="G2904" s="84">
        <v>46143</v>
      </c>
      <c r="H2904" s="82">
        <f t="shared" si="257"/>
        <v>5</v>
      </c>
      <c r="I2904" s="55" t="s">
        <v>83</v>
      </c>
      <c r="J2904" s="55" t="s">
        <v>44</v>
      </c>
      <c r="K2904" s="55" t="s">
        <v>15</v>
      </c>
      <c r="L2904" s="55" t="s">
        <v>17</v>
      </c>
      <c r="M2904" s="55" t="s">
        <v>356</v>
      </c>
      <c r="N2904" s="55" t="str">
        <f t="shared" si="258"/>
        <v>NON</v>
      </c>
      <c r="O2904" s="55" t="str">
        <f t="shared" si="259"/>
        <v>NON</v>
      </c>
      <c r="P2904" s="55" t="str">
        <f t="shared" si="260"/>
        <v>OUI</v>
      </c>
      <c r="Q2904" s="55" t="str">
        <f t="shared" si="261"/>
        <v>NON</v>
      </c>
    </row>
    <row r="2905" spans="1:17" ht="15" customHeight="1">
      <c r="A2905" s="2">
        <v>130001225</v>
      </c>
      <c r="B2905" s="55" t="s">
        <v>681</v>
      </c>
      <c r="C2905" s="3">
        <v>93000168</v>
      </c>
      <c r="D2905" s="55" t="s">
        <v>224</v>
      </c>
      <c r="E2905" s="53" t="s">
        <v>685</v>
      </c>
      <c r="F2905" s="84">
        <v>43770</v>
      </c>
      <c r="G2905" s="84">
        <v>45413</v>
      </c>
      <c r="H2905" s="82">
        <f t="shared" si="257"/>
        <v>5</v>
      </c>
      <c r="I2905" s="55" t="s">
        <v>83</v>
      </c>
      <c r="J2905" s="55" t="s">
        <v>44</v>
      </c>
      <c r="K2905" s="55" t="s">
        <v>15</v>
      </c>
      <c r="L2905" s="55" t="s">
        <v>17</v>
      </c>
      <c r="M2905" s="92" t="s">
        <v>734</v>
      </c>
      <c r="N2905" s="55" t="str">
        <f t="shared" si="258"/>
        <v>NON</v>
      </c>
      <c r="O2905" s="55" t="str">
        <f t="shared" si="259"/>
        <v>NON</v>
      </c>
      <c r="P2905" s="55" t="str">
        <f t="shared" si="260"/>
        <v>OUI</v>
      </c>
      <c r="Q2905" s="55" t="str">
        <f t="shared" si="261"/>
        <v>NON</v>
      </c>
    </row>
    <row r="2906" spans="1:17" ht="15" customHeight="1">
      <c r="A2906" s="2">
        <v>130001225</v>
      </c>
      <c r="B2906" s="55" t="s">
        <v>681</v>
      </c>
      <c r="C2906" s="3">
        <v>93000168</v>
      </c>
      <c r="D2906" s="55" t="s">
        <v>224</v>
      </c>
      <c r="E2906" s="53" t="s">
        <v>685</v>
      </c>
      <c r="F2906" s="84">
        <v>44501</v>
      </c>
      <c r="G2906" s="84">
        <v>46143</v>
      </c>
      <c r="H2906" s="82">
        <f t="shared" si="257"/>
        <v>5</v>
      </c>
      <c r="I2906" s="55" t="s">
        <v>83</v>
      </c>
      <c r="J2906" s="55" t="s">
        <v>44</v>
      </c>
      <c r="K2906" s="55" t="s">
        <v>272</v>
      </c>
      <c r="L2906" s="55" t="s">
        <v>273</v>
      </c>
      <c r="M2906" s="55" t="s">
        <v>356</v>
      </c>
      <c r="N2906" s="55" t="str">
        <f t="shared" si="258"/>
        <v>NON</v>
      </c>
      <c r="O2906" s="55" t="str">
        <f t="shared" si="259"/>
        <v>NON</v>
      </c>
      <c r="P2906" s="55" t="str">
        <f t="shared" si="260"/>
        <v>OUI</v>
      </c>
      <c r="Q2906" s="55" t="str">
        <f t="shared" si="261"/>
        <v>NON</v>
      </c>
    </row>
    <row r="2907" spans="1:17" ht="15" customHeight="1">
      <c r="A2907" s="2">
        <v>130001225</v>
      </c>
      <c r="B2907" s="55" t="s">
        <v>681</v>
      </c>
      <c r="C2907" s="3">
        <v>43000619</v>
      </c>
      <c r="D2907" s="55" t="s">
        <v>694</v>
      </c>
      <c r="E2907" s="22" t="s">
        <v>685</v>
      </c>
      <c r="F2907" s="84">
        <v>44501</v>
      </c>
      <c r="G2907" s="84">
        <v>46143</v>
      </c>
      <c r="H2907" s="82">
        <f t="shared" si="257"/>
        <v>5</v>
      </c>
      <c r="I2907" s="55" t="s">
        <v>83</v>
      </c>
      <c r="J2907" s="55" t="s">
        <v>44</v>
      </c>
      <c r="K2907" s="55" t="s">
        <v>272</v>
      </c>
      <c r="L2907" s="55" t="s">
        <v>273</v>
      </c>
      <c r="M2907" s="55" t="s">
        <v>356</v>
      </c>
      <c r="N2907" s="55" t="str">
        <f t="shared" si="258"/>
        <v>NON</v>
      </c>
      <c r="O2907" s="55" t="str">
        <f t="shared" si="259"/>
        <v>NON</v>
      </c>
      <c r="P2907" s="55" t="str">
        <f t="shared" si="260"/>
        <v>OUI</v>
      </c>
      <c r="Q2907" s="55" t="str">
        <f t="shared" si="261"/>
        <v>NON</v>
      </c>
    </row>
    <row r="2908" spans="1:17" ht="15" customHeight="1">
      <c r="A2908" s="2">
        <v>130001225</v>
      </c>
      <c r="B2908" s="55" t="s">
        <v>681</v>
      </c>
      <c r="C2908" s="3">
        <v>43000619</v>
      </c>
      <c r="D2908" s="55" t="s">
        <v>694</v>
      </c>
      <c r="E2908" s="22" t="s">
        <v>685</v>
      </c>
      <c r="F2908" s="84">
        <v>44501</v>
      </c>
      <c r="G2908" s="84">
        <v>46143</v>
      </c>
      <c r="H2908" s="82">
        <f t="shared" si="257"/>
        <v>5</v>
      </c>
      <c r="I2908" s="55" t="s">
        <v>83</v>
      </c>
      <c r="J2908" s="55" t="s">
        <v>44</v>
      </c>
      <c r="K2908" s="55" t="s">
        <v>15</v>
      </c>
      <c r="L2908" s="55" t="s">
        <v>15</v>
      </c>
      <c r="M2908" s="55" t="s">
        <v>734</v>
      </c>
      <c r="N2908" s="55" t="str">
        <f t="shared" si="258"/>
        <v>NON</v>
      </c>
      <c r="O2908" s="55" t="str">
        <f t="shared" si="259"/>
        <v>NON</v>
      </c>
      <c r="P2908" s="55" t="str">
        <f t="shared" si="260"/>
        <v>OUI</v>
      </c>
      <c r="Q2908" s="55" t="str">
        <f t="shared" si="261"/>
        <v>NON</v>
      </c>
    </row>
    <row r="2909" spans="1:17" ht="15" customHeight="1">
      <c r="A2909" s="2">
        <v>40000093</v>
      </c>
      <c r="B2909" s="55" t="s">
        <v>539</v>
      </c>
      <c r="C2909" s="3">
        <v>43001768</v>
      </c>
      <c r="D2909" s="55" t="s">
        <v>540</v>
      </c>
      <c r="E2909" s="53" t="s">
        <v>541</v>
      </c>
      <c r="F2909" s="84">
        <v>44501</v>
      </c>
      <c r="G2909" s="84">
        <v>46143</v>
      </c>
      <c r="H2909" s="82">
        <f t="shared" si="257"/>
        <v>5</v>
      </c>
      <c r="I2909" s="55" t="s">
        <v>83</v>
      </c>
      <c r="J2909" s="55" t="s">
        <v>44</v>
      </c>
      <c r="K2909" s="55" t="s">
        <v>15</v>
      </c>
      <c r="L2909" s="55" t="s">
        <v>17</v>
      </c>
      <c r="M2909" s="55" t="s">
        <v>87</v>
      </c>
      <c r="N2909" s="55" t="str">
        <f t="shared" si="258"/>
        <v>NON</v>
      </c>
      <c r="O2909" s="55" t="str">
        <f t="shared" si="259"/>
        <v>NON</v>
      </c>
      <c r="P2909" s="55" t="str">
        <f t="shared" si="260"/>
        <v>OUI</v>
      </c>
      <c r="Q2909" s="55" t="str">
        <f t="shared" si="261"/>
        <v>NON</v>
      </c>
    </row>
    <row r="2910" spans="1:17" ht="15" customHeight="1">
      <c r="A2910" s="2">
        <v>40000093</v>
      </c>
      <c r="B2910" s="55" t="s">
        <v>539</v>
      </c>
      <c r="C2910" s="3">
        <v>43001768</v>
      </c>
      <c r="D2910" s="55" t="s">
        <v>540</v>
      </c>
      <c r="E2910" s="53" t="s">
        <v>541</v>
      </c>
      <c r="F2910" s="84">
        <v>44136</v>
      </c>
      <c r="G2910" s="84">
        <v>45778</v>
      </c>
      <c r="H2910" s="82">
        <f t="shared" si="257"/>
        <v>5</v>
      </c>
      <c r="I2910" s="55" t="s">
        <v>83</v>
      </c>
      <c r="J2910" s="55" t="s">
        <v>44</v>
      </c>
      <c r="K2910" s="55" t="s">
        <v>171</v>
      </c>
      <c r="L2910" s="55" t="s">
        <v>172</v>
      </c>
      <c r="M2910" s="55" t="s">
        <v>87</v>
      </c>
      <c r="N2910" s="55" t="str">
        <f t="shared" si="258"/>
        <v>NON</v>
      </c>
      <c r="O2910" s="55" t="str">
        <f t="shared" si="259"/>
        <v>NON</v>
      </c>
      <c r="P2910" s="55" t="str">
        <f t="shared" si="260"/>
        <v>OUI</v>
      </c>
      <c r="Q2910" s="55" t="str">
        <f t="shared" si="261"/>
        <v>NON</v>
      </c>
    </row>
    <row r="2911" spans="1:17" ht="15" customHeight="1">
      <c r="A2911" s="2">
        <v>130002835</v>
      </c>
      <c r="B2911" s="55" t="s">
        <v>555</v>
      </c>
      <c r="C2911" s="3">
        <v>43001291</v>
      </c>
      <c r="D2911" s="55" t="s">
        <v>573</v>
      </c>
      <c r="E2911" s="53" t="s">
        <v>574</v>
      </c>
      <c r="F2911" s="84">
        <v>43770</v>
      </c>
      <c r="G2911" s="84">
        <v>45413</v>
      </c>
      <c r="H2911" s="82">
        <f t="shared" si="257"/>
        <v>5</v>
      </c>
      <c r="I2911" s="55" t="s">
        <v>83</v>
      </c>
      <c r="J2911" s="55" t="s">
        <v>44</v>
      </c>
      <c r="K2911" s="55" t="s">
        <v>129</v>
      </c>
      <c r="L2911" s="55" t="s">
        <v>128</v>
      </c>
      <c r="M2911" s="54" t="s">
        <v>454</v>
      </c>
      <c r="N2911" s="55" t="str">
        <f t="shared" si="258"/>
        <v>NON</v>
      </c>
      <c r="O2911" s="55" t="str">
        <f t="shared" si="259"/>
        <v>NON</v>
      </c>
      <c r="P2911" s="55" t="str">
        <f t="shared" si="260"/>
        <v>OUI</v>
      </c>
      <c r="Q2911" s="55" t="str">
        <f t="shared" si="261"/>
        <v>OUI</v>
      </c>
    </row>
    <row r="2912" spans="1:17" ht="15" customHeight="1">
      <c r="A2912" s="2">
        <v>130002835</v>
      </c>
      <c r="B2912" s="55" t="s">
        <v>555</v>
      </c>
      <c r="C2912" s="3">
        <v>43001291</v>
      </c>
      <c r="D2912" s="55" t="s">
        <v>573</v>
      </c>
      <c r="E2912" s="53" t="s">
        <v>574</v>
      </c>
      <c r="F2912" s="84">
        <v>43770</v>
      </c>
      <c r="G2912" s="84">
        <v>45413</v>
      </c>
      <c r="H2912" s="82">
        <f t="shared" si="257"/>
        <v>5</v>
      </c>
      <c r="I2912" s="55" t="s">
        <v>83</v>
      </c>
      <c r="J2912" s="55" t="s">
        <v>1429</v>
      </c>
      <c r="K2912" s="55" t="s">
        <v>300</v>
      </c>
      <c r="L2912" s="55"/>
      <c r="M2912" s="79"/>
      <c r="N2912" s="55" t="str">
        <f t="shared" si="258"/>
        <v>OUI</v>
      </c>
      <c r="O2912" s="55" t="str">
        <f t="shared" si="259"/>
        <v>NON</v>
      </c>
      <c r="P2912" s="55" t="str">
        <f t="shared" si="260"/>
        <v>NON</v>
      </c>
      <c r="Q2912" s="55" t="str">
        <f t="shared" si="261"/>
        <v>NON</v>
      </c>
    </row>
    <row r="2913" spans="1:17" ht="15" customHeight="1">
      <c r="A2913" s="2">
        <v>130002835</v>
      </c>
      <c r="B2913" s="55" t="s">
        <v>555</v>
      </c>
      <c r="C2913" s="3">
        <v>43001291</v>
      </c>
      <c r="D2913" s="55" t="s">
        <v>573</v>
      </c>
      <c r="E2913" s="53" t="s">
        <v>574</v>
      </c>
      <c r="F2913" s="84">
        <v>43770</v>
      </c>
      <c r="G2913" s="84">
        <v>45413</v>
      </c>
      <c r="H2913" s="82">
        <f t="shared" si="257"/>
        <v>5</v>
      </c>
      <c r="I2913" s="55" t="s">
        <v>83</v>
      </c>
      <c r="J2913" s="55" t="s">
        <v>1429</v>
      </c>
      <c r="K2913" s="55" t="s">
        <v>128</v>
      </c>
      <c r="L2913" s="55" t="s">
        <v>129</v>
      </c>
      <c r="M2913" s="79"/>
      <c r="N2913" s="55" t="str">
        <f t="shared" si="258"/>
        <v>OUI</v>
      </c>
      <c r="O2913" s="55" t="str">
        <f t="shared" si="259"/>
        <v>NON</v>
      </c>
      <c r="P2913" s="55" t="str">
        <f t="shared" si="260"/>
        <v>NON</v>
      </c>
      <c r="Q2913" s="55" t="str">
        <f t="shared" si="261"/>
        <v>NON</v>
      </c>
    </row>
    <row r="2914" spans="1:17" ht="15" customHeight="1">
      <c r="A2914" s="64">
        <v>130002496</v>
      </c>
      <c r="B2914" s="20" t="s">
        <v>713</v>
      </c>
      <c r="C2914" s="4">
        <v>43001405</v>
      </c>
      <c r="D2914" s="20" t="s">
        <v>718</v>
      </c>
      <c r="E2914" s="21" t="s">
        <v>719</v>
      </c>
      <c r="F2914" s="85">
        <v>44501</v>
      </c>
      <c r="G2914" s="85">
        <v>46143</v>
      </c>
      <c r="H2914" s="83">
        <f t="shared" si="257"/>
        <v>5</v>
      </c>
      <c r="I2914" s="20" t="s">
        <v>83</v>
      </c>
      <c r="J2914" s="55" t="s">
        <v>44</v>
      </c>
      <c r="K2914" s="20" t="s">
        <v>129</v>
      </c>
      <c r="L2914" s="20" t="s">
        <v>128</v>
      </c>
      <c r="M2914" s="20" t="s">
        <v>454</v>
      </c>
      <c r="N2914" s="55" t="str">
        <f t="shared" si="258"/>
        <v>NON</v>
      </c>
      <c r="O2914" s="55" t="str">
        <f t="shared" si="259"/>
        <v>NON</v>
      </c>
      <c r="P2914" s="55" t="str">
        <f t="shared" si="260"/>
        <v>OUI</v>
      </c>
      <c r="Q2914" s="55" t="str">
        <f t="shared" si="261"/>
        <v>OUI</v>
      </c>
    </row>
    <row r="2915" spans="1:17" ht="15" customHeight="1">
      <c r="A2915" s="64">
        <v>130002496</v>
      </c>
      <c r="B2915" s="20" t="s">
        <v>713</v>
      </c>
      <c r="C2915" s="4">
        <v>43001405</v>
      </c>
      <c r="D2915" s="20" t="s">
        <v>718</v>
      </c>
      <c r="E2915" s="21" t="s">
        <v>719</v>
      </c>
      <c r="F2915" s="85">
        <v>43770</v>
      </c>
      <c r="G2915" s="85">
        <v>45413</v>
      </c>
      <c r="H2915" s="83">
        <f t="shared" ref="H2915:H2978" si="262">DATEDIF(F2915,G2915,"y")+1</f>
        <v>5</v>
      </c>
      <c r="I2915" s="20" t="s">
        <v>83</v>
      </c>
      <c r="J2915" s="55" t="s">
        <v>1429</v>
      </c>
      <c r="K2915" s="20" t="s">
        <v>300</v>
      </c>
      <c r="L2915" s="20"/>
      <c r="M2915" s="80"/>
      <c r="N2915" s="55" t="str">
        <f t="shared" si="258"/>
        <v>OUI</v>
      </c>
      <c r="O2915" s="55" t="str">
        <f t="shared" si="259"/>
        <v>NON</v>
      </c>
      <c r="P2915" s="55" t="str">
        <f t="shared" si="260"/>
        <v>NON</v>
      </c>
      <c r="Q2915" s="55" t="str">
        <f t="shared" si="261"/>
        <v>NON</v>
      </c>
    </row>
    <row r="2916" spans="1:17" ht="15" customHeight="1">
      <c r="A2916" s="64">
        <v>130002496</v>
      </c>
      <c r="B2916" s="20" t="s">
        <v>713</v>
      </c>
      <c r="C2916" s="4">
        <v>43001405</v>
      </c>
      <c r="D2916" s="20" t="s">
        <v>718</v>
      </c>
      <c r="E2916" s="21" t="s">
        <v>719</v>
      </c>
      <c r="F2916" s="85">
        <v>43770</v>
      </c>
      <c r="G2916" s="85">
        <v>45413</v>
      </c>
      <c r="H2916" s="83">
        <f t="shared" si="262"/>
        <v>5</v>
      </c>
      <c r="I2916" s="20" t="s">
        <v>83</v>
      </c>
      <c r="J2916" s="55" t="s">
        <v>1429</v>
      </c>
      <c r="K2916" s="20" t="s">
        <v>128</v>
      </c>
      <c r="L2916" s="20" t="s">
        <v>129</v>
      </c>
      <c r="M2916" s="80"/>
      <c r="N2916" s="55" t="str">
        <f t="shared" si="258"/>
        <v>OUI</v>
      </c>
      <c r="O2916" s="55" t="str">
        <f t="shared" si="259"/>
        <v>NON</v>
      </c>
      <c r="P2916" s="55" t="str">
        <f t="shared" si="260"/>
        <v>NON</v>
      </c>
      <c r="Q2916" s="55" t="str">
        <f t="shared" si="261"/>
        <v>NON</v>
      </c>
    </row>
    <row r="2917" spans="1:17" ht="15" customHeight="1">
      <c r="A2917" s="3">
        <v>840001861</v>
      </c>
      <c r="B2917" s="55" t="s">
        <v>359</v>
      </c>
      <c r="C2917" s="3">
        <v>43000759</v>
      </c>
      <c r="D2917" s="55" t="s">
        <v>401</v>
      </c>
      <c r="E2917" s="116" t="s">
        <v>402</v>
      </c>
      <c r="F2917" s="84">
        <v>44136</v>
      </c>
      <c r="G2917" s="84">
        <v>45778</v>
      </c>
      <c r="H2917" s="82">
        <f t="shared" si="262"/>
        <v>5</v>
      </c>
      <c r="I2917" s="55" t="s">
        <v>83</v>
      </c>
      <c r="J2917" s="55" t="s">
        <v>44</v>
      </c>
      <c r="K2917" s="55" t="s">
        <v>436</v>
      </c>
      <c r="L2917" s="55" t="s">
        <v>437</v>
      </c>
      <c r="M2917" s="55" t="s">
        <v>2081</v>
      </c>
      <c r="N2917" s="55" t="str">
        <f t="shared" si="258"/>
        <v>NON</v>
      </c>
      <c r="O2917" s="55" t="str">
        <f t="shared" si="259"/>
        <v>OUI</v>
      </c>
      <c r="P2917" s="55" t="str">
        <f t="shared" si="260"/>
        <v>OUI</v>
      </c>
      <c r="Q2917" s="55" t="str">
        <f t="shared" si="261"/>
        <v>OUI</v>
      </c>
    </row>
    <row r="2918" spans="1:17" ht="15" customHeight="1">
      <c r="A2918" s="3">
        <v>840001861</v>
      </c>
      <c r="B2918" s="55" t="s">
        <v>359</v>
      </c>
      <c r="C2918" s="3">
        <v>43000759</v>
      </c>
      <c r="D2918" s="55" t="s">
        <v>401</v>
      </c>
      <c r="E2918" s="116" t="s">
        <v>402</v>
      </c>
      <c r="F2918" s="84">
        <v>44136</v>
      </c>
      <c r="G2918" s="84">
        <v>45778</v>
      </c>
      <c r="H2918" s="82">
        <f t="shared" si="262"/>
        <v>5</v>
      </c>
      <c r="I2918" s="55" t="s">
        <v>83</v>
      </c>
      <c r="J2918" s="55" t="s">
        <v>44</v>
      </c>
      <c r="K2918" s="55" t="s">
        <v>436</v>
      </c>
      <c r="L2918" s="55" t="s">
        <v>437</v>
      </c>
      <c r="M2918" s="55" t="s">
        <v>2007</v>
      </c>
      <c r="N2918" s="55" t="str">
        <f t="shared" si="258"/>
        <v>NON</v>
      </c>
      <c r="O2918" s="55" t="str">
        <f t="shared" si="259"/>
        <v>NON</v>
      </c>
      <c r="P2918" s="55" t="str">
        <f t="shared" si="260"/>
        <v>OUI</v>
      </c>
      <c r="Q2918" s="55" t="str">
        <f t="shared" si="261"/>
        <v>NON</v>
      </c>
    </row>
    <row r="2919" spans="1:17" ht="15" customHeight="1">
      <c r="A2919" s="3">
        <v>840001861</v>
      </c>
      <c r="B2919" s="55" t="s">
        <v>359</v>
      </c>
      <c r="C2919" s="3">
        <v>43000759</v>
      </c>
      <c r="D2919" s="55" t="s">
        <v>401</v>
      </c>
      <c r="E2919" s="116" t="s">
        <v>402</v>
      </c>
      <c r="F2919" s="84">
        <v>44136</v>
      </c>
      <c r="G2919" s="84">
        <v>45778</v>
      </c>
      <c r="H2919" s="82">
        <f t="shared" si="262"/>
        <v>5</v>
      </c>
      <c r="I2919" s="55" t="s">
        <v>83</v>
      </c>
      <c r="J2919" s="55" t="s">
        <v>44</v>
      </c>
      <c r="K2919" s="55" t="s">
        <v>436</v>
      </c>
      <c r="L2919" s="55" t="s">
        <v>437</v>
      </c>
      <c r="M2919" s="55" t="s">
        <v>1315</v>
      </c>
      <c r="N2919" s="55" t="str">
        <f t="shared" si="258"/>
        <v>NON</v>
      </c>
      <c r="O2919" s="55" t="str">
        <f t="shared" si="259"/>
        <v>NON</v>
      </c>
      <c r="P2919" s="55" t="str">
        <f t="shared" si="260"/>
        <v>OUI</v>
      </c>
      <c r="Q2919" s="55" t="str">
        <f t="shared" si="261"/>
        <v>NON</v>
      </c>
    </row>
    <row r="2920" spans="1:17" ht="15" customHeight="1">
      <c r="A2920" s="3">
        <v>840001861</v>
      </c>
      <c r="B2920" s="55" t="s">
        <v>359</v>
      </c>
      <c r="C2920" s="3">
        <v>43000759</v>
      </c>
      <c r="D2920" s="55" t="s">
        <v>401</v>
      </c>
      <c r="E2920" s="53" t="s">
        <v>402</v>
      </c>
      <c r="F2920" s="84">
        <v>44501</v>
      </c>
      <c r="G2920" s="84">
        <v>46143</v>
      </c>
      <c r="H2920" s="82">
        <f t="shared" si="262"/>
        <v>5</v>
      </c>
      <c r="I2920" s="55" t="s">
        <v>83</v>
      </c>
      <c r="J2920" s="55" t="s">
        <v>44</v>
      </c>
      <c r="K2920" s="55" t="s">
        <v>436</v>
      </c>
      <c r="L2920" s="55" t="s">
        <v>437</v>
      </c>
      <c r="M2920" s="55" t="s">
        <v>438</v>
      </c>
      <c r="N2920" s="55" t="str">
        <f t="shared" si="258"/>
        <v>NON</v>
      </c>
      <c r="O2920" s="55" t="str">
        <f t="shared" si="259"/>
        <v>OUI</v>
      </c>
      <c r="P2920" s="55" t="str">
        <f t="shared" si="260"/>
        <v>OUI</v>
      </c>
      <c r="Q2920" s="55" t="str">
        <f t="shared" si="261"/>
        <v>NON</v>
      </c>
    </row>
    <row r="2921" spans="1:17" ht="15" customHeight="1">
      <c r="A2921" s="3">
        <v>840001861</v>
      </c>
      <c r="B2921" s="55" t="s">
        <v>359</v>
      </c>
      <c r="C2921" s="3">
        <v>43000759</v>
      </c>
      <c r="D2921" s="55" t="s">
        <v>401</v>
      </c>
      <c r="E2921" s="53" t="s">
        <v>402</v>
      </c>
      <c r="F2921" s="84">
        <v>44501</v>
      </c>
      <c r="G2921" s="84">
        <v>46143</v>
      </c>
      <c r="H2921" s="82">
        <f t="shared" si="262"/>
        <v>5</v>
      </c>
      <c r="I2921" s="55" t="s">
        <v>83</v>
      </c>
      <c r="J2921" s="55" t="s">
        <v>1429</v>
      </c>
      <c r="K2921" s="55" t="s">
        <v>241</v>
      </c>
      <c r="L2921" s="55" t="s">
        <v>240</v>
      </c>
      <c r="M2921" s="79"/>
      <c r="N2921" s="55" t="str">
        <f t="shared" si="258"/>
        <v>OUI</v>
      </c>
      <c r="O2921" s="55" t="str">
        <f t="shared" si="259"/>
        <v>NON</v>
      </c>
      <c r="P2921" s="55" t="str">
        <f t="shared" si="260"/>
        <v>NON</v>
      </c>
      <c r="Q2921" s="55" t="str">
        <f t="shared" si="261"/>
        <v>NON</v>
      </c>
    </row>
    <row r="2922" spans="1:17" ht="15" customHeight="1">
      <c r="A2922" s="3">
        <v>840001861</v>
      </c>
      <c r="B2922" s="55" t="s">
        <v>359</v>
      </c>
      <c r="C2922" s="3">
        <v>43000759</v>
      </c>
      <c r="D2922" s="55" t="s">
        <v>401</v>
      </c>
      <c r="E2922" s="53" t="s">
        <v>402</v>
      </c>
      <c r="F2922" s="84">
        <v>44136</v>
      </c>
      <c r="G2922" s="84">
        <v>45778</v>
      </c>
      <c r="H2922" s="82">
        <f t="shared" si="262"/>
        <v>5</v>
      </c>
      <c r="I2922" s="55" t="s">
        <v>83</v>
      </c>
      <c r="J2922" s="55" t="s">
        <v>1429</v>
      </c>
      <c r="K2922" s="55" t="s">
        <v>412</v>
      </c>
      <c r="L2922" s="55" t="s">
        <v>413</v>
      </c>
      <c r="M2922" s="79"/>
      <c r="N2922" s="55" t="str">
        <f t="shared" si="258"/>
        <v>OUI</v>
      </c>
      <c r="O2922" s="55" t="str">
        <f t="shared" si="259"/>
        <v>NON</v>
      </c>
      <c r="P2922" s="55" t="str">
        <f t="shared" si="260"/>
        <v>NON</v>
      </c>
      <c r="Q2922" s="55" t="str">
        <f t="shared" si="261"/>
        <v>NON</v>
      </c>
    </row>
    <row r="2923" spans="1:17" ht="15" customHeight="1">
      <c r="A2923" s="3">
        <v>130783293</v>
      </c>
      <c r="B2923" s="55" t="s">
        <v>1205</v>
      </c>
      <c r="C2923" s="3">
        <v>93000595</v>
      </c>
      <c r="D2923" s="55" t="s">
        <v>1316</v>
      </c>
      <c r="E2923" s="53" t="s">
        <v>1317</v>
      </c>
      <c r="F2923" s="84">
        <v>44136</v>
      </c>
      <c r="G2923" s="84">
        <v>45778</v>
      </c>
      <c r="H2923" s="82">
        <f t="shared" si="262"/>
        <v>5</v>
      </c>
      <c r="I2923" s="55" t="s">
        <v>83</v>
      </c>
      <c r="J2923" s="55" t="s">
        <v>44</v>
      </c>
      <c r="K2923" s="55" t="s">
        <v>840</v>
      </c>
      <c r="L2923" s="55" t="s">
        <v>260</v>
      </c>
      <c r="M2923" s="54" t="s">
        <v>2433</v>
      </c>
      <c r="N2923" s="55" t="str">
        <f t="shared" si="258"/>
        <v>NON</v>
      </c>
      <c r="O2923" s="55" t="str">
        <f t="shared" si="259"/>
        <v>NON</v>
      </c>
      <c r="P2923" s="55" t="str">
        <f t="shared" si="260"/>
        <v>OUI</v>
      </c>
      <c r="Q2923" s="55" t="str">
        <f t="shared" si="261"/>
        <v>OUI</v>
      </c>
    </row>
    <row r="2924" spans="1:17" ht="15" customHeight="1">
      <c r="A2924" s="3">
        <v>840001861</v>
      </c>
      <c r="B2924" s="55" t="s">
        <v>359</v>
      </c>
      <c r="C2924" s="3">
        <v>43000716</v>
      </c>
      <c r="D2924" s="55" t="s">
        <v>118</v>
      </c>
      <c r="E2924" s="53" t="s">
        <v>405</v>
      </c>
      <c r="F2924" s="84">
        <v>44501</v>
      </c>
      <c r="G2924" s="84">
        <v>46143</v>
      </c>
      <c r="H2924" s="82">
        <f t="shared" si="262"/>
        <v>5</v>
      </c>
      <c r="I2924" s="55" t="s">
        <v>83</v>
      </c>
      <c r="J2924" s="55" t="s">
        <v>44</v>
      </c>
      <c r="K2924" s="55" t="s">
        <v>138</v>
      </c>
      <c r="L2924" s="55" t="s">
        <v>139</v>
      </c>
      <c r="M2924" s="55" t="s">
        <v>2420</v>
      </c>
      <c r="N2924" s="55" t="str">
        <f t="shared" si="258"/>
        <v>NON</v>
      </c>
      <c r="O2924" s="55" t="str">
        <f t="shared" si="259"/>
        <v>NON</v>
      </c>
      <c r="P2924" s="55" t="str">
        <f t="shared" si="260"/>
        <v>NON</v>
      </c>
      <c r="Q2924" s="55" t="str">
        <f t="shared" si="261"/>
        <v>NON</v>
      </c>
    </row>
    <row r="2925" spans="1:17" ht="15" customHeight="1">
      <c r="A2925" s="3">
        <v>840001861</v>
      </c>
      <c r="B2925" s="55" t="s">
        <v>359</v>
      </c>
      <c r="C2925" s="3">
        <v>43000716</v>
      </c>
      <c r="D2925" s="55" t="s">
        <v>118</v>
      </c>
      <c r="E2925" s="53" t="s">
        <v>405</v>
      </c>
      <c r="F2925" s="84">
        <v>44501</v>
      </c>
      <c r="G2925" s="84">
        <v>46143</v>
      </c>
      <c r="H2925" s="82">
        <f t="shared" si="262"/>
        <v>5</v>
      </c>
      <c r="I2925" s="55" t="s">
        <v>83</v>
      </c>
      <c r="J2925" s="55" t="s">
        <v>44</v>
      </c>
      <c r="K2925" s="55" t="s">
        <v>138</v>
      </c>
      <c r="L2925" s="55" t="s">
        <v>139</v>
      </c>
      <c r="M2925" s="55" t="s">
        <v>2005</v>
      </c>
      <c r="N2925" s="55" t="str">
        <f t="shared" si="258"/>
        <v>NON</v>
      </c>
      <c r="O2925" s="55" t="str">
        <f t="shared" si="259"/>
        <v>NON</v>
      </c>
      <c r="P2925" s="55" t="str">
        <f t="shared" si="260"/>
        <v>OUI</v>
      </c>
      <c r="Q2925" s="55" t="str">
        <f t="shared" si="261"/>
        <v>NON</v>
      </c>
    </row>
    <row r="2926" spans="1:17" ht="15" customHeight="1">
      <c r="A2926" s="3">
        <v>840001861</v>
      </c>
      <c r="B2926" s="55" t="s">
        <v>359</v>
      </c>
      <c r="C2926" s="3">
        <v>43000716</v>
      </c>
      <c r="D2926" s="55" t="s">
        <v>118</v>
      </c>
      <c r="E2926" s="53" t="s">
        <v>405</v>
      </c>
      <c r="F2926" s="84">
        <v>44501</v>
      </c>
      <c r="G2926" s="84">
        <v>46143</v>
      </c>
      <c r="H2926" s="82">
        <f t="shared" si="262"/>
        <v>5</v>
      </c>
      <c r="I2926" s="55" t="s">
        <v>83</v>
      </c>
      <c r="J2926" s="55" t="s">
        <v>44</v>
      </c>
      <c r="K2926" s="55" t="s">
        <v>138</v>
      </c>
      <c r="L2926" s="55" t="s">
        <v>139</v>
      </c>
      <c r="M2926" s="55" t="s">
        <v>2044</v>
      </c>
      <c r="N2926" s="55" t="str">
        <f t="shared" si="258"/>
        <v>NON</v>
      </c>
      <c r="O2926" s="55" t="str">
        <f t="shared" si="259"/>
        <v>OUI</v>
      </c>
      <c r="P2926" s="55" t="str">
        <f t="shared" si="260"/>
        <v>OUI</v>
      </c>
      <c r="Q2926" s="55" t="str">
        <f t="shared" si="261"/>
        <v>OUI</v>
      </c>
    </row>
    <row r="2927" spans="1:17" ht="15" customHeight="1">
      <c r="A2927" s="3">
        <v>840001861</v>
      </c>
      <c r="B2927" s="55" t="s">
        <v>359</v>
      </c>
      <c r="C2927" s="3">
        <v>43000716</v>
      </c>
      <c r="D2927" s="55" t="s">
        <v>118</v>
      </c>
      <c r="E2927" s="53" t="s">
        <v>405</v>
      </c>
      <c r="F2927" s="84">
        <v>44501</v>
      </c>
      <c r="G2927" s="84">
        <v>46143</v>
      </c>
      <c r="H2927" s="82">
        <f t="shared" si="262"/>
        <v>5</v>
      </c>
      <c r="I2927" s="55" t="s">
        <v>83</v>
      </c>
      <c r="J2927" s="55" t="s">
        <v>44</v>
      </c>
      <c r="K2927" s="55" t="s">
        <v>138</v>
      </c>
      <c r="L2927" s="55" t="s">
        <v>139</v>
      </c>
      <c r="M2927" s="55" t="s">
        <v>87</v>
      </c>
      <c r="N2927" s="55" t="str">
        <f t="shared" si="258"/>
        <v>NON</v>
      </c>
      <c r="O2927" s="55" t="str">
        <f t="shared" si="259"/>
        <v>NON</v>
      </c>
      <c r="P2927" s="55" t="str">
        <f t="shared" si="260"/>
        <v>OUI</v>
      </c>
      <c r="Q2927" s="55" t="str">
        <f t="shared" si="261"/>
        <v>NON</v>
      </c>
    </row>
    <row r="2928" spans="1:17" ht="15" customHeight="1">
      <c r="A2928" s="3">
        <v>840001861</v>
      </c>
      <c r="B2928" s="55" t="s">
        <v>359</v>
      </c>
      <c r="C2928" s="3">
        <v>43000716</v>
      </c>
      <c r="D2928" s="55" t="s">
        <v>118</v>
      </c>
      <c r="E2928" s="53" t="s">
        <v>405</v>
      </c>
      <c r="F2928" s="84">
        <v>44136</v>
      </c>
      <c r="G2928" s="84">
        <v>45778</v>
      </c>
      <c r="H2928" s="82">
        <f t="shared" si="262"/>
        <v>5</v>
      </c>
      <c r="I2928" s="55" t="s">
        <v>83</v>
      </c>
      <c r="J2928" s="55" t="s">
        <v>1429</v>
      </c>
      <c r="K2928" s="55" t="s">
        <v>76</v>
      </c>
      <c r="L2928" s="55"/>
      <c r="M2928" s="79"/>
      <c r="N2928" s="55" t="str">
        <f t="shared" si="258"/>
        <v>OUI</v>
      </c>
      <c r="O2928" s="55" t="str">
        <f t="shared" si="259"/>
        <v>NON</v>
      </c>
      <c r="P2928" s="55" t="str">
        <f t="shared" si="260"/>
        <v>NON</v>
      </c>
      <c r="Q2928" s="55" t="str">
        <f t="shared" si="261"/>
        <v>NON</v>
      </c>
    </row>
    <row r="2929" spans="1:17" ht="15" customHeight="1">
      <c r="A2929" s="3">
        <v>840001861</v>
      </c>
      <c r="B2929" s="55" t="s">
        <v>359</v>
      </c>
      <c r="C2929" s="3">
        <v>43000716</v>
      </c>
      <c r="D2929" s="55" t="s">
        <v>118</v>
      </c>
      <c r="E2929" s="53" t="s">
        <v>405</v>
      </c>
      <c r="F2929" s="84">
        <v>44136</v>
      </c>
      <c r="G2929" s="84">
        <v>45778</v>
      </c>
      <c r="H2929" s="82">
        <f t="shared" si="262"/>
        <v>5</v>
      </c>
      <c r="I2929" s="55" t="s">
        <v>83</v>
      </c>
      <c r="J2929" s="55" t="s">
        <v>1429</v>
      </c>
      <c r="K2929" s="55" t="s">
        <v>118</v>
      </c>
      <c r="L2929" s="55" t="s">
        <v>138</v>
      </c>
      <c r="M2929" s="79"/>
      <c r="N2929" s="55" t="str">
        <f t="shared" si="258"/>
        <v>OUI</v>
      </c>
      <c r="O2929" s="55" t="str">
        <f t="shared" si="259"/>
        <v>NON</v>
      </c>
      <c r="P2929" s="55" t="str">
        <f t="shared" si="260"/>
        <v>NON</v>
      </c>
      <c r="Q2929" s="55" t="str">
        <f t="shared" si="261"/>
        <v>NON</v>
      </c>
    </row>
    <row r="2930" spans="1:17" ht="15" customHeight="1">
      <c r="A2930" s="2">
        <v>130000409</v>
      </c>
      <c r="B2930" s="55" t="s">
        <v>759</v>
      </c>
      <c r="C2930" s="3">
        <v>93000047</v>
      </c>
      <c r="D2930" s="55" t="s">
        <v>788</v>
      </c>
      <c r="E2930" s="53" t="s">
        <v>789</v>
      </c>
      <c r="F2930" s="84">
        <v>43770</v>
      </c>
      <c r="G2930" s="84">
        <v>45413</v>
      </c>
      <c r="H2930" s="82">
        <f t="shared" si="262"/>
        <v>5</v>
      </c>
      <c r="I2930" s="55" t="s">
        <v>83</v>
      </c>
      <c r="J2930" s="55" t="s">
        <v>44</v>
      </c>
      <c r="K2930" s="55" t="s">
        <v>15</v>
      </c>
      <c r="L2930" s="55" t="s">
        <v>17</v>
      </c>
      <c r="M2930" s="55" t="s">
        <v>77</v>
      </c>
      <c r="N2930" s="55" t="str">
        <f t="shared" si="258"/>
        <v>NON</v>
      </c>
      <c r="O2930" s="55" t="str">
        <f t="shared" si="259"/>
        <v>OUI</v>
      </c>
      <c r="P2930" s="55" t="str">
        <f t="shared" si="260"/>
        <v>OUI</v>
      </c>
      <c r="Q2930" s="55" t="str">
        <f t="shared" si="261"/>
        <v>NON</v>
      </c>
    </row>
    <row r="2931" spans="1:17" ht="15" customHeight="1">
      <c r="A2931" s="3">
        <v>840001861</v>
      </c>
      <c r="B2931" s="55" t="s">
        <v>359</v>
      </c>
      <c r="C2931" s="3">
        <v>43000720</v>
      </c>
      <c r="D2931" s="55" t="s">
        <v>360</v>
      </c>
      <c r="E2931" s="53" t="s">
        <v>361</v>
      </c>
      <c r="F2931" s="84">
        <v>44136</v>
      </c>
      <c r="G2931" s="84">
        <v>45778</v>
      </c>
      <c r="H2931" s="82">
        <f t="shared" si="262"/>
        <v>5</v>
      </c>
      <c r="I2931" s="55" t="s">
        <v>83</v>
      </c>
      <c r="J2931" s="55" t="s">
        <v>44</v>
      </c>
      <c r="K2931" s="55" t="s">
        <v>448</v>
      </c>
      <c r="L2931" s="55" t="s">
        <v>260</v>
      </c>
      <c r="M2931" s="55" t="s">
        <v>2419</v>
      </c>
      <c r="N2931" s="55" t="str">
        <f t="shared" si="258"/>
        <v>NON</v>
      </c>
      <c r="O2931" s="55" t="str">
        <f t="shared" si="259"/>
        <v>NON</v>
      </c>
      <c r="P2931" s="55" t="str">
        <f t="shared" si="260"/>
        <v>OUI</v>
      </c>
      <c r="Q2931" s="55" t="str">
        <f t="shared" si="261"/>
        <v>OUI</v>
      </c>
    </row>
    <row r="2932" spans="1:17" ht="15" customHeight="1">
      <c r="A2932" s="3">
        <v>840001861</v>
      </c>
      <c r="B2932" s="55" t="s">
        <v>359</v>
      </c>
      <c r="C2932" s="3">
        <v>43000720</v>
      </c>
      <c r="D2932" s="55" t="s">
        <v>360</v>
      </c>
      <c r="E2932" s="53" t="s">
        <v>361</v>
      </c>
      <c r="F2932" s="84">
        <v>44136</v>
      </c>
      <c r="G2932" s="84">
        <v>45778</v>
      </c>
      <c r="H2932" s="82">
        <f t="shared" si="262"/>
        <v>5</v>
      </c>
      <c r="I2932" s="55" t="s">
        <v>83</v>
      </c>
      <c r="J2932" s="55" t="s">
        <v>44</v>
      </c>
      <c r="K2932" s="55" t="s">
        <v>439</v>
      </c>
      <c r="L2932" s="55" t="s">
        <v>440</v>
      </c>
      <c r="M2932" s="55" t="s">
        <v>1927</v>
      </c>
      <c r="N2932" s="55" t="str">
        <f t="shared" si="258"/>
        <v>NON</v>
      </c>
      <c r="O2932" s="55" t="str">
        <f t="shared" si="259"/>
        <v>OUI</v>
      </c>
      <c r="P2932" s="55" t="str">
        <f t="shared" si="260"/>
        <v>OUI</v>
      </c>
      <c r="Q2932" s="55" t="str">
        <f t="shared" si="261"/>
        <v>OUI</v>
      </c>
    </row>
    <row r="2933" spans="1:17" ht="15" customHeight="1">
      <c r="A2933" s="3">
        <v>840001861</v>
      </c>
      <c r="B2933" s="55" t="s">
        <v>359</v>
      </c>
      <c r="C2933" s="3">
        <v>43000720</v>
      </c>
      <c r="D2933" s="55" t="s">
        <v>360</v>
      </c>
      <c r="E2933" s="53" t="s">
        <v>361</v>
      </c>
      <c r="F2933" s="84">
        <v>44501</v>
      </c>
      <c r="G2933" s="84">
        <v>46143</v>
      </c>
      <c r="H2933" s="82">
        <f t="shared" si="262"/>
        <v>5</v>
      </c>
      <c r="I2933" s="55" t="s">
        <v>83</v>
      </c>
      <c r="J2933" s="55" t="s">
        <v>1429</v>
      </c>
      <c r="K2933" s="55" t="s">
        <v>362</v>
      </c>
      <c r="L2933" s="55" t="s">
        <v>363</v>
      </c>
      <c r="M2933" s="79"/>
      <c r="N2933" s="55" t="str">
        <f t="shared" si="258"/>
        <v>OUI</v>
      </c>
      <c r="O2933" s="55" t="str">
        <f t="shared" si="259"/>
        <v>NON</v>
      </c>
      <c r="P2933" s="55" t="str">
        <f t="shared" si="260"/>
        <v>NON</v>
      </c>
      <c r="Q2933" s="55" t="str">
        <f t="shared" si="261"/>
        <v>NON</v>
      </c>
    </row>
    <row r="2934" spans="1:17" ht="15" customHeight="1">
      <c r="A2934" s="3">
        <v>840001861</v>
      </c>
      <c r="B2934" s="55" t="s">
        <v>359</v>
      </c>
      <c r="C2934" s="3">
        <v>43000720</v>
      </c>
      <c r="D2934" s="55" t="s">
        <v>360</v>
      </c>
      <c r="E2934" s="53" t="s">
        <v>361</v>
      </c>
      <c r="F2934" s="84">
        <v>44136</v>
      </c>
      <c r="G2934" s="84">
        <v>45778</v>
      </c>
      <c r="H2934" s="82">
        <f t="shared" si="262"/>
        <v>5</v>
      </c>
      <c r="I2934" s="55" t="s">
        <v>83</v>
      </c>
      <c r="J2934" s="55" t="s">
        <v>1429</v>
      </c>
      <c r="K2934" s="55" t="s">
        <v>406</v>
      </c>
      <c r="L2934" s="55"/>
      <c r="M2934" s="79"/>
      <c r="N2934" s="55" t="str">
        <f t="shared" si="258"/>
        <v>OUI</v>
      </c>
      <c r="O2934" s="55" t="str">
        <f t="shared" si="259"/>
        <v>NON</v>
      </c>
      <c r="P2934" s="55" t="str">
        <f t="shared" si="260"/>
        <v>NON</v>
      </c>
      <c r="Q2934" s="55" t="str">
        <f t="shared" si="261"/>
        <v>NON</v>
      </c>
    </row>
    <row r="2935" spans="1:17" ht="15" customHeight="1">
      <c r="A2935" s="2">
        <v>130002835</v>
      </c>
      <c r="B2935" s="55" t="s">
        <v>555</v>
      </c>
      <c r="C2935" s="3">
        <v>43000797</v>
      </c>
      <c r="D2935" s="55" t="s">
        <v>155</v>
      </c>
      <c r="E2935" s="53" t="s">
        <v>569</v>
      </c>
      <c r="F2935" s="84">
        <v>44501</v>
      </c>
      <c r="G2935" s="84">
        <v>46143</v>
      </c>
      <c r="H2935" s="82">
        <f t="shared" si="262"/>
        <v>5</v>
      </c>
      <c r="I2935" s="55" t="s">
        <v>83</v>
      </c>
      <c r="J2935" s="55" t="s">
        <v>44</v>
      </c>
      <c r="K2935" s="55" t="s">
        <v>233</v>
      </c>
      <c r="L2935" s="55" t="s">
        <v>234</v>
      </c>
      <c r="M2935" s="55" t="s">
        <v>2214</v>
      </c>
      <c r="N2935" s="55" t="str">
        <f t="shared" si="258"/>
        <v>NON</v>
      </c>
      <c r="O2935" s="55" t="str">
        <f t="shared" si="259"/>
        <v>OUI</v>
      </c>
      <c r="P2935" s="55" t="str">
        <f t="shared" si="260"/>
        <v>NON</v>
      </c>
      <c r="Q2935" s="55" t="str">
        <f t="shared" si="261"/>
        <v>NON</v>
      </c>
    </row>
    <row r="2936" spans="1:17" ht="15" customHeight="1">
      <c r="A2936" s="2">
        <v>130002835</v>
      </c>
      <c r="B2936" s="55" t="s">
        <v>555</v>
      </c>
      <c r="C2936" s="3">
        <v>43000797</v>
      </c>
      <c r="D2936" s="55" t="s">
        <v>155</v>
      </c>
      <c r="E2936" s="53" t="s">
        <v>569</v>
      </c>
      <c r="F2936" s="84">
        <v>44501</v>
      </c>
      <c r="G2936" s="84">
        <v>46143</v>
      </c>
      <c r="H2936" s="82">
        <f t="shared" si="262"/>
        <v>5</v>
      </c>
      <c r="I2936" s="55" t="s">
        <v>83</v>
      </c>
      <c r="J2936" s="55" t="s">
        <v>44</v>
      </c>
      <c r="K2936" s="55" t="s">
        <v>233</v>
      </c>
      <c r="L2936" s="55" t="s">
        <v>234</v>
      </c>
      <c r="M2936" s="54" t="s">
        <v>1929</v>
      </c>
      <c r="N2936" s="55" t="str">
        <f t="shared" si="258"/>
        <v>NON</v>
      </c>
      <c r="O2936" s="55" t="str">
        <f t="shared" si="259"/>
        <v>OUI</v>
      </c>
      <c r="P2936" s="55" t="str">
        <f t="shared" si="260"/>
        <v>OUI</v>
      </c>
      <c r="Q2936" s="55" t="str">
        <f t="shared" si="261"/>
        <v>OUI</v>
      </c>
    </row>
    <row r="2937" spans="1:17" ht="15" customHeight="1">
      <c r="A2937" s="2">
        <v>130002835</v>
      </c>
      <c r="B2937" s="55" t="s">
        <v>555</v>
      </c>
      <c r="C2937" s="3">
        <v>43000797</v>
      </c>
      <c r="D2937" s="55" t="s">
        <v>155</v>
      </c>
      <c r="E2937" s="53" t="s">
        <v>569</v>
      </c>
      <c r="F2937" s="84">
        <v>44501</v>
      </c>
      <c r="G2937" s="84">
        <v>46143</v>
      </c>
      <c r="H2937" s="82">
        <f t="shared" si="262"/>
        <v>5</v>
      </c>
      <c r="I2937" s="55" t="s">
        <v>83</v>
      </c>
      <c r="J2937" s="55" t="s">
        <v>44</v>
      </c>
      <c r="K2937" s="55" t="s">
        <v>145</v>
      </c>
      <c r="L2937" s="55" t="s">
        <v>146</v>
      </c>
      <c r="M2937" s="54" t="s">
        <v>734</v>
      </c>
      <c r="N2937" s="55" t="str">
        <f t="shared" si="258"/>
        <v>NON</v>
      </c>
      <c r="O2937" s="55" t="str">
        <f t="shared" si="259"/>
        <v>NON</v>
      </c>
      <c r="P2937" s="55" t="str">
        <f t="shared" si="260"/>
        <v>OUI</v>
      </c>
      <c r="Q2937" s="55" t="str">
        <f t="shared" si="261"/>
        <v>NON</v>
      </c>
    </row>
    <row r="2938" spans="1:17" ht="15" customHeight="1">
      <c r="A2938" s="2">
        <v>130002835</v>
      </c>
      <c r="B2938" s="55" t="s">
        <v>555</v>
      </c>
      <c r="C2938" s="3">
        <v>43000797</v>
      </c>
      <c r="D2938" s="55" t="s">
        <v>155</v>
      </c>
      <c r="E2938" s="53" t="s">
        <v>569</v>
      </c>
      <c r="F2938" s="84">
        <v>44501</v>
      </c>
      <c r="G2938" s="84">
        <v>46143</v>
      </c>
      <c r="H2938" s="82">
        <f t="shared" si="262"/>
        <v>5</v>
      </c>
      <c r="I2938" s="55" t="s">
        <v>83</v>
      </c>
      <c r="J2938" s="55" t="s">
        <v>44</v>
      </c>
      <c r="K2938" s="55" t="s">
        <v>145</v>
      </c>
      <c r="L2938" s="55" t="s">
        <v>146</v>
      </c>
      <c r="M2938" s="54" t="s">
        <v>538</v>
      </c>
      <c r="N2938" s="55" t="str">
        <f t="shared" si="258"/>
        <v>NON</v>
      </c>
      <c r="O2938" s="55" t="str">
        <f t="shared" si="259"/>
        <v>OUI</v>
      </c>
      <c r="P2938" s="55" t="str">
        <f t="shared" si="260"/>
        <v>OUI</v>
      </c>
      <c r="Q2938" s="55" t="str">
        <f t="shared" si="261"/>
        <v>OUI</v>
      </c>
    </row>
    <row r="2939" spans="1:17" ht="15" customHeight="1">
      <c r="A2939" s="2">
        <v>130002835</v>
      </c>
      <c r="B2939" s="55" t="s">
        <v>555</v>
      </c>
      <c r="C2939" s="3">
        <v>43000797</v>
      </c>
      <c r="D2939" s="55" t="s">
        <v>155</v>
      </c>
      <c r="E2939" s="53" t="s">
        <v>569</v>
      </c>
      <c r="F2939" s="84">
        <v>44501</v>
      </c>
      <c r="G2939" s="84">
        <v>46143</v>
      </c>
      <c r="H2939" s="82">
        <f t="shared" si="262"/>
        <v>5</v>
      </c>
      <c r="I2939" s="55" t="s">
        <v>83</v>
      </c>
      <c r="J2939" s="55" t="s">
        <v>1429</v>
      </c>
      <c r="K2939" s="55" t="s">
        <v>205</v>
      </c>
      <c r="L2939" s="55" t="s">
        <v>206</v>
      </c>
      <c r="M2939" s="79"/>
      <c r="N2939" s="55" t="str">
        <f t="shared" si="258"/>
        <v>OUI</v>
      </c>
      <c r="O2939" s="55" t="str">
        <f t="shared" si="259"/>
        <v>NON</v>
      </c>
      <c r="P2939" s="55" t="str">
        <f t="shared" si="260"/>
        <v>NON</v>
      </c>
      <c r="Q2939" s="55" t="str">
        <f t="shared" si="261"/>
        <v>NON</v>
      </c>
    </row>
    <row r="2940" spans="1:17" ht="15" customHeight="1">
      <c r="A2940" s="2">
        <v>130002835</v>
      </c>
      <c r="B2940" s="55" t="s">
        <v>555</v>
      </c>
      <c r="C2940" s="3">
        <v>43000797</v>
      </c>
      <c r="D2940" s="55" t="s">
        <v>155</v>
      </c>
      <c r="E2940" s="53" t="s">
        <v>569</v>
      </c>
      <c r="F2940" s="84">
        <v>44501</v>
      </c>
      <c r="G2940" s="84">
        <v>46143</v>
      </c>
      <c r="H2940" s="82">
        <f t="shared" si="262"/>
        <v>5</v>
      </c>
      <c r="I2940" s="55" t="s">
        <v>83</v>
      </c>
      <c r="J2940" s="55" t="s">
        <v>1429</v>
      </c>
      <c r="K2940" s="55" t="s">
        <v>207</v>
      </c>
      <c r="L2940" s="55" t="s">
        <v>208</v>
      </c>
      <c r="M2940" s="79"/>
      <c r="N2940" s="55" t="str">
        <f t="shared" si="258"/>
        <v>OUI</v>
      </c>
      <c r="O2940" s="55" t="str">
        <f t="shared" si="259"/>
        <v>NON</v>
      </c>
      <c r="P2940" s="55" t="str">
        <f t="shared" si="260"/>
        <v>NON</v>
      </c>
      <c r="Q2940" s="55" t="str">
        <f t="shared" si="261"/>
        <v>NON</v>
      </c>
    </row>
    <row r="2941" spans="1:17" ht="15" customHeight="1">
      <c r="A2941" s="3">
        <v>130780521</v>
      </c>
      <c r="B2941" s="55" t="s">
        <v>1056</v>
      </c>
      <c r="C2941" s="3">
        <v>93000073</v>
      </c>
      <c r="D2941" s="55" t="s">
        <v>1090</v>
      </c>
      <c r="E2941" s="53" t="s">
        <v>1300</v>
      </c>
      <c r="F2941" s="84">
        <v>43770</v>
      </c>
      <c r="G2941" s="84">
        <v>45413</v>
      </c>
      <c r="H2941" s="82">
        <f t="shared" si="262"/>
        <v>5</v>
      </c>
      <c r="I2941" s="55" t="s">
        <v>83</v>
      </c>
      <c r="J2941" s="55" t="s">
        <v>44</v>
      </c>
      <c r="K2941" s="55" t="s">
        <v>25</v>
      </c>
      <c r="L2941" s="55" t="s">
        <v>91</v>
      </c>
      <c r="M2941" s="54" t="s">
        <v>92</v>
      </c>
      <c r="N2941" s="55" t="str">
        <f t="shared" si="258"/>
        <v>NON</v>
      </c>
      <c r="O2941" s="55" t="str">
        <f t="shared" si="259"/>
        <v>NON</v>
      </c>
      <c r="P2941" s="55" t="str">
        <f t="shared" si="260"/>
        <v>OUI</v>
      </c>
      <c r="Q2941" s="55" t="str">
        <f t="shared" si="261"/>
        <v>NON</v>
      </c>
    </row>
    <row r="2942" spans="1:17" ht="15" customHeight="1">
      <c r="A2942" s="3">
        <v>130780521</v>
      </c>
      <c r="B2942" s="55" t="s">
        <v>1056</v>
      </c>
      <c r="C2942" s="3">
        <v>93000073</v>
      </c>
      <c r="D2942" s="55" t="s">
        <v>1090</v>
      </c>
      <c r="E2942" s="53" t="s">
        <v>1300</v>
      </c>
      <c r="F2942" s="84">
        <v>43770</v>
      </c>
      <c r="G2942" s="84">
        <v>45413</v>
      </c>
      <c r="H2942" s="82">
        <f t="shared" si="262"/>
        <v>5</v>
      </c>
      <c r="I2942" s="55" t="s">
        <v>83</v>
      </c>
      <c r="J2942" s="55" t="s">
        <v>1429</v>
      </c>
      <c r="K2942" s="55" t="s">
        <v>24</v>
      </c>
      <c r="L2942" s="55" t="s">
        <v>90</v>
      </c>
      <c r="M2942" s="79"/>
      <c r="N2942" s="55" t="str">
        <f t="shared" si="258"/>
        <v>OUI</v>
      </c>
      <c r="O2942" s="55" t="str">
        <f t="shared" si="259"/>
        <v>NON</v>
      </c>
      <c r="P2942" s="55" t="str">
        <f t="shared" si="260"/>
        <v>NON</v>
      </c>
      <c r="Q2942" s="55" t="str">
        <f t="shared" si="261"/>
        <v>NON</v>
      </c>
    </row>
    <row r="2943" spans="1:17" ht="15" customHeight="1">
      <c r="A2943" s="3">
        <v>130783293</v>
      </c>
      <c r="B2943" s="55" t="s">
        <v>1205</v>
      </c>
      <c r="C2943" s="3">
        <v>43001177</v>
      </c>
      <c r="D2943" s="55" t="s">
        <v>1299</v>
      </c>
      <c r="E2943" s="53" t="s">
        <v>1300</v>
      </c>
      <c r="F2943" s="84">
        <v>43770</v>
      </c>
      <c r="G2943" s="84">
        <v>45413</v>
      </c>
      <c r="H2943" s="82">
        <f t="shared" si="262"/>
        <v>5</v>
      </c>
      <c r="I2943" s="55" t="s">
        <v>83</v>
      </c>
      <c r="J2943" s="55" t="s">
        <v>44</v>
      </c>
      <c r="K2943" s="55" t="s">
        <v>25</v>
      </c>
      <c r="L2943" s="55" t="s">
        <v>91</v>
      </c>
      <c r="M2943" s="54" t="s">
        <v>1305</v>
      </c>
      <c r="N2943" s="55" t="str">
        <f t="shared" si="258"/>
        <v>NON</v>
      </c>
      <c r="O2943" s="55" t="str">
        <f t="shared" si="259"/>
        <v>OUI</v>
      </c>
      <c r="P2943" s="55" t="str">
        <f t="shared" si="260"/>
        <v>NON</v>
      </c>
      <c r="Q2943" s="55" t="str">
        <f t="shared" si="261"/>
        <v>NON</v>
      </c>
    </row>
    <row r="2944" spans="1:17" ht="15" customHeight="1">
      <c r="A2944" s="3">
        <v>130783293</v>
      </c>
      <c r="B2944" s="55" t="s">
        <v>1205</v>
      </c>
      <c r="C2944" s="3">
        <v>43001177</v>
      </c>
      <c r="D2944" s="55" t="s">
        <v>1299</v>
      </c>
      <c r="E2944" s="53" t="s">
        <v>1300</v>
      </c>
      <c r="F2944" s="84">
        <v>44136</v>
      </c>
      <c r="G2944" s="84">
        <v>45778</v>
      </c>
      <c r="H2944" s="82">
        <f t="shared" si="262"/>
        <v>5</v>
      </c>
      <c r="I2944" s="55" t="s">
        <v>83</v>
      </c>
      <c r="J2944" s="55" t="s">
        <v>1429</v>
      </c>
      <c r="K2944" s="55" t="s">
        <v>24</v>
      </c>
      <c r="L2944" s="55" t="s">
        <v>90</v>
      </c>
      <c r="M2944" s="79"/>
      <c r="N2944" s="55" t="str">
        <f t="shared" si="258"/>
        <v>OUI</v>
      </c>
      <c r="O2944" s="55" t="str">
        <f t="shared" si="259"/>
        <v>NON</v>
      </c>
      <c r="P2944" s="55" t="str">
        <f t="shared" si="260"/>
        <v>NON</v>
      </c>
      <c r="Q2944" s="55" t="str">
        <f t="shared" si="261"/>
        <v>NON</v>
      </c>
    </row>
    <row r="2945" spans="1:17" ht="15" customHeight="1">
      <c r="A2945" s="2">
        <v>840000541</v>
      </c>
      <c r="B2945" s="55" t="s">
        <v>595</v>
      </c>
      <c r="C2945" s="89">
        <v>93000832</v>
      </c>
      <c r="D2945" s="55" t="s">
        <v>603</v>
      </c>
      <c r="E2945" s="53" t="s">
        <v>629</v>
      </c>
      <c r="F2945" s="84">
        <v>44501</v>
      </c>
      <c r="G2945" s="84">
        <v>46143</v>
      </c>
      <c r="H2945" s="82">
        <f t="shared" si="262"/>
        <v>5</v>
      </c>
      <c r="I2945" s="55" t="s">
        <v>83</v>
      </c>
      <c r="J2945" s="55" t="s">
        <v>44</v>
      </c>
      <c r="K2945" s="55" t="s">
        <v>129</v>
      </c>
      <c r="L2945" s="55"/>
      <c r="M2945" s="55" t="s">
        <v>313</v>
      </c>
      <c r="N2945" s="55" t="str">
        <f t="shared" si="258"/>
        <v>NON</v>
      </c>
      <c r="O2945" s="55" t="str">
        <f t="shared" si="259"/>
        <v>NON</v>
      </c>
      <c r="P2945" s="55" t="str">
        <f t="shared" si="260"/>
        <v>NON</v>
      </c>
      <c r="Q2945" s="55" t="str">
        <f t="shared" si="261"/>
        <v>OUI</v>
      </c>
    </row>
    <row r="2946" spans="1:17" ht="15" customHeight="1">
      <c r="A2946" s="2">
        <v>50000256</v>
      </c>
      <c r="B2946" s="55" t="s">
        <v>517</v>
      </c>
      <c r="C2946" s="3">
        <v>43001966</v>
      </c>
      <c r="D2946" s="55" t="s">
        <v>519</v>
      </c>
      <c r="E2946" s="53" t="s">
        <v>520</v>
      </c>
      <c r="F2946" s="84">
        <v>43770</v>
      </c>
      <c r="G2946" s="84">
        <v>45413</v>
      </c>
      <c r="H2946" s="82">
        <f t="shared" si="262"/>
        <v>5</v>
      </c>
      <c r="I2946" s="55" t="s">
        <v>83</v>
      </c>
      <c r="J2946" s="55" t="s">
        <v>44</v>
      </c>
      <c r="K2946" s="55" t="s">
        <v>15</v>
      </c>
      <c r="L2946" s="55" t="s">
        <v>17</v>
      </c>
      <c r="M2946" s="55" t="s">
        <v>77</v>
      </c>
      <c r="N2946" s="55" t="str">
        <f t="shared" ref="N2946:N3009" si="263">IF(ISNUMBER(SEARCH("2G",J2946)),"OUI","NON")</f>
        <v>NON</v>
      </c>
      <c r="O2946" s="55" t="str">
        <f t="shared" ref="O2946:O3009" si="264">IF(ISNUMBER(SEARCH("P1",M2946)),"OUI","NON")</f>
        <v>OUI</v>
      </c>
      <c r="P2946" s="55" t="str">
        <f t="shared" ref="P2946:P3009" si="265">IF(ISNUMBER(SEARCH("P2",M2946)),"OUI","NON")</f>
        <v>OUI</v>
      </c>
      <c r="Q2946" s="55" t="str">
        <f t="shared" ref="Q2946:Q3009" si="266">IF(ISNUMBER(SEARCH("P3",M2946)),"OUI","NON")</f>
        <v>NON</v>
      </c>
    </row>
    <row r="2947" spans="1:17" ht="15" customHeight="1">
      <c r="A2947" s="2">
        <v>840000541</v>
      </c>
      <c r="B2947" s="55" t="s">
        <v>595</v>
      </c>
      <c r="C2947" s="3">
        <v>43001627</v>
      </c>
      <c r="D2947" s="55" t="s">
        <v>609</v>
      </c>
      <c r="E2947" s="22" t="s">
        <v>2263</v>
      </c>
      <c r="F2947" s="84">
        <v>44501</v>
      </c>
      <c r="G2947" s="84">
        <v>46143</v>
      </c>
      <c r="H2947" s="82">
        <f t="shared" si="262"/>
        <v>5</v>
      </c>
      <c r="I2947" s="55" t="s">
        <v>83</v>
      </c>
      <c r="J2947" s="55" t="s">
        <v>44</v>
      </c>
      <c r="K2947" s="55" t="s">
        <v>129</v>
      </c>
      <c r="L2947" s="55" t="s">
        <v>128</v>
      </c>
      <c r="M2947" s="55" t="s">
        <v>178</v>
      </c>
      <c r="N2947" s="55" t="str">
        <f t="shared" si="263"/>
        <v>NON</v>
      </c>
      <c r="O2947" s="55" t="str">
        <f t="shared" si="264"/>
        <v>OUI</v>
      </c>
      <c r="P2947" s="55" t="str">
        <f t="shared" si="265"/>
        <v>OUI</v>
      </c>
      <c r="Q2947" s="55" t="str">
        <f t="shared" si="266"/>
        <v>NON</v>
      </c>
    </row>
    <row r="2948" spans="1:17" ht="15" customHeight="1">
      <c r="A2948" s="2">
        <v>840000541</v>
      </c>
      <c r="B2948" s="55" t="s">
        <v>595</v>
      </c>
      <c r="C2948" s="3">
        <v>43001627</v>
      </c>
      <c r="D2948" s="55" t="s">
        <v>609</v>
      </c>
      <c r="E2948" s="22" t="s">
        <v>2263</v>
      </c>
      <c r="F2948" s="84">
        <v>44501</v>
      </c>
      <c r="G2948" s="84">
        <v>46143</v>
      </c>
      <c r="H2948" s="82">
        <f t="shared" si="262"/>
        <v>5</v>
      </c>
      <c r="I2948" s="55" t="s">
        <v>83</v>
      </c>
      <c r="J2948" s="55" t="s">
        <v>44</v>
      </c>
      <c r="K2948" s="55" t="s">
        <v>129</v>
      </c>
      <c r="L2948" s="55" t="s">
        <v>128</v>
      </c>
      <c r="M2948" s="55" t="s">
        <v>734</v>
      </c>
      <c r="N2948" s="55" t="str">
        <f t="shared" si="263"/>
        <v>NON</v>
      </c>
      <c r="O2948" s="55" t="str">
        <f t="shared" si="264"/>
        <v>NON</v>
      </c>
      <c r="P2948" s="55" t="str">
        <f t="shared" si="265"/>
        <v>OUI</v>
      </c>
      <c r="Q2948" s="55" t="str">
        <f t="shared" si="266"/>
        <v>NON</v>
      </c>
    </row>
    <row r="2949" spans="1:17" ht="15" customHeight="1">
      <c r="A2949" s="2">
        <v>840000541</v>
      </c>
      <c r="B2949" s="55" t="s">
        <v>595</v>
      </c>
      <c r="C2949" s="3">
        <v>43001627</v>
      </c>
      <c r="D2949" s="55" t="s">
        <v>609</v>
      </c>
      <c r="E2949" s="22" t="s">
        <v>2263</v>
      </c>
      <c r="F2949" s="84">
        <v>44501</v>
      </c>
      <c r="G2949" s="84">
        <v>46143</v>
      </c>
      <c r="H2949" s="82">
        <f t="shared" si="262"/>
        <v>5</v>
      </c>
      <c r="I2949" s="55" t="s">
        <v>83</v>
      </c>
      <c r="J2949" s="55" t="s">
        <v>44</v>
      </c>
      <c r="K2949" s="55" t="s">
        <v>129</v>
      </c>
      <c r="L2949" s="55" t="s">
        <v>128</v>
      </c>
      <c r="M2949" s="55" t="s">
        <v>1953</v>
      </c>
      <c r="N2949" s="55" t="str">
        <f t="shared" si="263"/>
        <v>NON</v>
      </c>
      <c r="O2949" s="55" t="str">
        <f t="shared" si="264"/>
        <v>NON</v>
      </c>
      <c r="P2949" s="55" t="str">
        <f t="shared" si="265"/>
        <v>OUI</v>
      </c>
      <c r="Q2949" s="55" t="str">
        <f t="shared" si="266"/>
        <v>NON</v>
      </c>
    </row>
    <row r="2950" spans="1:17" ht="15" customHeight="1">
      <c r="A2950" s="2">
        <v>840000541</v>
      </c>
      <c r="B2950" s="55" t="s">
        <v>595</v>
      </c>
      <c r="C2950" s="3">
        <v>43001627</v>
      </c>
      <c r="D2950" s="55" t="s">
        <v>609</v>
      </c>
      <c r="E2950" s="22" t="s">
        <v>2263</v>
      </c>
      <c r="F2950" s="84">
        <v>44501</v>
      </c>
      <c r="G2950" s="84">
        <v>46143</v>
      </c>
      <c r="H2950" s="82">
        <f t="shared" si="262"/>
        <v>5</v>
      </c>
      <c r="I2950" s="55" t="s">
        <v>83</v>
      </c>
      <c r="J2950" s="55" t="s">
        <v>1429</v>
      </c>
      <c r="K2950" s="55" t="s">
        <v>128</v>
      </c>
      <c r="L2950" s="55" t="s">
        <v>129</v>
      </c>
      <c r="M2950" s="79"/>
      <c r="N2950" s="55" t="str">
        <f t="shared" si="263"/>
        <v>OUI</v>
      </c>
      <c r="O2950" s="55" t="str">
        <f t="shared" si="264"/>
        <v>NON</v>
      </c>
      <c r="P2950" s="55" t="str">
        <f t="shared" si="265"/>
        <v>NON</v>
      </c>
      <c r="Q2950" s="55" t="str">
        <f t="shared" si="266"/>
        <v>NON</v>
      </c>
    </row>
    <row r="2951" spans="1:17" ht="15" customHeight="1">
      <c r="A2951" s="2">
        <v>50000132</v>
      </c>
      <c r="B2951" s="55" t="s">
        <v>451</v>
      </c>
      <c r="C2951" s="3">
        <v>93000173</v>
      </c>
      <c r="D2951" s="55" t="s">
        <v>452</v>
      </c>
      <c r="E2951" s="53" t="s">
        <v>453</v>
      </c>
      <c r="F2951" s="84">
        <v>43770</v>
      </c>
      <c r="G2951" s="84">
        <v>45413</v>
      </c>
      <c r="H2951" s="82">
        <f t="shared" si="262"/>
        <v>5</v>
      </c>
      <c r="I2951" s="55" t="s">
        <v>83</v>
      </c>
      <c r="J2951" s="55" t="s">
        <v>44</v>
      </c>
      <c r="K2951" s="55" t="s">
        <v>129</v>
      </c>
      <c r="L2951" s="55" t="s">
        <v>128</v>
      </c>
      <c r="M2951" s="55" t="s">
        <v>87</v>
      </c>
      <c r="N2951" s="55" t="str">
        <f t="shared" si="263"/>
        <v>NON</v>
      </c>
      <c r="O2951" s="55" t="str">
        <f t="shared" si="264"/>
        <v>NON</v>
      </c>
      <c r="P2951" s="55" t="str">
        <f t="shared" si="265"/>
        <v>OUI</v>
      </c>
      <c r="Q2951" s="55" t="str">
        <f t="shared" si="266"/>
        <v>NON</v>
      </c>
    </row>
    <row r="2952" spans="1:17" ht="15" customHeight="1">
      <c r="A2952" s="2">
        <v>50000132</v>
      </c>
      <c r="B2952" s="55" t="s">
        <v>451</v>
      </c>
      <c r="C2952" s="3">
        <v>93000173</v>
      </c>
      <c r="D2952" s="55" t="s">
        <v>452</v>
      </c>
      <c r="E2952" s="53" t="s">
        <v>453</v>
      </c>
      <c r="F2952" s="84">
        <v>44501</v>
      </c>
      <c r="G2952" s="84">
        <v>46143</v>
      </c>
      <c r="H2952" s="82">
        <f t="shared" si="262"/>
        <v>5</v>
      </c>
      <c r="I2952" s="55" t="s">
        <v>83</v>
      </c>
      <c r="J2952" s="55" t="s">
        <v>44</v>
      </c>
      <c r="K2952" s="55" t="s">
        <v>129</v>
      </c>
      <c r="L2952" s="55" t="s">
        <v>128</v>
      </c>
      <c r="M2952" s="55" t="s">
        <v>454</v>
      </c>
      <c r="N2952" s="55" t="str">
        <f t="shared" si="263"/>
        <v>NON</v>
      </c>
      <c r="O2952" s="55" t="str">
        <f t="shared" si="264"/>
        <v>NON</v>
      </c>
      <c r="P2952" s="55" t="str">
        <f t="shared" si="265"/>
        <v>OUI</v>
      </c>
      <c r="Q2952" s="55" t="str">
        <f t="shared" si="266"/>
        <v>OUI</v>
      </c>
    </row>
    <row r="2953" spans="1:17" ht="15" customHeight="1">
      <c r="A2953" s="2">
        <v>50000132</v>
      </c>
      <c r="B2953" s="55" t="s">
        <v>451</v>
      </c>
      <c r="C2953" s="3">
        <v>93000173</v>
      </c>
      <c r="D2953" s="55" t="s">
        <v>452</v>
      </c>
      <c r="E2953" s="53" t="s">
        <v>453</v>
      </c>
      <c r="F2953" s="84">
        <v>43770</v>
      </c>
      <c r="G2953" s="84">
        <v>45413</v>
      </c>
      <c r="H2953" s="82">
        <f t="shared" si="262"/>
        <v>5</v>
      </c>
      <c r="I2953" s="55" t="s">
        <v>83</v>
      </c>
      <c r="J2953" s="55" t="s">
        <v>1429</v>
      </c>
      <c r="K2953" s="55" t="s">
        <v>128</v>
      </c>
      <c r="L2953" s="55" t="s">
        <v>129</v>
      </c>
      <c r="M2953" s="79"/>
      <c r="N2953" s="55" t="str">
        <f t="shared" si="263"/>
        <v>OUI</v>
      </c>
      <c r="O2953" s="55" t="str">
        <f t="shared" si="264"/>
        <v>NON</v>
      </c>
      <c r="P2953" s="55" t="str">
        <f t="shared" si="265"/>
        <v>NON</v>
      </c>
      <c r="Q2953" s="55" t="str">
        <f t="shared" si="266"/>
        <v>NON</v>
      </c>
    </row>
    <row r="2954" spans="1:17" ht="15" customHeight="1">
      <c r="A2954" s="2">
        <v>130785652</v>
      </c>
      <c r="B2954" s="55" t="s">
        <v>1643</v>
      </c>
      <c r="C2954" s="3">
        <v>93000058</v>
      </c>
      <c r="D2954" s="55" t="s">
        <v>959</v>
      </c>
      <c r="E2954" s="53" t="s">
        <v>1648</v>
      </c>
      <c r="F2954" s="84">
        <v>43770</v>
      </c>
      <c r="G2954" s="84">
        <v>45413</v>
      </c>
      <c r="H2954" s="82">
        <f t="shared" si="262"/>
        <v>5</v>
      </c>
      <c r="I2954" s="55" t="s">
        <v>83</v>
      </c>
      <c r="J2954" s="55" t="s">
        <v>44</v>
      </c>
      <c r="K2954" s="55" t="s">
        <v>960</v>
      </c>
      <c r="L2954" s="55" t="s">
        <v>1132</v>
      </c>
      <c r="M2954" s="55" t="s">
        <v>961</v>
      </c>
      <c r="N2954" s="55" t="str">
        <f t="shared" si="263"/>
        <v>NON</v>
      </c>
      <c r="O2954" s="55" t="str">
        <f t="shared" si="264"/>
        <v>OUI</v>
      </c>
      <c r="P2954" s="55" t="str">
        <f t="shared" si="265"/>
        <v>OUI</v>
      </c>
      <c r="Q2954" s="55" t="str">
        <f t="shared" si="266"/>
        <v>NON</v>
      </c>
    </row>
    <row r="2955" spans="1:17" ht="15" customHeight="1">
      <c r="A2955" s="2">
        <v>130785652</v>
      </c>
      <c r="B2955" s="55" t="s">
        <v>1643</v>
      </c>
      <c r="C2955" s="3">
        <v>93000058</v>
      </c>
      <c r="D2955" s="55" t="s">
        <v>959</v>
      </c>
      <c r="E2955" s="53" t="s">
        <v>1648</v>
      </c>
      <c r="F2955" s="84">
        <v>43770</v>
      </c>
      <c r="G2955" s="84">
        <v>45413</v>
      </c>
      <c r="H2955" s="82">
        <f t="shared" si="262"/>
        <v>5</v>
      </c>
      <c r="I2955" s="55" t="s">
        <v>83</v>
      </c>
      <c r="J2955" s="55" t="s">
        <v>44</v>
      </c>
      <c r="K2955" s="55" t="s">
        <v>960</v>
      </c>
      <c r="L2955" s="55" t="s">
        <v>1132</v>
      </c>
      <c r="M2955" s="55" t="s">
        <v>1990</v>
      </c>
      <c r="N2955" s="55" t="str">
        <f t="shared" si="263"/>
        <v>NON</v>
      </c>
      <c r="O2955" s="55" t="str">
        <f t="shared" si="264"/>
        <v>NON</v>
      </c>
      <c r="P2955" s="55" t="str">
        <f t="shared" si="265"/>
        <v>OUI</v>
      </c>
      <c r="Q2955" s="55" t="str">
        <f t="shared" si="266"/>
        <v>NON</v>
      </c>
    </row>
    <row r="2956" spans="1:17" ht="15" customHeight="1">
      <c r="A2956" s="2">
        <v>130785652</v>
      </c>
      <c r="B2956" s="55" t="s">
        <v>1643</v>
      </c>
      <c r="C2956" s="3">
        <v>93000058</v>
      </c>
      <c r="D2956" s="55" t="s">
        <v>959</v>
      </c>
      <c r="E2956" s="53" t="s">
        <v>1648</v>
      </c>
      <c r="F2956" s="84">
        <v>44136</v>
      </c>
      <c r="G2956" s="84">
        <v>45778</v>
      </c>
      <c r="H2956" s="82">
        <f t="shared" si="262"/>
        <v>5</v>
      </c>
      <c r="I2956" s="55" t="s">
        <v>83</v>
      </c>
      <c r="J2956" s="55" t="s">
        <v>44</v>
      </c>
      <c r="K2956" s="55" t="s">
        <v>1360</v>
      </c>
      <c r="L2956" s="55" t="s">
        <v>1132</v>
      </c>
      <c r="M2956" s="55" t="s">
        <v>1147</v>
      </c>
      <c r="N2956" s="55" t="str">
        <f t="shared" si="263"/>
        <v>NON</v>
      </c>
      <c r="O2956" s="55" t="str">
        <f t="shared" si="264"/>
        <v>OUI</v>
      </c>
      <c r="P2956" s="55" t="str">
        <f t="shared" si="265"/>
        <v>OUI</v>
      </c>
      <c r="Q2956" s="55" t="str">
        <f t="shared" si="266"/>
        <v>OUI</v>
      </c>
    </row>
    <row r="2957" spans="1:17" ht="15" customHeight="1">
      <c r="A2957" s="2">
        <v>130785652</v>
      </c>
      <c r="B2957" s="55" t="s">
        <v>1643</v>
      </c>
      <c r="C2957" s="3">
        <v>93000058</v>
      </c>
      <c r="D2957" s="55" t="s">
        <v>959</v>
      </c>
      <c r="E2957" s="53" t="s">
        <v>1648</v>
      </c>
      <c r="F2957" s="84">
        <v>44136</v>
      </c>
      <c r="G2957" s="84">
        <v>45778</v>
      </c>
      <c r="H2957" s="82">
        <f t="shared" si="262"/>
        <v>5</v>
      </c>
      <c r="I2957" s="55" t="s">
        <v>83</v>
      </c>
      <c r="J2957" s="55" t="s">
        <v>44</v>
      </c>
      <c r="K2957" s="55" t="s">
        <v>1361</v>
      </c>
      <c r="L2957" s="55" t="s">
        <v>1132</v>
      </c>
      <c r="M2957" s="55" t="s">
        <v>1147</v>
      </c>
      <c r="N2957" s="55" t="str">
        <f t="shared" si="263"/>
        <v>NON</v>
      </c>
      <c r="O2957" s="55" t="str">
        <f t="shared" si="264"/>
        <v>OUI</v>
      </c>
      <c r="P2957" s="55" t="str">
        <f t="shared" si="265"/>
        <v>OUI</v>
      </c>
      <c r="Q2957" s="55" t="str">
        <f t="shared" si="266"/>
        <v>OUI</v>
      </c>
    </row>
    <row r="2958" spans="1:17" ht="15" customHeight="1">
      <c r="A2958" s="2">
        <v>130785652</v>
      </c>
      <c r="B2958" s="55" t="s">
        <v>1643</v>
      </c>
      <c r="C2958" s="3">
        <v>93000058</v>
      </c>
      <c r="D2958" s="55" t="s">
        <v>959</v>
      </c>
      <c r="E2958" s="53" t="s">
        <v>1648</v>
      </c>
      <c r="F2958" s="84">
        <v>43770</v>
      </c>
      <c r="G2958" s="84">
        <v>45413</v>
      </c>
      <c r="H2958" s="82">
        <f t="shared" si="262"/>
        <v>5</v>
      </c>
      <c r="I2958" s="55" t="s">
        <v>83</v>
      </c>
      <c r="J2958" s="55" t="s">
        <v>1429</v>
      </c>
      <c r="K2958" s="55" t="s">
        <v>122</v>
      </c>
      <c r="L2958" s="55" t="s">
        <v>123</v>
      </c>
      <c r="M2958" s="79"/>
      <c r="N2958" s="55" t="str">
        <f t="shared" si="263"/>
        <v>OUI</v>
      </c>
      <c r="O2958" s="55" t="str">
        <f t="shared" si="264"/>
        <v>NON</v>
      </c>
      <c r="P2958" s="55" t="str">
        <f t="shared" si="265"/>
        <v>NON</v>
      </c>
      <c r="Q2958" s="55" t="str">
        <f t="shared" si="266"/>
        <v>NON</v>
      </c>
    </row>
    <row r="2959" spans="1:17" ht="15" customHeight="1">
      <c r="A2959" s="3">
        <v>130783293</v>
      </c>
      <c r="B2959" s="55" t="s">
        <v>1205</v>
      </c>
      <c r="C2959" s="3">
        <v>43000984</v>
      </c>
      <c r="D2959" s="55" t="s">
        <v>1297</v>
      </c>
      <c r="E2959" s="53" t="s">
        <v>1298</v>
      </c>
      <c r="F2959" s="84">
        <v>43770</v>
      </c>
      <c r="G2959" s="84">
        <v>45413</v>
      </c>
      <c r="H2959" s="82">
        <f t="shared" si="262"/>
        <v>5</v>
      </c>
      <c r="I2959" s="55" t="s">
        <v>83</v>
      </c>
      <c r="J2959" s="55" t="s">
        <v>44</v>
      </c>
      <c r="K2959" s="55" t="s">
        <v>25</v>
      </c>
      <c r="L2959" s="55" t="s">
        <v>91</v>
      </c>
      <c r="M2959" s="54" t="s">
        <v>1930</v>
      </c>
      <c r="N2959" s="55" t="str">
        <f t="shared" si="263"/>
        <v>NON</v>
      </c>
      <c r="O2959" s="55" t="str">
        <f t="shared" si="264"/>
        <v>OUI</v>
      </c>
      <c r="P2959" s="55" t="str">
        <f t="shared" si="265"/>
        <v>OUI</v>
      </c>
      <c r="Q2959" s="55" t="str">
        <f t="shared" si="266"/>
        <v>OUI</v>
      </c>
    </row>
    <row r="2960" spans="1:17" ht="15" customHeight="1">
      <c r="A2960" s="3">
        <v>130783293</v>
      </c>
      <c r="B2960" s="55" t="s">
        <v>1205</v>
      </c>
      <c r="C2960" s="3">
        <v>43000984</v>
      </c>
      <c r="D2960" s="55" t="s">
        <v>1297</v>
      </c>
      <c r="E2960" s="53" t="s">
        <v>1298</v>
      </c>
      <c r="F2960" s="84">
        <v>44136</v>
      </c>
      <c r="G2960" s="84">
        <v>45778</v>
      </c>
      <c r="H2960" s="82">
        <f t="shared" si="262"/>
        <v>5</v>
      </c>
      <c r="I2960" s="55" t="s">
        <v>83</v>
      </c>
      <c r="J2960" s="55" t="s">
        <v>1429</v>
      </c>
      <c r="K2960" s="55" t="s">
        <v>24</v>
      </c>
      <c r="L2960" s="55" t="s">
        <v>90</v>
      </c>
      <c r="M2960" s="79"/>
      <c r="N2960" s="55" t="str">
        <f t="shared" si="263"/>
        <v>OUI</v>
      </c>
      <c r="O2960" s="55" t="str">
        <f t="shared" si="264"/>
        <v>NON</v>
      </c>
      <c r="P2960" s="55" t="str">
        <f t="shared" si="265"/>
        <v>NON</v>
      </c>
      <c r="Q2960" s="55" t="str">
        <f t="shared" si="266"/>
        <v>NON</v>
      </c>
    </row>
    <row r="2961" spans="1:18" ht="15" customHeight="1">
      <c r="A2961" s="2" t="s">
        <v>179</v>
      </c>
      <c r="B2961" s="55" t="s">
        <v>180</v>
      </c>
      <c r="C2961" s="3">
        <v>93000324</v>
      </c>
      <c r="D2961" s="55" t="s">
        <v>220</v>
      </c>
      <c r="E2961" s="53" t="s">
        <v>221</v>
      </c>
      <c r="F2961" s="84">
        <v>44136</v>
      </c>
      <c r="G2961" s="84">
        <v>45778</v>
      </c>
      <c r="H2961" s="82">
        <f t="shared" si="262"/>
        <v>5</v>
      </c>
      <c r="I2961" s="55" t="s">
        <v>83</v>
      </c>
      <c r="J2961" s="55" t="s">
        <v>44</v>
      </c>
      <c r="K2961" s="55" t="s">
        <v>254</v>
      </c>
      <c r="L2961" s="55" t="s">
        <v>255</v>
      </c>
      <c r="M2961" s="55" t="s">
        <v>256</v>
      </c>
      <c r="N2961" s="55" t="str">
        <f t="shared" si="263"/>
        <v>NON</v>
      </c>
      <c r="O2961" s="55" t="str">
        <f t="shared" si="264"/>
        <v>NON</v>
      </c>
      <c r="P2961" s="55" t="str">
        <f t="shared" si="265"/>
        <v>OUI</v>
      </c>
      <c r="Q2961" s="55" t="str">
        <f t="shared" si="266"/>
        <v>NON</v>
      </c>
    </row>
    <row r="2962" spans="1:18" ht="15" customHeight="1">
      <c r="A2962" s="2" t="s">
        <v>179</v>
      </c>
      <c r="B2962" s="55" t="s">
        <v>180</v>
      </c>
      <c r="C2962" s="3">
        <v>93000324</v>
      </c>
      <c r="D2962" s="55" t="s">
        <v>220</v>
      </c>
      <c r="E2962" s="53" t="s">
        <v>221</v>
      </c>
      <c r="F2962" s="84">
        <v>43770</v>
      </c>
      <c r="G2962" s="84">
        <v>45413</v>
      </c>
      <c r="H2962" s="82">
        <f t="shared" si="262"/>
        <v>5</v>
      </c>
      <c r="I2962" s="55" t="s">
        <v>83</v>
      </c>
      <c r="J2962" s="55" t="s">
        <v>1429</v>
      </c>
      <c r="K2962" s="55" t="s">
        <v>222</v>
      </c>
      <c r="L2962" s="55" t="s">
        <v>223</v>
      </c>
      <c r="M2962" s="79"/>
      <c r="N2962" s="55" t="str">
        <f t="shared" si="263"/>
        <v>OUI</v>
      </c>
      <c r="O2962" s="55" t="str">
        <f t="shared" si="264"/>
        <v>NON</v>
      </c>
      <c r="P2962" s="55" t="str">
        <f t="shared" si="265"/>
        <v>NON</v>
      </c>
      <c r="Q2962" s="55" t="str">
        <f t="shared" si="266"/>
        <v>NON</v>
      </c>
    </row>
    <row r="2963" spans="1:18" ht="15" customHeight="1">
      <c r="A2963" s="2">
        <v>130017478</v>
      </c>
      <c r="B2963" s="55" t="s">
        <v>1398</v>
      </c>
      <c r="C2963" s="3">
        <v>43001819</v>
      </c>
      <c r="D2963" s="55" t="s">
        <v>1401</v>
      </c>
      <c r="E2963" s="22" t="s">
        <v>2302</v>
      </c>
      <c r="F2963" s="84">
        <v>44501</v>
      </c>
      <c r="G2963" s="84">
        <v>46143</v>
      </c>
      <c r="H2963" s="82">
        <f t="shared" si="262"/>
        <v>5</v>
      </c>
      <c r="I2963" s="55" t="s">
        <v>83</v>
      </c>
      <c r="J2963" s="55" t="s">
        <v>44</v>
      </c>
      <c r="K2963" s="55" t="s">
        <v>129</v>
      </c>
      <c r="L2963" s="55" t="s">
        <v>128</v>
      </c>
      <c r="M2963" s="55" t="s">
        <v>329</v>
      </c>
      <c r="N2963" s="55" t="str">
        <f t="shared" si="263"/>
        <v>NON</v>
      </c>
      <c r="O2963" s="55" t="str">
        <f t="shared" si="264"/>
        <v>OUI</v>
      </c>
      <c r="P2963" s="55" t="str">
        <f t="shared" si="265"/>
        <v>OUI</v>
      </c>
      <c r="Q2963" s="55" t="str">
        <f t="shared" si="266"/>
        <v>NON</v>
      </c>
    </row>
    <row r="2964" spans="1:18" s="55" customFormat="1" ht="15" customHeight="1">
      <c r="A2964" s="2">
        <v>130017478</v>
      </c>
      <c r="B2964" s="55" t="s">
        <v>1398</v>
      </c>
      <c r="C2964" s="3">
        <v>43001819</v>
      </c>
      <c r="D2964" s="55" t="s">
        <v>1401</v>
      </c>
      <c r="E2964" s="22" t="s">
        <v>2302</v>
      </c>
      <c r="F2964" s="84">
        <v>44501</v>
      </c>
      <c r="G2964" s="84">
        <v>46143</v>
      </c>
      <c r="H2964" s="82">
        <f t="shared" si="262"/>
        <v>5</v>
      </c>
      <c r="I2964" s="55" t="s">
        <v>83</v>
      </c>
      <c r="J2964" s="55" t="s">
        <v>1429</v>
      </c>
      <c r="K2964" s="55" t="s">
        <v>128</v>
      </c>
      <c r="L2964" s="55" t="s">
        <v>129</v>
      </c>
      <c r="M2964" s="79"/>
      <c r="N2964" s="55" t="str">
        <f t="shared" si="263"/>
        <v>OUI</v>
      </c>
      <c r="O2964" s="55" t="str">
        <f t="shared" si="264"/>
        <v>NON</v>
      </c>
      <c r="P2964" s="55" t="str">
        <f t="shared" si="265"/>
        <v>NON</v>
      </c>
      <c r="Q2964" s="55" t="str">
        <f t="shared" si="266"/>
        <v>NON</v>
      </c>
      <c r="R2964" s="100"/>
    </row>
    <row r="2965" spans="1:18" s="55" customFormat="1" ht="15" customHeight="1">
      <c r="A2965" s="2" t="s">
        <v>179</v>
      </c>
      <c r="B2965" s="55" t="s">
        <v>180</v>
      </c>
      <c r="C2965" s="3">
        <v>93000312</v>
      </c>
      <c r="D2965" s="55" t="s">
        <v>217</v>
      </c>
      <c r="E2965" s="53" t="s">
        <v>218</v>
      </c>
      <c r="F2965" s="84">
        <v>44136</v>
      </c>
      <c r="G2965" s="84">
        <v>45778</v>
      </c>
      <c r="H2965" s="82">
        <f t="shared" si="262"/>
        <v>5</v>
      </c>
      <c r="I2965" s="55" t="s">
        <v>83</v>
      </c>
      <c r="J2965" s="55" t="s">
        <v>44</v>
      </c>
      <c r="K2965" s="55" t="s">
        <v>219</v>
      </c>
      <c r="L2965" s="55" t="s">
        <v>217</v>
      </c>
      <c r="M2965" s="55" t="s">
        <v>87</v>
      </c>
      <c r="N2965" s="55" t="str">
        <f t="shared" si="263"/>
        <v>NON</v>
      </c>
      <c r="O2965" s="55" t="str">
        <f t="shared" si="264"/>
        <v>NON</v>
      </c>
      <c r="P2965" s="55" t="str">
        <f t="shared" si="265"/>
        <v>OUI</v>
      </c>
      <c r="Q2965" s="55" t="str">
        <f t="shared" si="266"/>
        <v>NON</v>
      </c>
      <c r="R2965" s="100"/>
    </row>
    <row r="2966" spans="1:18" s="55" customFormat="1" ht="15" customHeight="1">
      <c r="A2966" s="2" t="s">
        <v>179</v>
      </c>
      <c r="B2966" s="55" t="s">
        <v>180</v>
      </c>
      <c r="C2966" s="3">
        <v>93000312</v>
      </c>
      <c r="D2966" s="55" t="s">
        <v>217</v>
      </c>
      <c r="E2966" s="53" t="s">
        <v>218</v>
      </c>
      <c r="F2966" s="84">
        <v>43770</v>
      </c>
      <c r="G2966" s="84">
        <v>45413</v>
      </c>
      <c r="H2966" s="82">
        <f t="shared" si="262"/>
        <v>5</v>
      </c>
      <c r="I2966" s="55" t="s">
        <v>83</v>
      </c>
      <c r="J2966" s="55" t="s">
        <v>1429</v>
      </c>
      <c r="K2966" s="55" t="s">
        <v>217</v>
      </c>
      <c r="L2966" s="55" t="s">
        <v>219</v>
      </c>
      <c r="M2966" s="79"/>
      <c r="N2966" s="55" t="str">
        <f t="shared" si="263"/>
        <v>OUI</v>
      </c>
      <c r="O2966" s="55" t="str">
        <f t="shared" si="264"/>
        <v>NON</v>
      </c>
      <c r="P2966" s="55" t="str">
        <f t="shared" si="265"/>
        <v>NON</v>
      </c>
      <c r="Q2966" s="55" t="str">
        <f t="shared" si="266"/>
        <v>NON</v>
      </c>
      <c r="R2966" s="100"/>
    </row>
    <row r="2967" spans="1:18" s="55" customFormat="1" ht="15" customHeight="1">
      <c r="A2967" s="2">
        <v>130000235</v>
      </c>
      <c r="B2967" s="55" t="s">
        <v>478</v>
      </c>
      <c r="C2967" s="3">
        <v>93000320</v>
      </c>
      <c r="D2967" s="55" t="s">
        <v>494</v>
      </c>
      <c r="E2967" s="53" t="s">
        <v>495</v>
      </c>
      <c r="F2967" s="84">
        <v>43770</v>
      </c>
      <c r="G2967" s="84">
        <v>45413</v>
      </c>
      <c r="H2967" s="82">
        <f t="shared" si="262"/>
        <v>5</v>
      </c>
      <c r="I2967" s="55" t="s">
        <v>83</v>
      </c>
      <c r="J2967" s="55" t="s">
        <v>1429</v>
      </c>
      <c r="K2967" s="55" t="s">
        <v>128</v>
      </c>
      <c r="L2967" s="55" t="s">
        <v>129</v>
      </c>
      <c r="M2967" s="79"/>
      <c r="N2967" s="55" t="str">
        <f t="shared" si="263"/>
        <v>OUI</v>
      </c>
      <c r="O2967" s="55" t="str">
        <f t="shared" si="264"/>
        <v>NON</v>
      </c>
      <c r="P2967" s="55" t="str">
        <f t="shared" si="265"/>
        <v>NON</v>
      </c>
      <c r="Q2967" s="55" t="str">
        <f t="shared" si="266"/>
        <v>NON</v>
      </c>
      <c r="R2967" s="100"/>
    </row>
    <row r="2968" spans="1:18" s="55" customFormat="1" ht="15" customHeight="1">
      <c r="A2968" s="2">
        <v>130784598</v>
      </c>
      <c r="B2968" s="55" t="s">
        <v>1432</v>
      </c>
      <c r="C2968" s="3">
        <v>43001126</v>
      </c>
      <c r="D2968" s="55" t="s">
        <v>1433</v>
      </c>
      <c r="E2968" s="53" t="s">
        <v>1436</v>
      </c>
      <c r="F2968" s="84">
        <v>43770</v>
      </c>
      <c r="G2968" s="84">
        <v>45413</v>
      </c>
      <c r="H2968" s="82">
        <f t="shared" si="262"/>
        <v>5</v>
      </c>
      <c r="I2968" s="55" t="s">
        <v>83</v>
      </c>
      <c r="J2968" s="55" t="s">
        <v>44</v>
      </c>
      <c r="K2968" s="55" t="s">
        <v>820</v>
      </c>
      <c r="L2968" s="55" t="s">
        <v>821</v>
      </c>
      <c r="M2968" s="55" t="s">
        <v>2003</v>
      </c>
      <c r="N2968" s="55" t="str">
        <f t="shared" si="263"/>
        <v>NON</v>
      </c>
      <c r="O2968" s="55" t="str">
        <f t="shared" si="264"/>
        <v>NON</v>
      </c>
      <c r="P2968" s="55" t="str">
        <f t="shared" si="265"/>
        <v>OUI</v>
      </c>
      <c r="Q2968" s="55" t="str">
        <f t="shared" si="266"/>
        <v>NON</v>
      </c>
      <c r="R2968" s="100"/>
    </row>
    <row r="2969" spans="1:18" s="55" customFormat="1" ht="15" customHeight="1">
      <c r="A2969" s="2">
        <v>130784598</v>
      </c>
      <c r="B2969" s="55" t="s">
        <v>1432</v>
      </c>
      <c r="C2969" s="3">
        <v>43001126</v>
      </c>
      <c r="D2969" s="55" t="s">
        <v>1433</v>
      </c>
      <c r="E2969" s="53" t="s">
        <v>1436</v>
      </c>
      <c r="F2969" s="84">
        <v>43770</v>
      </c>
      <c r="G2969" s="84">
        <v>45413</v>
      </c>
      <c r="H2969" s="82">
        <f t="shared" si="262"/>
        <v>5</v>
      </c>
      <c r="I2969" s="55" t="s">
        <v>83</v>
      </c>
      <c r="J2969" s="55" t="s">
        <v>44</v>
      </c>
      <c r="K2969" s="55" t="s">
        <v>820</v>
      </c>
      <c r="L2969" s="55" t="s">
        <v>821</v>
      </c>
      <c r="M2969" s="55" t="s">
        <v>734</v>
      </c>
      <c r="N2969" s="55" t="str">
        <f t="shared" si="263"/>
        <v>NON</v>
      </c>
      <c r="O2969" s="55" t="str">
        <f t="shared" si="264"/>
        <v>NON</v>
      </c>
      <c r="P2969" s="55" t="str">
        <f t="shared" si="265"/>
        <v>OUI</v>
      </c>
      <c r="Q2969" s="55" t="str">
        <f t="shared" si="266"/>
        <v>NON</v>
      </c>
      <c r="R2969" s="100"/>
    </row>
    <row r="2970" spans="1:18" s="55" customFormat="1" ht="15" customHeight="1">
      <c r="A2970" s="2">
        <v>130784598</v>
      </c>
      <c r="B2970" s="55" t="s">
        <v>1432</v>
      </c>
      <c r="C2970" s="3">
        <v>43001126</v>
      </c>
      <c r="D2970" s="55" t="s">
        <v>1433</v>
      </c>
      <c r="E2970" s="53" t="s">
        <v>1436</v>
      </c>
      <c r="F2970" s="84">
        <v>43770</v>
      </c>
      <c r="G2970" s="84">
        <v>45413</v>
      </c>
      <c r="H2970" s="82">
        <f t="shared" si="262"/>
        <v>5</v>
      </c>
      <c r="I2970" s="55" t="s">
        <v>83</v>
      </c>
      <c r="J2970" s="55" t="s">
        <v>44</v>
      </c>
      <c r="K2970" s="55" t="s">
        <v>820</v>
      </c>
      <c r="L2970" s="55" t="s">
        <v>821</v>
      </c>
      <c r="M2970" s="55" t="s">
        <v>1420</v>
      </c>
      <c r="N2970" s="55" t="str">
        <f t="shared" si="263"/>
        <v>NON</v>
      </c>
      <c r="O2970" s="55" t="str">
        <f t="shared" si="264"/>
        <v>OUI</v>
      </c>
      <c r="P2970" s="55" t="str">
        <f t="shared" si="265"/>
        <v>OUI</v>
      </c>
      <c r="Q2970" s="55" t="str">
        <f t="shared" si="266"/>
        <v>OUI</v>
      </c>
      <c r="R2970" s="100"/>
    </row>
    <row r="2971" spans="1:18" ht="15" customHeight="1">
      <c r="A2971" s="2">
        <v>130784598</v>
      </c>
      <c r="B2971" s="55" t="s">
        <v>1432</v>
      </c>
      <c r="C2971" s="3">
        <v>43001126</v>
      </c>
      <c r="D2971" s="55" t="s">
        <v>1433</v>
      </c>
      <c r="E2971" s="53" t="s">
        <v>1436</v>
      </c>
      <c r="F2971" s="84">
        <v>44136</v>
      </c>
      <c r="G2971" s="84">
        <v>45778</v>
      </c>
      <c r="H2971" s="82">
        <f t="shared" si="262"/>
        <v>5</v>
      </c>
      <c r="I2971" s="55" t="s">
        <v>83</v>
      </c>
      <c r="J2971" s="55" t="s">
        <v>1429</v>
      </c>
      <c r="K2971" s="55" t="s">
        <v>780</v>
      </c>
      <c r="L2971" s="55" t="s">
        <v>781</v>
      </c>
      <c r="M2971" s="79"/>
      <c r="N2971" s="55" t="str">
        <f t="shared" si="263"/>
        <v>OUI</v>
      </c>
      <c r="O2971" s="55" t="str">
        <f t="shared" si="264"/>
        <v>NON</v>
      </c>
      <c r="P2971" s="55" t="str">
        <f t="shared" si="265"/>
        <v>NON</v>
      </c>
      <c r="Q2971" s="55" t="str">
        <f t="shared" si="266"/>
        <v>NON</v>
      </c>
    </row>
    <row r="2972" spans="1:18" ht="15" customHeight="1">
      <c r="A2972" s="2">
        <v>830000012</v>
      </c>
      <c r="B2972" s="55" t="s">
        <v>1526</v>
      </c>
      <c r="C2972" s="3">
        <v>43002111</v>
      </c>
      <c r="D2972" s="55" t="s">
        <v>1529</v>
      </c>
      <c r="E2972" s="53" t="s">
        <v>1530</v>
      </c>
      <c r="F2972" s="84">
        <v>43770</v>
      </c>
      <c r="G2972" s="84">
        <v>45413</v>
      </c>
      <c r="H2972" s="82">
        <f t="shared" si="262"/>
        <v>5</v>
      </c>
      <c r="I2972" s="55" t="s">
        <v>16</v>
      </c>
      <c r="J2972" s="55" t="s">
        <v>44</v>
      </c>
      <c r="K2972" s="55" t="s">
        <v>15</v>
      </c>
      <c r="L2972" s="55" t="s">
        <v>17</v>
      </c>
      <c r="M2972" s="55" t="s">
        <v>87</v>
      </c>
      <c r="N2972" s="55" t="str">
        <f t="shared" si="263"/>
        <v>NON</v>
      </c>
      <c r="O2972" s="55" t="str">
        <f t="shared" si="264"/>
        <v>NON</v>
      </c>
      <c r="P2972" s="55" t="str">
        <f t="shared" si="265"/>
        <v>OUI</v>
      </c>
      <c r="Q2972" s="55" t="str">
        <f t="shared" si="266"/>
        <v>NON</v>
      </c>
    </row>
    <row r="2973" spans="1:18" ht="15" customHeight="1">
      <c r="A2973" s="2" t="s">
        <v>179</v>
      </c>
      <c r="B2973" s="55" t="s">
        <v>180</v>
      </c>
      <c r="C2973" s="3">
        <v>43001328</v>
      </c>
      <c r="D2973" s="55" t="s">
        <v>190</v>
      </c>
      <c r="E2973" s="53" t="s">
        <v>191</v>
      </c>
      <c r="F2973" s="84">
        <v>43770</v>
      </c>
      <c r="G2973" s="84">
        <v>45413</v>
      </c>
      <c r="H2973" s="82">
        <f t="shared" si="262"/>
        <v>5</v>
      </c>
      <c r="I2973" s="55" t="s">
        <v>83</v>
      </c>
      <c r="J2973" s="55" t="s">
        <v>44</v>
      </c>
      <c r="K2973" s="55" t="s">
        <v>15</v>
      </c>
      <c r="L2973" s="55" t="s">
        <v>17</v>
      </c>
      <c r="M2973" s="55" t="s">
        <v>87</v>
      </c>
      <c r="N2973" s="55" t="str">
        <f t="shared" si="263"/>
        <v>NON</v>
      </c>
      <c r="O2973" s="55" t="str">
        <f t="shared" si="264"/>
        <v>NON</v>
      </c>
      <c r="P2973" s="55" t="str">
        <f t="shared" si="265"/>
        <v>OUI</v>
      </c>
      <c r="Q2973" s="55" t="str">
        <f t="shared" si="266"/>
        <v>NON</v>
      </c>
    </row>
    <row r="2974" spans="1:18" ht="15" customHeight="1">
      <c r="A2974" s="3">
        <v>50000231</v>
      </c>
      <c r="B2974" s="55" t="s">
        <v>115</v>
      </c>
      <c r="C2974" s="3">
        <v>93000165</v>
      </c>
      <c r="D2974" s="55" t="s">
        <v>126</v>
      </c>
      <c r="E2974" s="53" t="s">
        <v>127</v>
      </c>
      <c r="F2974" s="84">
        <v>43770</v>
      </c>
      <c r="G2974" s="84">
        <v>45413</v>
      </c>
      <c r="H2974" s="82">
        <f t="shared" si="262"/>
        <v>5</v>
      </c>
      <c r="I2974" s="55" t="s">
        <v>83</v>
      </c>
      <c r="J2974" s="55" t="s">
        <v>44</v>
      </c>
      <c r="K2974" s="55" t="s">
        <v>129</v>
      </c>
      <c r="L2974" s="55" t="s">
        <v>128</v>
      </c>
      <c r="M2974" s="55" t="s">
        <v>2193</v>
      </c>
      <c r="N2974" s="55" t="str">
        <f t="shared" si="263"/>
        <v>NON</v>
      </c>
      <c r="O2974" s="55" t="str">
        <f t="shared" si="264"/>
        <v>NON</v>
      </c>
      <c r="P2974" s="55" t="str">
        <f t="shared" si="265"/>
        <v>OUI</v>
      </c>
      <c r="Q2974" s="55" t="str">
        <f t="shared" si="266"/>
        <v>NON</v>
      </c>
    </row>
    <row r="2975" spans="1:18" ht="15" customHeight="1">
      <c r="A2975" s="3">
        <v>50000231</v>
      </c>
      <c r="B2975" s="55" t="s">
        <v>115</v>
      </c>
      <c r="C2975" s="3">
        <v>93000165</v>
      </c>
      <c r="D2975" s="55" t="s">
        <v>126</v>
      </c>
      <c r="E2975" s="53" t="s">
        <v>127</v>
      </c>
      <c r="F2975" s="84">
        <v>43770</v>
      </c>
      <c r="G2975" s="84">
        <v>45413</v>
      </c>
      <c r="H2975" s="82">
        <f t="shared" si="262"/>
        <v>5</v>
      </c>
      <c r="I2975" s="55" t="s">
        <v>83</v>
      </c>
      <c r="J2975" s="55" t="s">
        <v>44</v>
      </c>
      <c r="K2975" s="55" t="s">
        <v>129</v>
      </c>
      <c r="L2975" s="55" t="s">
        <v>128</v>
      </c>
      <c r="M2975" s="55" t="s">
        <v>1953</v>
      </c>
      <c r="N2975" s="55" t="str">
        <f t="shared" si="263"/>
        <v>NON</v>
      </c>
      <c r="O2975" s="55" t="str">
        <f t="shared" si="264"/>
        <v>NON</v>
      </c>
      <c r="P2975" s="55" t="str">
        <f t="shared" si="265"/>
        <v>OUI</v>
      </c>
      <c r="Q2975" s="55" t="str">
        <f t="shared" si="266"/>
        <v>NON</v>
      </c>
    </row>
    <row r="2976" spans="1:18" ht="15" customHeight="1">
      <c r="A2976" s="3">
        <v>50000231</v>
      </c>
      <c r="B2976" s="55" t="s">
        <v>115</v>
      </c>
      <c r="C2976" s="3">
        <v>93000165</v>
      </c>
      <c r="D2976" s="55" t="s">
        <v>126</v>
      </c>
      <c r="E2976" s="53" t="s">
        <v>127</v>
      </c>
      <c r="F2976" s="84">
        <v>43040</v>
      </c>
      <c r="G2976" s="84">
        <v>44682</v>
      </c>
      <c r="H2976" s="82">
        <f t="shared" si="262"/>
        <v>5</v>
      </c>
      <c r="I2976" s="55" t="s">
        <v>83</v>
      </c>
      <c r="J2976" s="55" t="s">
        <v>1429</v>
      </c>
      <c r="K2976" s="55" t="s">
        <v>128</v>
      </c>
      <c r="L2976" s="55" t="s">
        <v>129</v>
      </c>
      <c r="M2976" s="79"/>
      <c r="N2976" s="55" t="str">
        <f t="shared" si="263"/>
        <v>OUI</v>
      </c>
      <c r="O2976" s="55" t="str">
        <f t="shared" si="264"/>
        <v>NON</v>
      </c>
      <c r="P2976" s="55" t="str">
        <f t="shared" si="265"/>
        <v>NON</v>
      </c>
      <c r="Q2976" s="55" t="str">
        <f t="shared" si="266"/>
        <v>NON</v>
      </c>
    </row>
    <row r="2977" spans="1:17" ht="15" customHeight="1">
      <c r="A2977" s="3">
        <v>840001861</v>
      </c>
      <c r="B2977" s="55" t="s">
        <v>359</v>
      </c>
      <c r="C2977" s="3">
        <v>43000735</v>
      </c>
      <c r="D2977" s="55" t="s">
        <v>124</v>
      </c>
      <c r="E2977" s="22" t="s">
        <v>2258</v>
      </c>
      <c r="F2977" s="84">
        <v>44501</v>
      </c>
      <c r="G2977" s="84">
        <v>46143</v>
      </c>
      <c r="H2977" s="82">
        <f t="shared" si="262"/>
        <v>5</v>
      </c>
      <c r="I2977" s="55" t="s">
        <v>83</v>
      </c>
      <c r="J2977" s="55" t="s">
        <v>44</v>
      </c>
      <c r="K2977" s="55" t="s">
        <v>145</v>
      </c>
      <c r="L2977" s="55" t="s">
        <v>146</v>
      </c>
      <c r="M2977" s="55" t="s">
        <v>734</v>
      </c>
      <c r="N2977" s="55" t="str">
        <f t="shared" si="263"/>
        <v>NON</v>
      </c>
      <c r="O2977" s="55" t="str">
        <f t="shared" si="264"/>
        <v>NON</v>
      </c>
      <c r="P2977" s="55" t="str">
        <f t="shared" si="265"/>
        <v>OUI</v>
      </c>
      <c r="Q2977" s="55" t="str">
        <f t="shared" si="266"/>
        <v>NON</v>
      </c>
    </row>
    <row r="2978" spans="1:17" ht="15" customHeight="1">
      <c r="A2978" s="3">
        <v>840001861</v>
      </c>
      <c r="B2978" s="55" t="s">
        <v>359</v>
      </c>
      <c r="C2978" s="3">
        <v>43000735</v>
      </c>
      <c r="D2978" s="55" t="s">
        <v>124</v>
      </c>
      <c r="E2978" s="22" t="s">
        <v>2258</v>
      </c>
      <c r="F2978" s="84">
        <v>44501</v>
      </c>
      <c r="G2978" s="84">
        <v>46143</v>
      </c>
      <c r="H2978" s="82">
        <f t="shared" si="262"/>
        <v>5</v>
      </c>
      <c r="I2978" s="55" t="s">
        <v>83</v>
      </c>
      <c r="J2978" s="55" t="s">
        <v>44</v>
      </c>
      <c r="K2978" s="55" t="s">
        <v>145</v>
      </c>
      <c r="L2978" s="55" t="s">
        <v>146</v>
      </c>
      <c r="M2978" s="55" t="s">
        <v>538</v>
      </c>
      <c r="N2978" s="55" t="str">
        <f t="shared" si="263"/>
        <v>NON</v>
      </c>
      <c r="O2978" s="55" t="str">
        <f t="shared" si="264"/>
        <v>OUI</v>
      </c>
      <c r="P2978" s="55" t="str">
        <f t="shared" si="265"/>
        <v>OUI</v>
      </c>
      <c r="Q2978" s="55" t="str">
        <f t="shared" si="266"/>
        <v>OUI</v>
      </c>
    </row>
    <row r="2979" spans="1:17" ht="15.75" customHeight="1">
      <c r="A2979" s="3">
        <v>840001861</v>
      </c>
      <c r="B2979" s="55" t="s">
        <v>359</v>
      </c>
      <c r="C2979" s="3">
        <v>43000735</v>
      </c>
      <c r="D2979" s="55" t="s">
        <v>124</v>
      </c>
      <c r="E2979" s="22" t="s">
        <v>2258</v>
      </c>
      <c r="F2979" s="84">
        <v>44501</v>
      </c>
      <c r="G2979" s="84">
        <v>46143</v>
      </c>
      <c r="H2979" s="82">
        <f t="shared" ref="H2979:H3042" si="267">DATEDIF(F2979,G2979,"y")+1</f>
        <v>5</v>
      </c>
      <c r="I2979" s="55" t="s">
        <v>83</v>
      </c>
      <c r="J2979" s="55" t="s">
        <v>1429</v>
      </c>
      <c r="K2979" s="55" t="s">
        <v>207</v>
      </c>
      <c r="L2979" s="55" t="s">
        <v>208</v>
      </c>
      <c r="M2979" s="79"/>
      <c r="N2979" s="55" t="str">
        <f t="shared" si="263"/>
        <v>OUI</v>
      </c>
      <c r="O2979" s="55" t="str">
        <f t="shared" si="264"/>
        <v>NON</v>
      </c>
      <c r="P2979" s="55" t="str">
        <f t="shared" si="265"/>
        <v>NON</v>
      </c>
      <c r="Q2979" s="55" t="str">
        <f t="shared" si="266"/>
        <v>NON</v>
      </c>
    </row>
    <row r="2980" spans="1:17" ht="15" customHeight="1">
      <c r="A2980" s="2">
        <v>130807233</v>
      </c>
      <c r="B2980" s="55" t="s">
        <v>1665</v>
      </c>
      <c r="C2980" s="3">
        <v>93000355</v>
      </c>
      <c r="D2980" s="55" t="s">
        <v>1396</v>
      </c>
      <c r="E2980" s="53" t="s">
        <v>1668</v>
      </c>
      <c r="F2980" s="84">
        <v>43770</v>
      </c>
      <c r="G2980" s="84">
        <v>45413</v>
      </c>
      <c r="H2980" s="82">
        <f t="shared" si="267"/>
        <v>5</v>
      </c>
      <c r="I2980" s="55" t="s">
        <v>83</v>
      </c>
      <c r="J2980" s="55" t="s">
        <v>44</v>
      </c>
      <c r="K2980" s="55" t="s">
        <v>272</v>
      </c>
      <c r="L2980" s="55" t="s">
        <v>273</v>
      </c>
      <c r="M2980" s="55" t="s">
        <v>550</v>
      </c>
      <c r="N2980" s="55" t="str">
        <f t="shared" si="263"/>
        <v>NON</v>
      </c>
      <c r="O2980" s="55" t="str">
        <f t="shared" si="264"/>
        <v>OUI</v>
      </c>
      <c r="P2980" s="55" t="str">
        <f t="shared" si="265"/>
        <v>OUI</v>
      </c>
      <c r="Q2980" s="55" t="str">
        <f t="shared" si="266"/>
        <v>NON</v>
      </c>
    </row>
    <row r="2981" spans="1:17" ht="15" customHeight="1">
      <c r="A2981" s="2">
        <v>130807233</v>
      </c>
      <c r="B2981" s="55" t="s">
        <v>1665</v>
      </c>
      <c r="C2981" s="3">
        <v>93000355</v>
      </c>
      <c r="D2981" s="55" t="s">
        <v>1396</v>
      </c>
      <c r="E2981" s="116" t="s">
        <v>1668</v>
      </c>
      <c r="F2981" s="84">
        <v>43770</v>
      </c>
      <c r="G2981" s="84">
        <v>45413</v>
      </c>
      <c r="H2981" s="82">
        <f t="shared" si="267"/>
        <v>5</v>
      </c>
      <c r="I2981" s="55" t="s">
        <v>83</v>
      </c>
      <c r="J2981" s="55" t="s">
        <v>1429</v>
      </c>
      <c r="K2981" s="55" t="s">
        <v>265</v>
      </c>
      <c r="L2981" s="55"/>
      <c r="M2981" s="79"/>
      <c r="N2981" s="55" t="str">
        <f t="shared" si="263"/>
        <v>OUI</v>
      </c>
      <c r="O2981" s="55" t="str">
        <f t="shared" si="264"/>
        <v>NON</v>
      </c>
      <c r="P2981" s="55" t="str">
        <f t="shared" si="265"/>
        <v>NON</v>
      </c>
      <c r="Q2981" s="55" t="str">
        <f t="shared" si="266"/>
        <v>NON</v>
      </c>
    </row>
    <row r="2982" spans="1:17" ht="15" customHeight="1">
      <c r="A2982" s="2" t="s">
        <v>179</v>
      </c>
      <c r="B2982" s="55" t="s">
        <v>180</v>
      </c>
      <c r="C2982" s="3">
        <v>93000309</v>
      </c>
      <c r="D2982" s="55" t="s">
        <v>209</v>
      </c>
      <c r="E2982" s="53" t="s">
        <v>210</v>
      </c>
      <c r="F2982" s="84">
        <v>44136</v>
      </c>
      <c r="G2982" s="84">
        <v>45778</v>
      </c>
      <c r="H2982" s="82">
        <f t="shared" si="267"/>
        <v>5</v>
      </c>
      <c r="I2982" s="55" t="s">
        <v>83</v>
      </c>
      <c r="J2982" s="55" t="s">
        <v>44</v>
      </c>
      <c r="K2982" s="55" t="s">
        <v>212</v>
      </c>
      <c r="L2982" s="55" t="s">
        <v>211</v>
      </c>
      <c r="M2982" s="55" t="s">
        <v>2001</v>
      </c>
      <c r="N2982" s="55" t="str">
        <f t="shared" si="263"/>
        <v>NON</v>
      </c>
      <c r="O2982" s="55" t="str">
        <f t="shared" si="264"/>
        <v>NON</v>
      </c>
      <c r="P2982" s="55" t="str">
        <f t="shared" si="265"/>
        <v>OUI</v>
      </c>
      <c r="Q2982" s="55" t="str">
        <f t="shared" si="266"/>
        <v>NON</v>
      </c>
    </row>
    <row r="2983" spans="1:17" ht="15" customHeight="1">
      <c r="A2983" s="2" t="s">
        <v>179</v>
      </c>
      <c r="B2983" s="55" t="s">
        <v>180</v>
      </c>
      <c r="C2983" s="3">
        <v>93000309</v>
      </c>
      <c r="D2983" s="55" t="s">
        <v>209</v>
      </c>
      <c r="E2983" s="53" t="s">
        <v>210</v>
      </c>
      <c r="F2983" s="84">
        <v>44136</v>
      </c>
      <c r="G2983" s="84">
        <v>45778</v>
      </c>
      <c r="H2983" s="82">
        <f t="shared" si="267"/>
        <v>5</v>
      </c>
      <c r="I2983" s="55" t="s">
        <v>83</v>
      </c>
      <c r="J2983" s="55" t="s">
        <v>44</v>
      </c>
      <c r="K2983" s="55" t="s">
        <v>212</v>
      </c>
      <c r="L2983" s="55" t="s">
        <v>211</v>
      </c>
      <c r="M2983" s="55" t="s">
        <v>1308</v>
      </c>
      <c r="N2983" s="55" t="str">
        <f t="shared" si="263"/>
        <v>NON</v>
      </c>
      <c r="O2983" s="55" t="str">
        <f t="shared" si="264"/>
        <v>OUI</v>
      </c>
      <c r="P2983" s="55" t="str">
        <f t="shared" si="265"/>
        <v>OUI</v>
      </c>
      <c r="Q2983" s="55" t="str">
        <f t="shared" si="266"/>
        <v>OUI</v>
      </c>
    </row>
    <row r="2984" spans="1:17" ht="15" customHeight="1">
      <c r="A2984" s="2" t="s">
        <v>179</v>
      </c>
      <c r="B2984" s="55" t="s">
        <v>180</v>
      </c>
      <c r="C2984" s="3">
        <v>93000309</v>
      </c>
      <c r="D2984" s="55" t="s">
        <v>209</v>
      </c>
      <c r="E2984" s="53" t="s">
        <v>210</v>
      </c>
      <c r="F2984" s="84">
        <v>43770</v>
      </c>
      <c r="G2984" s="84">
        <v>45413</v>
      </c>
      <c r="H2984" s="82">
        <f t="shared" si="267"/>
        <v>5</v>
      </c>
      <c r="I2984" s="55" t="s">
        <v>83</v>
      </c>
      <c r="J2984" s="55" t="s">
        <v>1429</v>
      </c>
      <c r="K2984" s="55" t="s">
        <v>211</v>
      </c>
      <c r="L2984" s="55" t="s">
        <v>212</v>
      </c>
      <c r="M2984" s="79"/>
      <c r="N2984" s="55" t="str">
        <f t="shared" si="263"/>
        <v>OUI</v>
      </c>
      <c r="O2984" s="55" t="str">
        <f t="shared" si="264"/>
        <v>NON</v>
      </c>
      <c r="P2984" s="55" t="str">
        <f t="shared" si="265"/>
        <v>NON</v>
      </c>
      <c r="Q2984" s="55" t="str">
        <f t="shared" si="266"/>
        <v>NON</v>
      </c>
    </row>
    <row r="2985" spans="1:17" ht="15" customHeight="1">
      <c r="A2985" s="3">
        <v>840001861</v>
      </c>
      <c r="B2985" s="55" t="s">
        <v>359</v>
      </c>
      <c r="C2985" s="3">
        <v>43001708</v>
      </c>
      <c r="D2985" s="55" t="s">
        <v>213</v>
      </c>
      <c r="E2985" s="53" t="s">
        <v>394</v>
      </c>
      <c r="F2985" s="84">
        <v>43770</v>
      </c>
      <c r="G2985" s="84">
        <v>45413</v>
      </c>
      <c r="H2985" s="82">
        <f t="shared" si="267"/>
        <v>5</v>
      </c>
      <c r="I2985" s="55" t="s">
        <v>83</v>
      </c>
      <c r="J2985" s="55" t="s">
        <v>44</v>
      </c>
      <c r="K2985" s="55" t="s">
        <v>215</v>
      </c>
      <c r="L2985" s="55" t="s">
        <v>213</v>
      </c>
      <c r="M2985" s="55" t="s">
        <v>320</v>
      </c>
      <c r="N2985" s="55" t="str">
        <f t="shared" si="263"/>
        <v>NON</v>
      </c>
      <c r="O2985" s="55" t="str">
        <f t="shared" si="264"/>
        <v>OUI</v>
      </c>
      <c r="P2985" s="55" t="str">
        <f t="shared" si="265"/>
        <v>OUI</v>
      </c>
      <c r="Q2985" s="55" t="str">
        <f t="shared" si="266"/>
        <v>NON</v>
      </c>
    </row>
    <row r="2986" spans="1:17" ht="15" customHeight="1">
      <c r="A2986" s="3">
        <v>840001861</v>
      </c>
      <c r="B2986" s="55" t="s">
        <v>359</v>
      </c>
      <c r="C2986" s="3">
        <v>43001708</v>
      </c>
      <c r="D2986" s="55" t="s">
        <v>213</v>
      </c>
      <c r="E2986" s="53" t="s">
        <v>394</v>
      </c>
      <c r="F2986" s="84">
        <v>43770</v>
      </c>
      <c r="G2986" s="84">
        <v>45413</v>
      </c>
      <c r="H2986" s="82">
        <f t="shared" si="267"/>
        <v>5</v>
      </c>
      <c r="I2986" s="55" t="s">
        <v>83</v>
      </c>
      <c r="J2986" s="55" t="s">
        <v>1429</v>
      </c>
      <c r="K2986" s="55" t="s">
        <v>213</v>
      </c>
      <c r="L2986" s="55" t="s">
        <v>215</v>
      </c>
      <c r="M2986" s="79"/>
      <c r="N2986" s="55" t="str">
        <f t="shared" si="263"/>
        <v>OUI</v>
      </c>
      <c r="O2986" s="55" t="str">
        <f t="shared" si="264"/>
        <v>NON</v>
      </c>
      <c r="P2986" s="55" t="str">
        <f t="shared" si="265"/>
        <v>NON</v>
      </c>
      <c r="Q2986" s="55" t="str">
        <f t="shared" si="266"/>
        <v>NON</v>
      </c>
    </row>
    <row r="2987" spans="1:17" ht="15" customHeight="1">
      <c r="A2987" s="64">
        <v>130000565</v>
      </c>
      <c r="B2987" s="20" t="s">
        <v>338</v>
      </c>
      <c r="C2987" s="4">
        <v>93000354</v>
      </c>
      <c r="D2987" s="20" t="s">
        <v>345</v>
      </c>
      <c r="E2987" s="21" t="s">
        <v>2256</v>
      </c>
      <c r="F2987" s="85">
        <v>43770</v>
      </c>
      <c r="G2987" s="85">
        <v>45413</v>
      </c>
      <c r="H2987" s="83">
        <f t="shared" si="267"/>
        <v>5</v>
      </c>
      <c r="I2987" s="20" t="s">
        <v>83</v>
      </c>
      <c r="J2987" s="55" t="s">
        <v>1429</v>
      </c>
      <c r="K2987" s="20" t="s">
        <v>265</v>
      </c>
      <c r="L2987" s="20"/>
      <c r="M2987" s="80"/>
      <c r="N2987" s="55" t="str">
        <f t="shared" si="263"/>
        <v>OUI</v>
      </c>
      <c r="O2987" s="55" t="str">
        <f t="shared" si="264"/>
        <v>NON</v>
      </c>
      <c r="P2987" s="55" t="str">
        <f t="shared" si="265"/>
        <v>NON</v>
      </c>
      <c r="Q2987" s="55" t="str">
        <f t="shared" si="266"/>
        <v>NON</v>
      </c>
    </row>
    <row r="2988" spans="1:17" ht="15" customHeight="1">
      <c r="A2988" s="2">
        <v>130000235</v>
      </c>
      <c r="B2988" s="55" t="s">
        <v>478</v>
      </c>
      <c r="C2988" s="3">
        <v>43000856</v>
      </c>
      <c r="D2988" s="55" t="s">
        <v>483</v>
      </c>
      <c r="E2988" s="53" t="s">
        <v>484</v>
      </c>
      <c r="F2988" s="84">
        <v>43770</v>
      </c>
      <c r="G2988" s="84">
        <v>45413</v>
      </c>
      <c r="H2988" s="82">
        <f t="shared" si="267"/>
        <v>5</v>
      </c>
      <c r="I2988" s="55" t="s">
        <v>83</v>
      </c>
      <c r="J2988" s="55" t="s">
        <v>44</v>
      </c>
      <c r="K2988" s="55" t="s">
        <v>129</v>
      </c>
      <c r="L2988" s="55" t="s">
        <v>128</v>
      </c>
      <c r="M2988" s="55" t="s">
        <v>329</v>
      </c>
      <c r="N2988" s="55" t="str">
        <f t="shared" si="263"/>
        <v>NON</v>
      </c>
      <c r="O2988" s="55" t="str">
        <f t="shared" si="264"/>
        <v>OUI</v>
      </c>
      <c r="P2988" s="55" t="str">
        <f t="shared" si="265"/>
        <v>OUI</v>
      </c>
      <c r="Q2988" s="55" t="str">
        <f t="shared" si="266"/>
        <v>NON</v>
      </c>
    </row>
    <row r="2989" spans="1:17" ht="15" customHeight="1">
      <c r="A2989" s="2">
        <v>130000235</v>
      </c>
      <c r="B2989" s="55" t="s">
        <v>478</v>
      </c>
      <c r="C2989" s="3">
        <v>43000856</v>
      </c>
      <c r="D2989" s="55" t="s">
        <v>483</v>
      </c>
      <c r="E2989" s="53" t="s">
        <v>484</v>
      </c>
      <c r="F2989" s="84">
        <v>43770</v>
      </c>
      <c r="G2989" s="84">
        <v>45413</v>
      </c>
      <c r="H2989" s="82">
        <f t="shared" si="267"/>
        <v>5</v>
      </c>
      <c r="I2989" s="55" t="s">
        <v>83</v>
      </c>
      <c r="J2989" s="55" t="s">
        <v>1429</v>
      </c>
      <c r="K2989" s="55" t="s">
        <v>300</v>
      </c>
      <c r="L2989" s="55"/>
      <c r="M2989" s="79"/>
      <c r="N2989" s="55" t="str">
        <f t="shared" si="263"/>
        <v>OUI</v>
      </c>
      <c r="O2989" s="55" t="str">
        <f t="shared" si="264"/>
        <v>NON</v>
      </c>
      <c r="P2989" s="55" t="str">
        <f t="shared" si="265"/>
        <v>NON</v>
      </c>
      <c r="Q2989" s="55" t="str">
        <f t="shared" si="266"/>
        <v>NON</v>
      </c>
    </row>
    <row r="2990" spans="1:17" ht="15" customHeight="1">
      <c r="A2990" s="2">
        <v>130000235</v>
      </c>
      <c r="B2990" s="55" t="s">
        <v>478</v>
      </c>
      <c r="C2990" s="3">
        <v>43000856</v>
      </c>
      <c r="D2990" s="55" t="s">
        <v>483</v>
      </c>
      <c r="E2990" s="53" t="s">
        <v>484</v>
      </c>
      <c r="F2990" s="84">
        <v>43770</v>
      </c>
      <c r="G2990" s="84">
        <v>45413</v>
      </c>
      <c r="H2990" s="82">
        <f t="shared" si="267"/>
        <v>5</v>
      </c>
      <c r="I2990" s="55" t="s">
        <v>83</v>
      </c>
      <c r="J2990" s="55" t="s">
        <v>1429</v>
      </c>
      <c r="K2990" s="55" t="s">
        <v>128</v>
      </c>
      <c r="L2990" s="55" t="s">
        <v>129</v>
      </c>
      <c r="M2990" s="79"/>
      <c r="N2990" s="55" t="str">
        <f t="shared" si="263"/>
        <v>OUI</v>
      </c>
      <c r="O2990" s="55" t="str">
        <f t="shared" si="264"/>
        <v>NON</v>
      </c>
      <c r="P2990" s="55" t="str">
        <f t="shared" si="265"/>
        <v>NON</v>
      </c>
      <c r="Q2990" s="55" t="str">
        <f t="shared" si="266"/>
        <v>NON</v>
      </c>
    </row>
    <row r="2991" spans="1:17" ht="15" customHeight="1">
      <c r="A2991" s="2">
        <v>130006570</v>
      </c>
      <c r="B2991" s="55" t="s">
        <v>1492</v>
      </c>
      <c r="C2991" s="3">
        <v>43001019</v>
      </c>
      <c r="D2991" s="55" t="s">
        <v>1500</v>
      </c>
      <c r="E2991" s="53" t="s">
        <v>1501</v>
      </c>
      <c r="F2991" s="84">
        <v>43770</v>
      </c>
      <c r="G2991" s="84">
        <v>45413</v>
      </c>
      <c r="H2991" s="82">
        <f t="shared" si="267"/>
        <v>5</v>
      </c>
      <c r="I2991" s="55" t="s">
        <v>16</v>
      </c>
      <c r="J2991" s="55" t="s">
        <v>44</v>
      </c>
      <c r="K2991" s="55" t="s">
        <v>436</v>
      </c>
      <c r="L2991" s="55" t="s">
        <v>437</v>
      </c>
      <c r="M2991" s="55" t="s">
        <v>77</v>
      </c>
      <c r="N2991" s="55" t="str">
        <f t="shared" si="263"/>
        <v>NON</v>
      </c>
      <c r="O2991" s="55" t="str">
        <f t="shared" si="264"/>
        <v>OUI</v>
      </c>
      <c r="P2991" s="55" t="str">
        <f t="shared" si="265"/>
        <v>OUI</v>
      </c>
      <c r="Q2991" s="55" t="str">
        <f t="shared" si="266"/>
        <v>NON</v>
      </c>
    </row>
    <row r="2992" spans="1:17" ht="15" customHeight="1">
      <c r="A2992" s="2">
        <v>130006570</v>
      </c>
      <c r="B2992" s="55" t="s">
        <v>1492</v>
      </c>
      <c r="C2992" s="3">
        <v>43001019</v>
      </c>
      <c r="D2992" s="55" t="s">
        <v>1500</v>
      </c>
      <c r="E2992" s="53" t="s">
        <v>1501</v>
      </c>
      <c r="F2992" s="84">
        <v>43770</v>
      </c>
      <c r="G2992" s="84">
        <v>45413</v>
      </c>
      <c r="H2992" s="82">
        <f t="shared" si="267"/>
        <v>5</v>
      </c>
      <c r="I2992" s="55" t="s">
        <v>16</v>
      </c>
      <c r="J2992" s="55" t="s">
        <v>44</v>
      </c>
      <c r="K2992" s="55" t="s">
        <v>436</v>
      </c>
      <c r="L2992" s="55" t="s">
        <v>437</v>
      </c>
      <c r="M2992" s="55" t="s">
        <v>2118</v>
      </c>
      <c r="N2992" s="55" t="str">
        <f t="shared" si="263"/>
        <v>NON</v>
      </c>
      <c r="O2992" s="55" t="str">
        <f t="shared" si="264"/>
        <v>NON</v>
      </c>
      <c r="P2992" s="55" t="str">
        <f t="shared" si="265"/>
        <v>OUI</v>
      </c>
      <c r="Q2992" s="55" t="str">
        <f t="shared" si="266"/>
        <v>NON</v>
      </c>
    </row>
    <row r="2993" spans="1:17" ht="15" customHeight="1">
      <c r="A2993" s="2">
        <v>130006570</v>
      </c>
      <c r="B2993" s="55" t="s">
        <v>1492</v>
      </c>
      <c r="C2993" s="3">
        <v>43002131</v>
      </c>
      <c r="D2993" s="55" t="s">
        <v>1502</v>
      </c>
      <c r="E2993" s="53" t="s">
        <v>1501</v>
      </c>
      <c r="F2993" s="84">
        <v>44501</v>
      </c>
      <c r="G2993" s="84">
        <v>46143</v>
      </c>
      <c r="H2993" s="82">
        <f t="shared" si="267"/>
        <v>5</v>
      </c>
      <c r="I2993" s="55" t="s">
        <v>16</v>
      </c>
      <c r="J2993" s="55" t="s">
        <v>44</v>
      </c>
      <c r="K2993" s="55" t="s">
        <v>15</v>
      </c>
      <c r="L2993" s="55" t="s">
        <v>17</v>
      </c>
      <c r="M2993" s="55" t="s">
        <v>87</v>
      </c>
      <c r="N2993" s="55" t="str">
        <f t="shared" si="263"/>
        <v>NON</v>
      </c>
      <c r="O2993" s="55" t="str">
        <f t="shared" si="264"/>
        <v>NON</v>
      </c>
      <c r="P2993" s="55" t="str">
        <f t="shared" si="265"/>
        <v>OUI</v>
      </c>
      <c r="Q2993" s="55" t="str">
        <f t="shared" si="266"/>
        <v>NON</v>
      </c>
    </row>
    <row r="2994" spans="1:17" ht="15" customHeight="1">
      <c r="A2994" s="2">
        <v>130000409</v>
      </c>
      <c r="B2994" s="55" t="s">
        <v>759</v>
      </c>
      <c r="C2994" s="3">
        <v>43000644</v>
      </c>
      <c r="D2994" s="55" t="s">
        <v>316</v>
      </c>
      <c r="E2994" s="22" t="s">
        <v>2270</v>
      </c>
      <c r="F2994" s="84">
        <v>43770</v>
      </c>
      <c r="G2994" s="84">
        <v>45413</v>
      </c>
      <c r="H2994" s="82">
        <f t="shared" si="267"/>
        <v>5</v>
      </c>
      <c r="I2994" s="55" t="s">
        <v>83</v>
      </c>
      <c r="J2994" s="55" t="s">
        <v>1429</v>
      </c>
      <c r="K2994" s="55" t="s">
        <v>102</v>
      </c>
      <c r="L2994" s="55"/>
      <c r="M2994" s="79"/>
      <c r="N2994" s="55" t="str">
        <f t="shared" si="263"/>
        <v>OUI</v>
      </c>
      <c r="O2994" s="55" t="str">
        <f t="shared" si="264"/>
        <v>NON</v>
      </c>
      <c r="P2994" s="55" t="str">
        <f t="shared" si="265"/>
        <v>NON</v>
      </c>
      <c r="Q2994" s="55" t="str">
        <f t="shared" si="266"/>
        <v>NON</v>
      </c>
    </row>
    <row r="2995" spans="1:17" ht="15" customHeight="1">
      <c r="A2995" s="2">
        <v>130000409</v>
      </c>
      <c r="B2995" s="55" t="s">
        <v>759</v>
      </c>
      <c r="C2995" s="3">
        <v>43000644</v>
      </c>
      <c r="D2995" s="55" t="s">
        <v>316</v>
      </c>
      <c r="E2995" s="22" t="s">
        <v>2270</v>
      </c>
      <c r="F2995" s="84">
        <v>43952</v>
      </c>
      <c r="G2995" s="84">
        <v>45778</v>
      </c>
      <c r="H2995" s="82">
        <f t="shared" si="267"/>
        <v>6</v>
      </c>
      <c r="I2995" s="55" t="s">
        <v>83</v>
      </c>
      <c r="J2995" s="55" t="s">
        <v>1429</v>
      </c>
      <c r="K2995" s="55" t="s">
        <v>103</v>
      </c>
      <c r="L2995" s="55"/>
      <c r="M2995" s="79"/>
      <c r="N2995" s="55" t="str">
        <f t="shared" si="263"/>
        <v>OUI</v>
      </c>
      <c r="O2995" s="55" t="str">
        <f t="shared" si="264"/>
        <v>NON</v>
      </c>
      <c r="P2995" s="55" t="str">
        <f t="shared" si="265"/>
        <v>NON</v>
      </c>
      <c r="Q2995" s="55" t="str">
        <f t="shared" si="266"/>
        <v>NON</v>
      </c>
    </row>
    <row r="2996" spans="1:17" ht="15" customHeight="1">
      <c r="A2996" s="2">
        <v>130000409</v>
      </c>
      <c r="B2996" s="55" t="s">
        <v>759</v>
      </c>
      <c r="C2996" s="3">
        <v>43000644</v>
      </c>
      <c r="D2996" s="55" t="s">
        <v>316</v>
      </c>
      <c r="E2996" s="22" t="s">
        <v>2270</v>
      </c>
      <c r="F2996" s="84">
        <v>44136</v>
      </c>
      <c r="G2996" s="84">
        <v>45778</v>
      </c>
      <c r="H2996" s="82">
        <f t="shared" si="267"/>
        <v>5</v>
      </c>
      <c r="I2996" s="55" t="s">
        <v>83</v>
      </c>
      <c r="J2996" s="55" t="s">
        <v>1429</v>
      </c>
      <c r="K2996" s="55" t="s">
        <v>217</v>
      </c>
      <c r="L2996" s="55" t="s">
        <v>219</v>
      </c>
      <c r="M2996" s="79"/>
      <c r="N2996" s="55" t="str">
        <f t="shared" si="263"/>
        <v>OUI</v>
      </c>
      <c r="O2996" s="55" t="str">
        <f t="shared" si="264"/>
        <v>NON</v>
      </c>
      <c r="P2996" s="55" t="str">
        <f t="shared" si="265"/>
        <v>NON</v>
      </c>
      <c r="Q2996" s="55" t="str">
        <f t="shared" si="266"/>
        <v>NON</v>
      </c>
    </row>
    <row r="2997" spans="1:17" ht="15" customHeight="1">
      <c r="A2997" s="2">
        <v>130000409</v>
      </c>
      <c r="B2997" s="55" t="s">
        <v>759</v>
      </c>
      <c r="C2997" s="3">
        <v>43000644</v>
      </c>
      <c r="D2997" s="55" t="s">
        <v>316</v>
      </c>
      <c r="E2997" s="22" t="s">
        <v>2270</v>
      </c>
      <c r="F2997" s="84">
        <v>44136</v>
      </c>
      <c r="G2997" s="84">
        <v>45778</v>
      </c>
      <c r="H2997" s="82">
        <f t="shared" si="267"/>
        <v>5</v>
      </c>
      <c r="I2997" s="55" t="s">
        <v>83</v>
      </c>
      <c r="J2997" s="55" t="s">
        <v>44</v>
      </c>
      <c r="K2997" s="55" t="s">
        <v>841</v>
      </c>
      <c r="L2997" s="55" t="s">
        <v>260</v>
      </c>
      <c r="M2997" s="55" t="s">
        <v>2381</v>
      </c>
      <c r="N2997" s="55" t="str">
        <f t="shared" si="263"/>
        <v>NON</v>
      </c>
      <c r="O2997" s="55" t="str">
        <f t="shared" si="264"/>
        <v>NON</v>
      </c>
      <c r="P2997" s="55" t="str">
        <f t="shared" si="265"/>
        <v>OUI</v>
      </c>
      <c r="Q2997" s="55" t="str">
        <f t="shared" si="266"/>
        <v>OUI</v>
      </c>
    </row>
    <row r="2998" spans="1:17" ht="15" customHeight="1">
      <c r="A2998" s="2">
        <v>130000409</v>
      </c>
      <c r="B2998" s="55" t="s">
        <v>759</v>
      </c>
      <c r="C2998" s="3">
        <v>43000644</v>
      </c>
      <c r="D2998" s="55" t="s">
        <v>316</v>
      </c>
      <c r="E2998" s="22" t="s">
        <v>2270</v>
      </c>
      <c r="F2998" s="84">
        <v>44501</v>
      </c>
      <c r="G2998" s="84">
        <v>46143</v>
      </c>
      <c r="H2998" s="82">
        <f t="shared" si="267"/>
        <v>5</v>
      </c>
      <c r="I2998" s="55" t="s">
        <v>83</v>
      </c>
      <c r="J2998" s="55" t="s">
        <v>44</v>
      </c>
      <c r="K2998" s="55" t="s">
        <v>837</v>
      </c>
      <c r="L2998" s="55" t="s">
        <v>838</v>
      </c>
      <c r="M2998" s="55" t="s">
        <v>839</v>
      </c>
      <c r="N2998" s="55" t="str">
        <f t="shared" si="263"/>
        <v>NON</v>
      </c>
      <c r="O2998" s="55" t="str">
        <f t="shared" si="264"/>
        <v>NON</v>
      </c>
      <c r="P2998" s="55" t="str">
        <f t="shared" si="265"/>
        <v>OUI</v>
      </c>
      <c r="Q2998" s="55" t="str">
        <f t="shared" si="266"/>
        <v>OUI</v>
      </c>
    </row>
    <row r="2999" spans="1:17" ht="15" customHeight="1">
      <c r="A2999" s="2">
        <v>130000409</v>
      </c>
      <c r="B2999" s="55" t="s">
        <v>759</v>
      </c>
      <c r="C2999" s="3">
        <v>43000644</v>
      </c>
      <c r="D2999" s="55" t="s">
        <v>316</v>
      </c>
      <c r="E2999" s="22" t="s">
        <v>2270</v>
      </c>
      <c r="F2999" s="84">
        <v>44501</v>
      </c>
      <c r="G2999" s="84">
        <v>46143</v>
      </c>
      <c r="H2999" s="82">
        <f t="shared" si="267"/>
        <v>5</v>
      </c>
      <c r="I2999" s="55" t="s">
        <v>83</v>
      </c>
      <c r="J2999" s="55" t="s">
        <v>44</v>
      </c>
      <c r="K2999" s="55" t="s">
        <v>219</v>
      </c>
      <c r="L2999" s="55" t="s">
        <v>217</v>
      </c>
      <c r="M2999" s="55" t="s">
        <v>2196</v>
      </c>
      <c r="N2999" s="55" t="str">
        <f t="shared" si="263"/>
        <v>NON</v>
      </c>
      <c r="O2999" s="55" t="str">
        <f t="shared" si="264"/>
        <v>OUI</v>
      </c>
      <c r="P2999" s="55" t="str">
        <f t="shared" si="265"/>
        <v>OUI</v>
      </c>
      <c r="Q2999" s="55" t="str">
        <f t="shared" si="266"/>
        <v>NON</v>
      </c>
    </row>
    <row r="3000" spans="1:17" ht="15" customHeight="1">
      <c r="A3000" s="2">
        <v>130000409</v>
      </c>
      <c r="B3000" s="55" t="s">
        <v>759</v>
      </c>
      <c r="C3000" s="3">
        <v>43000644</v>
      </c>
      <c r="D3000" s="55" t="s">
        <v>316</v>
      </c>
      <c r="E3000" s="22" t="s">
        <v>2270</v>
      </c>
      <c r="F3000" s="84">
        <v>44501</v>
      </c>
      <c r="G3000" s="84">
        <v>46143</v>
      </c>
      <c r="H3000" s="82">
        <f t="shared" si="267"/>
        <v>5</v>
      </c>
      <c r="I3000" s="55" t="s">
        <v>83</v>
      </c>
      <c r="J3000" s="55" t="s">
        <v>44</v>
      </c>
      <c r="K3000" s="55" t="s">
        <v>219</v>
      </c>
      <c r="L3000" s="55" t="s">
        <v>217</v>
      </c>
      <c r="M3000" s="55" t="s">
        <v>832</v>
      </c>
      <c r="N3000" s="55" t="str">
        <f t="shared" si="263"/>
        <v>NON</v>
      </c>
      <c r="O3000" s="55" t="str">
        <f t="shared" si="264"/>
        <v>NON</v>
      </c>
      <c r="P3000" s="55" t="str">
        <f t="shared" si="265"/>
        <v>OUI</v>
      </c>
      <c r="Q3000" s="55" t="str">
        <f t="shared" si="266"/>
        <v>NON</v>
      </c>
    </row>
    <row r="3001" spans="1:17" ht="15" customHeight="1">
      <c r="A3001" s="2">
        <v>130000409</v>
      </c>
      <c r="B3001" s="55" t="s">
        <v>759</v>
      </c>
      <c r="C3001" s="3">
        <v>43000644</v>
      </c>
      <c r="D3001" s="55" t="s">
        <v>316</v>
      </c>
      <c r="E3001" s="22" t="s">
        <v>2270</v>
      </c>
      <c r="F3001" s="84">
        <v>44501</v>
      </c>
      <c r="G3001" s="84">
        <v>46143</v>
      </c>
      <c r="H3001" s="82">
        <f t="shared" si="267"/>
        <v>5</v>
      </c>
      <c r="I3001" s="55" t="s">
        <v>83</v>
      </c>
      <c r="J3001" s="55" t="s">
        <v>44</v>
      </c>
      <c r="K3001" s="55" t="s">
        <v>219</v>
      </c>
      <c r="L3001" s="55" t="s">
        <v>217</v>
      </c>
      <c r="M3001" s="55" t="s">
        <v>734</v>
      </c>
      <c r="N3001" s="55" t="str">
        <f t="shared" si="263"/>
        <v>NON</v>
      </c>
      <c r="O3001" s="55" t="str">
        <f t="shared" si="264"/>
        <v>NON</v>
      </c>
      <c r="P3001" s="55" t="str">
        <f t="shared" si="265"/>
        <v>OUI</v>
      </c>
      <c r="Q3001" s="55" t="str">
        <f t="shared" si="266"/>
        <v>NON</v>
      </c>
    </row>
    <row r="3002" spans="1:17" ht="15" customHeight="1">
      <c r="A3002" s="2">
        <v>130000409</v>
      </c>
      <c r="B3002" s="55" t="s">
        <v>759</v>
      </c>
      <c r="C3002" s="3">
        <v>43000644</v>
      </c>
      <c r="D3002" s="55" t="s">
        <v>316</v>
      </c>
      <c r="E3002" s="22" t="s">
        <v>2270</v>
      </c>
      <c r="F3002" s="84">
        <v>44136</v>
      </c>
      <c r="G3002" s="84">
        <v>45778</v>
      </c>
      <c r="H3002" s="82">
        <f t="shared" si="267"/>
        <v>5</v>
      </c>
      <c r="I3002" s="55" t="s">
        <v>83</v>
      </c>
      <c r="J3002" s="55" t="s">
        <v>44</v>
      </c>
      <c r="K3002" s="55" t="s">
        <v>840</v>
      </c>
      <c r="L3002" s="55" t="s">
        <v>260</v>
      </c>
      <c r="M3002" s="55" t="s">
        <v>2382</v>
      </c>
      <c r="N3002" s="55" t="str">
        <f t="shared" si="263"/>
        <v>NON</v>
      </c>
      <c r="O3002" s="55" t="str">
        <f t="shared" si="264"/>
        <v>NON</v>
      </c>
      <c r="P3002" s="55" t="str">
        <f t="shared" si="265"/>
        <v>OUI</v>
      </c>
      <c r="Q3002" s="55" t="str">
        <f t="shared" si="266"/>
        <v>OUI</v>
      </c>
    </row>
    <row r="3003" spans="1:17" ht="15" customHeight="1">
      <c r="A3003" s="2">
        <v>130006570</v>
      </c>
      <c r="B3003" s="55" t="s">
        <v>1520</v>
      </c>
      <c r="C3003" s="3">
        <v>43002084</v>
      </c>
      <c r="D3003" s="55" t="s">
        <v>1521</v>
      </c>
      <c r="E3003" s="53" t="s">
        <v>1522</v>
      </c>
      <c r="F3003" s="84">
        <v>43770</v>
      </c>
      <c r="G3003" s="84">
        <v>45413</v>
      </c>
      <c r="H3003" s="82">
        <f t="shared" si="267"/>
        <v>5</v>
      </c>
      <c r="I3003" s="55" t="s">
        <v>16</v>
      </c>
      <c r="J3003" s="55" t="s">
        <v>44</v>
      </c>
      <c r="K3003" s="55" t="s">
        <v>15</v>
      </c>
      <c r="L3003" s="55" t="s">
        <v>17</v>
      </c>
      <c r="M3003" s="55" t="s">
        <v>87</v>
      </c>
      <c r="N3003" s="55" t="str">
        <f t="shared" si="263"/>
        <v>NON</v>
      </c>
      <c r="O3003" s="55" t="str">
        <f t="shared" si="264"/>
        <v>NON</v>
      </c>
      <c r="P3003" s="55" t="str">
        <f t="shared" si="265"/>
        <v>OUI</v>
      </c>
      <c r="Q3003" s="55" t="str">
        <f t="shared" si="266"/>
        <v>NON</v>
      </c>
    </row>
    <row r="3004" spans="1:17" ht="15" customHeight="1">
      <c r="A3004" s="3">
        <v>130786742</v>
      </c>
      <c r="B3004" s="55" t="s">
        <v>1545</v>
      </c>
      <c r="C3004" s="3">
        <v>43000549</v>
      </c>
      <c r="D3004" s="55" t="s">
        <v>1564</v>
      </c>
      <c r="E3004" s="22" t="s">
        <v>2296</v>
      </c>
      <c r="F3004" s="84">
        <v>44501</v>
      </c>
      <c r="G3004" s="84">
        <v>46143</v>
      </c>
      <c r="H3004" s="82">
        <f t="shared" si="267"/>
        <v>5</v>
      </c>
      <c r="I3004" s="55" t="s">
        <v>83</v>
      </c>
      <c r="J3004" s="55" t="s">
        <v>44</v>
      </c>
      <c r="K3004" s="55" t="s">
        <v>321</v>
      </c>
      <c r="L3004" s="55" t="s">
        <v>322</v>
      </c>
      <c r="M3004" s="55" t="s">
        <v>734</v>
      </c>
      <c r="N3004" s="55" t="str">
        <f t="shared" si="263"/>
        <v>NON</v>
      </c>
      <c r="O3004" s="55" t="str">
        <f t="shared" si="264"/>
        <v>NON</v>
      </c>
      <c r="P3004" s="55" t="str">
        <f t="shared" si="265"/>
        <v>OUI</v>
      </c>
      <c r="Q3004" s="55" t="str">
        <f t="shared" si="266"/>
        <v>NON</v>
      </c>
    </row>
    <row r="3005" spans="1:17" ht="15" customHeight="1">
      <c r="A3005" s="3">
        <v>130786742</v>
      </c>
      <c r="B3005" s="55" t="s">
        <v>1545</v>
      </c>
      <c r="C3005" s="3">
        <v>43000549</v>
      </c>
      <c r="D3005" s="55" t="s">
        <v>1564</v>
      </c>
      <c r="E3005" s="22" t="s">
        <v>2296</v>
      </c>
      <c r="F3005" s="84">
        <v>44501</v>
      </c>
      <c r="G3005" s="84">
        <v>46143</v>
      </c>
      <c r="H3005" s="82">
        <f t="shared" si="267"/>
        <v>5</v>
      </c>
      <c r="I3005" s="55" t="s">
        <v>83</v>
      </c>
      <c r="J3005" s="55" t="s">
        <v>44</v>
      </c>
      <c r="K3005" s="55" t="s">
        <v>321</v>
      </c>
      <c r="L3005" s="55" t="s">
        <v>322</v>
      </c>
      <c r="M3005" s="55" t="s">
        <v>1972</v>
      </c>
      <c r="N3005" s="55" t="str">
        <f t="shared" si="263"/>
        <v>NON</v>
      </c>
      <c r="O3005" s="55" t="str">
        <f t="shared" si="264"/>
        <v>OUI</v>
      </c>
      <c r="P3005" s="55" t="str">
        <f t="shared" si="265"/>
        <v>OUI</v>
      </c>
      <c r="Q3005" s="55" t="str">
        <f t="shared" si="266"/>
        <v>NON</v>
      </c>
    </row>
    <row r="3006" spans="1:17" ht="15" customHeight="1">
      <c r="A3006" s="2">
        <v>840000070</v>
      </c>
      <c r="B3006" s="55" t="s">
        <v>1776</v>
      </c>
      <c r="C3006" s="3">
        <v>43001664</v>
      </c>
      <c r="D3006" s="55" t="s">
        <v>1776</v>
      </c>
      <c r="E3006" s="53" t="s">
        <v>1777</v>
      </c>
      <c r="F3006" s="84">
        <v>43770</v>
      </c>
      <c r="G3006" s="84">
        <v>45413</v>
      </c>
      <c r="H3006" s="82">
        <f t="shared" si="267"/>
        <v>5</v>
      </c>
      <c r="I3006" s="55" t="s">
        <v>16</v>
      </c>
      <c r="J3006" s="55" t="s">
        <v>44</v>
      </c>
      <c r="K3006" s="55" t="s">
        <v>25</v>
      </c>
      <c r="L3006" s="55"/>
      <c r="M3006" s="55" t="s">
        <v>26</v>
      </c>
      <c r="N3006" s="55" t="str">
        <f t="shared" si="263"/>
        <v>NON</v>
      </c>
      <c r="O3006" s="55" t="str">
        <f t="shared" si="264"/>
        <v>NON</v>
      </c>
      <c r="P3006" s="55" t="str">
        <f t="shared" si="265"/>
        <v>OUI</v>
      </c>
      <c r="Q3006" s="55" t="str">
        <f t="shared" si="266"/>
        <v>NON</v>
      </c>
    </row>
    <row r="3007" spans="1:17" ht="15" customHeight="1">
      <c r="A3007" s="2">
        <v>840000070</v>
      </c>
      <c r="B3007" s="55" t="s">
        <v>1776</v>
      </c>
      <c r="C3007" s="3">
        <v>43001664</v>
      </c>
      <c r="D3007" s="55" t="s">
        <v>1776</v>
      </c>
      <c r="E3007" s="53" t="s">
        <v>1777</v>
      </c>
      <c r="F3007" s="84">
        <v>43770</v>
      </c>
      <c r="G3007" s="84">
        <v>45413</v>
      </c>
      <c r="H3007" s="82">
        <f t="shared" si="267"/>
        <v>5</v>
      </c>
      <c r="I3007" s="55" t="s">
        <v>16</v>
      </c>
      <c r="J3007" s="55" t="s">
        <v>1429</v>
      </c>
      <c r="K3007" s="55" t="s">
        <v>24</v>
      </c>
      <c r="L3007" s="55"/>
      <c r="M3007" s="79"/>
      <c r="N3007" s="55" t="str">
        <f t="shared" si="263"/>
        <v>OUI</v>
      </c>
      <c r="O3007" s="55" t="str">
        <f t="shared" si="264"/>
        <v>NON</v>
      </c>
      <c r="P3007" s="55" t="str">
        <f t="shared" si="265"/>
        <v>NON</v>
      </c>
      <c r="Q3007" s="55" t="str">
        <f t="shared" si="266"/>
        <v>NON</v>
      </c>
    </row>
    <row r="3008" spans="1:17" ht="15" customHeight="1">
      <c r="A3008" s="2">
        <v>78299183000020</v>
      </c>
      <c r="B3008" s="55" t="s">
        <v>1780</v>
      </c>
      <c r="C3008" s="3">
        <v>43001528</v>
      </c>
      <c r="D3008" s="55" t="s">
        <v>1781</v>
      </c>
      <c r="E3008" s="53" t="s">
        <v>1782</v>
      </c>
      <c r="F3008" s="84">
        <v>43770</v>
      </c>
      <c r="G3008" s="84">
        <v>45413</v>
      </c>
      <c r="H3008" s="82">
        <f t="shared" si="267"/>
        <v>5</v>
      </c>
      <c r="I3008" s="55" t="s">
        <v>16</v>
      </c>
      <c r="J3008" s="55" t="s">
        <v>44</v>
      </c>
      <c r="K3008" s="55" t="s">
        <v>25</v>
      </c>
      <c r="L3008" s="55"/>
      <c r="M3008" s="55" t="s">
        <v>26</v>
      </c>
      <c r="N3008" s="55" t="str">
        <f t="shared" si="263"/>
        <v>NON</v>
      </c>
      <c r="O3008" s="55" t="str">
        <f t="shared" si="264"/>
        <v>NON</v>
      </c>
      <c r="P3008" s="55" t="str">
        <f t="shared" si="265"/>
        <v>OUI</v>
      </c>
      <c r="Q3008" s="55" t="str">
        <f t="shared" si="266"/>
        <v>NON</v>
      </c>
    </row>
    <row r="3009" spans="1:17" ht="15" customHeight="1">
      <c r="A3009" s="2">
        <v>78299183000020</v>
      </c>
      <c r="B3009" s="55" t="s">
        <v>1780</v>
      </c>
      <c r="C3009" s="3">
        <v>43001528</v>
      </c>
      <c r="D3009" s="55" t="s">
        <v>1781</v>
      </c>
      <c r="E3009" s="53" t="s">
        <v>1782</v>
      </c>
      <c r="F3009" s="84">
        <v>44501</v>
      </c>
      <c r="G3009" s="84">
        <v>46143</v>
      </c>
      <c r="H3009" s="82">
        <f t="shared" si="267"/>
        <v>5</v>
      </c>
      <c r="I3009" s="55" t="s">
        <v>16</v>
      </c>
      <c r="J3009" s="55" t="s">
        <v>1429</v>
      </c>
      <c r="K3009" s="55" t="s">
        <v>24</v>
      </c>
      <c r="L3009" s="55"/>
      <c r="M3009" s="79"/>
      <c r="N3009" s="55" t="str">
        <f t="shared" si="263"/>
        <v>OUI</v>
      </c>
      <c r="O3009" s="55" t="str">
        <f t="shared" si="264"/>
        <v>NON</v>
      </c>
      <c r="P3009" s="55" t="str">
        <f t="shared" si="265"/>
        <v>NON</v>
      </c>
      <c r="Q3009" s="55" t="str">
        <f t="shared" si="266"/>
        <v>NON</v>
      </c>
    </row>
    <row r="3010" spans="1:17" ht="15" customHeight="1">
      <c r="A3010" s="2">
        <v>130781479</v>
      </c>
      <c r="B3010" s="55" t="s">
        <v>1636</v>
      </c>
      <c r="C3010" s="3">
        <v>43001989</v>
      </c>
      <c r="D3010" s="55" t="s">
        <v>732</v>
      </c>
      <c r="E3010" s="53" t="s">
        <v>1640</v>
      </c>
      <c r="F3010" s="84">
        <v>43770</v>
      </c>
      <c r="G3010" s="84">
        <v>45413</v>
      </c>
      <c r="H3010" s="82">
        <f t="shared" si="267"/>
        <v>5</v>
      </c>
      <c r="I3010" s="55" t="s">
        <v>83</v>
      </c>
      <c r="J3010" s="55" t="s">
        <v>1429</v>
      </c>
      <c r="K3010" s="55" t="s">
        <v>780</v>
      </c>
      <c r="L3010" s="55" t="s">
        <v>781</v>
      </c>
      <c r="M3010" s="79"/>
      <c r="N3010" s="55" t="str">
        <f t="shared" ref="N3010:N3073" si="268">IF(ISNUMBER(SEARCH("2G",J3010)),"OUI","NON")</f>
        <v>OUI</v>
      </c>
      <c r="O3010" s="55" t="str">
        <f t="shared" ref="O3010:O3073" si="269">IF(ISNUMBER(SEARCH("P1",M3010)),"OUI","NON")</f>
        <v>NON</v>
      </c>
      <c r="P3010" s="55" t="str">
        <f t="shared" ref="P3010:P3073" si="270">IF(ISNUMBER(SEARCH("P2",M3010)),"OUI","NON")</f>
        <v>NON</v>
      </c>
      <c r="Q3010" s="55" t="str">
        <f t="shared" ref="Q3010:Q3073" si="271">IF(ISNUMBER(SEARCH("P3",M3010)),"OUI","NON")</f>
        <v>NON</v>
      </c>
    </row>
    <row r="3011" spans="1:17" ht="15" customHeight="1">
      <c r="A3011" s="3">
        <v>130784234</v>
      </c>
      <c r="B3011" s="55" t="s">
        <v>1152</v>
      </c>
      <c r="C3011" s="3">
        <v>43001083</v>
      </c>
      <c r="D3011" s="55" t="s">
        <v>1167</v>
      </c>
      <c r="E3011" s="53" t="s">
        <v>1168</v>
      </c>
      <c r="F3011" s="84">
        <v>43770</v>
      </c>
      <c r="G3011" s="84">
        <v>45413</v>
      </c>
      <c r="H3011" s="82">
        <f t="shared" si="267"/>
        <v>5</v>
      </c>
      <c r="I3011" s="55" t="s">
        <v>83</v>
      </c>
      <c r="J3011" s="55" t="s">
        <v>1429</v>
      </c>
      <c r="K3011" s="55" t="s">
        <v>598</v>
      </c>
      <c r="L3011" s="55"/>
      <c r="M3011" s="79"/>
      <c r="N3011" s="55" t="str">
        <f t="shared" si="268"/>
        <v>OUI</v>
      </c>
      <c r="O3011" s="55" t="str">
        <f t="shared" si="269"/>
        <v>NON</v>
      </c>
      <c r="P3011" s="55" t="str">
        <f t="shared" si="270"/>
        <v>NON</v>
      </c>
      <c r="Q3011" s="55" t="str">
        <f t="shared" si="271"/>
        <v>NON</v>
      </c>
    </row>
    <row r="3012" spans="1:17" ht="15" customHeight="1">
      <c r="A3012" s="3">
        <v>130784234</v>
      </c>
      <c r="B3012" s="55" t="s">
        <v>1152</v>
      </c>
      <c r="C3012" s="3">
        <v>43001083</v>
      </c>
      <c r="D3012" s="55" t="s">
        <v>1167</v>
      </c>
      <c r="E3012" s="53" t="s">
        <v>1168</v>
      </c>
      <c r="F3012" s="84">
        <v>43770</v>
      </c>
      <c r="G3012" s="84">
        <v>45413</v>
      </c>
      <c r="H3012" s="82">
        <f t="shared" si="267"/>
        <v>5</v>
      </c>
      <c r="I3012" s="55" t="s">
        <v>83</v>
      </c>
      <c r="J3012" s="55" t="s">
        <v>1429</v>
      </c>
      <c r="K3012" s="55" t="s">
        <v>1017</v>
      </c>
      <c r="L3012" s="55"/>
      <c r="M3012" s="79"/>
      <c r="N3012" s="55" t="str">
        <f t="shared" si="268"/>
        <v>OUI</v>
      </c>
      <c r="O3012" s="55" t="str">
        <f t="shared" si="269"/>
        <v>NON</v>
      </c>
      <c r="P3012" s="55" t="str">
        <f t="shared" si="270"/>
        <v>NON</v>
      </c>
      <c r="Q3012" s="55" t="str">
        <f t="shared" si="271"/>
        <v>NON</v>
      </c>
    </row>
    <row r="3013" spans="1:17" ht="15" customHeight="1">
      <c r="A3013" s="3">
        <v>130784234</v>
      </c>
      <c r="B3013" s="55" t="s">
        <v>1152</v>
      </c>
      <c r="C3013" s="3">
        <v>43001083</v>
      </c>
      <c r="D3013" s="55" t="s">
        <v>1167</v>
      </c>
      <c r="E3013" s="53" t="s">
        <v>1168</v>
      </c>
      <c r="F3013" s="84">
        <v>43770</v>
      </c>
      <c r="G3013" s="84">
        <v>45413</v>
      </c>
      <c r="H3013" s="82">
        <f t="shared" si="267"/>
        <v>5</v>
      </c>
      <c r="I3013" s="55" t="s">
        <v>83</v>
      </c>
      <c r="J3013" s="55" t="s">
        <v>1429</v>
      </c>
      <c r="K3013" s="55" t="s">
        <v>128</v>
      </c>
      <c r="L3013" s="55" t="s">
        <v>129</v>
      </c>
      <c r="M3013" s="79"/>
      <c r="N3013" s="55" t="str">
        <f t="shared" si="268"/>
        <v>OUI</v>
      </c>
      <c r="O3013" s="55" t="str">
        <f t="shared" si="269"/>
        <v>NON</v>
      </c>
      <c r="P3013" s="55" t="str">
        <f t="shared" si="270"/>
        <v>NON</v>
      </c>
      <c r="Q3013" s="55" t="str">
        <f t="shared" si="271"/>
        <v>NON</v>
      </c>
    </row>
    <row r="3014" spans="1:17" ht="15" customHeight="1">
      <c r="A3014" s="2">
        <v>130008048</v>
      </c>
      <c r="B3014" s="55" t="s">
        <v>1413</v>
      </c>
      <c r="C3014" s="3">
        <v>93000037</v>
      </c>
      <c r="D3014" s="55" t="s">
        <v>1416</v>
      </c>
      <c r="E3014" s="53" t="s">
        <v>1417</v>
      </c>
      <c r="F3014" s="84">
        <v>43770</v>
      </c>
      <c r="G3014" s="84">
        <v>45413</v>
      </c>
      <c r="H3014" s="82">
        <f t="shared" si="267"/>
        <v>5</v>
      </c>
      <c r="I3014" s="55" t="s">
        <v>83</v>
      </c>
      <c r="J3014" s="55" t="s">
        <v>44</v>
      </c>
      <c r="K3014" s="55" t="s">
        <v>820</v>
      </c>
      <c r="L3014" s="55" t="s">
        <v>821</v>
      </c>
      <c r="M3014" s="55" t="s">
        <v>2103</v>
      </c>
      <c r="N3014" s="55" t="str">
        <f t="shared" si="268"/>
        <v>NON</v>
      </c>
      <c r="O3014" s="55" t="str">
        <f t="shared" si="269"/>
        <v>OUI</v>
      </c>
      <c r="P3014" s="55" t="str">
        <f t="shared" si="270"/>
        <v>OUI</v>
      </c>
      <c r="Q3014" s="55" t="str">
        <f t="shared" si="271"/>
        <v>OUI</v>
      </c>
    </row>
    <row r="3015" spans="1:17" ht="15" customHeight="1">
      <c r="A3015" s="2">
        <v>130008048</v>
      </c>
      <c r="B3015" s="55" t="s">
        <v>1413</v>
      </c>
      <c r="C3015" s="3">
        <v>93000037</v>
      </c>
      <c r="D3015" s="55" t="s">
        <v>1416</v>
      </c>
      <c r="E3015" s="53" t="s">
        <v>1417</v>
      </c>
      <c r="F3015" s="84">
        <v>43770</v>
      </c>
      <c r="G3015" s="84">
        <v>45413</v>
      </c>
      <c r="H3015" s="82">
        <f t="shared" si="267"/>
        <v>5</v>
      </c>
      <c r="I3015" s="55" t="s">
        <v>83</v>
      </c>
      <c r="J3015" s="55" t="s">
        <v>44</v>
      </c>
      <c r="K3015" s="55" t="s">
        <v>820</v>
      </c>
      <c r="L3015" s="55" t="s">
        <v>821</v>
      </c>
      <c r="M3015" s="55" t="s">
        <v>1953</v>
      </c>
      <c r="N3015" s="55" t="str">
        <f t="shared" si="268"/>
        <v>NON</v>
      </c>
      <c r="O3015" s="55" t="str">
        <f t="shared" si="269"/>
        <v>NON</v>
      </c>
      <c r="P3015" s="55" t="str">
        <f t="shared" si="270"/>
        <v>OUI</v>
      </c>
      <c r="Q3015" s="55" t="str">
        <f t="shared" si="271"/>
        <v>NON</v>
      </c>
    </row>
    <row r="3016" spans="1:17" ht="15" customHeight="1">
      <c r="A3016" s="2">
        <v>130008048</v>
      </c>
      <c r="B3016" s="55" t="s">
        <v>1413</v>
      </c>
      <c r="C3016" s="3">
        <v>93000037</v>
      </c>
      <c r="D3016" s="55" t="s">
        <v>1416</v>
      </c>
      <c r="E3016" s="53" t="s">
        <v>1417</v>
      </c>
      <c r="F3016" s="84">
        <v>43770</v>
      </c>
      <c r="G3016" s="84">
        <v>45413</v>
      </c>
      <c r="H3016" s="82">
        <f t="shared" si="267"/>
        <v>5</v>
      </c>
      <c r="I3016" s="55" t="s">
        <v>83</v>
      </c>
      <c r="J3016" s="55" t="s">
        <v>1429</v>
      </c>
      <c r="K3016" s="55" t="s">
        <v>780</v>
      </c>
      <c r="L3016" s="55" t="s">
        <v>781</v>
      </c>
      <c r="M3016" s="79"/>
      <c r="N3016" s="55" t="str">
        <f t="shared" si="268"/>
        <v>OUI</v>
      </c>
      <c r="O3016" s="55" t="str">
        <f t="shared" si="269"/>
        <v>NON</v>
      </c>
      <c r="P3016" s="55" t="str">
        <f t="shared" si="270"/>
        <v>NON</v>
      </c>
      <c r="Q3016" s="55" t="str">
        <f t="shared" si="271"/>
        <v>NON</v>
      </c>
    </row>
    <row r="3017" spans="1:17" ht="15" customHeight="1">
      <c r="A3017" s="3">
        <v>130783236</v>
      </c>
      <c r="B3017" s="55" t="s">
        <v>975</v>
      </c>
      <c r="C3017" s="3">
        <v>43001229</v>
      </c>
      <c r="D3017" s="55" t="s">
        <v>996</v>
      </c>
      <c r="E3017" s="53" t="s">
        <v>997</v>
      </c>
      <c r="F3017" s="84">
        <v>44136</v>
      </c>
      <c r="G3017" s="84">
        <v>45778</v>
      </c>
      <c r="H3017" s="82">
        <f t="shared" si="267"/>
        <v>5</v>
      </c>
      <c r="I3017" s="55" t="s">
        <v>83</v>
      </c>
      <c r="J3017" s="55" t="s">
        <v>44</v>
      </c>
      <c r="K3017" s="55" t="s">
        <v>972</v>
      </c>
      <c r="L3017" s="55" t="s">
        <v>260</v>
      </c>
      <c r="M3017" s="54" t="s">
        <v>2383</v>
      </c>
      <c r="N3017" s="55" t="str">
        <f t="shared" si="268"/>
        <v>NON</v>
      </c>
      <c r="O3017" s="55" t="str">
        <f t="shared" si="269"/>
        <v>NON</v>
      </c>
      <c r="P3017" s="55" t="str">
        <f t="shared" si="270"/>
        <v>OUI</v>
      </c>
      <c r="Q3017" s="55" t="str">
        <f t="shared" si="271"/>
        <v>OUI</v>
      </c>
    </row>
    <row r="3018" spans="1:17" ht="15" customHeight="1">
      <c r="A3018" s="3">
        <v>130783236</v>
      </c>
      <c r="B3018" s="55" t="s">
        <v>975</v>
      </c>
      <c r="C3018" s="3">
        <v>43001229</v>
      </c>
      <c r="D3018" s="55" t="s">
        <v>996</v>
      </c>
      <c r="E3018" s="53" t="s">
        <v>997</v>
      </c>
      <c r="F3018" s="84">
        <v>44136</v>
      </c>
      <c r="G3018" s="84">
        <v>45778</v>
      </c>
      <c r="H3018" s="82">
        <f t="shared" si="267"/>
        <v>5</v>
      </c>
      <c r="I3018" s="55" t="s">
        <v>83</v>
      </c>
      <c r="J3018" s="55" t="s">
        <v>44</v>
      </c>
      <c r="K3018" s="55" t="s">
        <v>835</v>
      </c>
      <c r="L3018" s="55" t="s">
        <v>260</v>
      </c>
      <c r="M3018" s="54" t="s">
        <v>2384</v>
      </c>
      <c r="N3018" s="55" t="str">
        <f t="shared" si="268"/>
        <v>NON</v>
      </c>
      <c r="O3018" s="55" t="str">
        <f t="shared" si="269"/>
        <v>NON</v>
      </c>
      <c r="P3018" s="55" t="str">
        <f t="shared" si="270"/>
        <v>OUI</v>
      </c>
      <c r="Q3018" s="55" t="str">
        <f t="shared" si="271"/>
        <v>OUI</v>
      </c>
    </row>
    <row r="3019" spans="1:17" ht="15" customHeight="1">
      <c r="A3019" s="3">
        <v>130783236</v>
      </c>
      <c r="B3019" s="55" t="s">
        <v>975</v>
      </c>
      <c r="C3019" s="3">
        <v>43001229</v>
      </c>
      <c r="D3019" s="55" t="s">
        <v>996</v>
      </c>
      <c r="E3019" s="53" t="s">
        <v>997</v>
      </c>
      <c r="F3019" s="84">
        <v>44136</v>
      </c>
      <c r="G3019" s="84">
        <v>45778</v>
      </c>
      <c r="H3019" s="82">
        <f t="shared" si="267"/>
        <v>5</v>
      </c>
      <c r="I3019" s="55" t="s">
        <v>83</v>
      </c>
      <c r="J3019" s="55" t="s">
        <v>1795</v>
      </c>
      <c r="K3019" s="55" t="s">
        <v>1838</v>
      </c>
      <c r="L3019" s="55"/>
      <c r="M3019" s="54" t="s">
        <v>1799</v>
      </c>
      <c r="N3019" s="55" t="str">
        <f t="shared" si="268"/>
        <v>NON</v>
      </c>
      <c r="O3019" s="55" t="str">
        <f t="shared" si="269"/>
        <v>NON</v>
      </c>
      <c r="P3019" s="55" t="str">
        <f t="shared" si="270"/>
        <v>OUI</v>
      </c>
      <c r="Q3019" s="55" t="str">
        <f t="shared" si="271"/>
        <v>OUI</v>
      </c>
    </row>
    <row r="3020" spans="1:17" ht="15" customHeight="1">
      <c r="A3020" s="3">
        <v>130783236</v>
      </c>
      <c r="B3020" s="55" t="s">
        <v>975</v>
      </c>
      <c r="C3020" s="3">
        <v>43001229</v>
      </c>
      <c r="D3020" s="55" t="s">
        <v>996</v>
      </c>
      <c r="E3020" s="53" t="s">
        <v>997</v>
      </c>
      <c r="F3020" s="84">
        <v>44136</v>
      </c>
      <c r="G3020" s="84">
        <v>45778</v>
      </c>
      <c r="H3020" s="82">
        <f t="shared" si="267"/>
        <v>5</v>
      </c>
      <c r="I3020" s="55" t="s">
        <v>83</v>
      </c>
      <c r="J3020" s="55" t="s">
        <v>1795</v>
      </c>
      <c r="K3020" s="55" t="s">
        <v>1842</v>
      </c>
      <c r="L3020" s="55"/>
      <c r="M3020" s="54" t="s">
        <v>1799</v>
      </c>
      <c r="N3020" s="55" t="str">
        <f t="shared" si="268"/>
        <v>NON</v>
      </c>
      <c r="O3020" s="55" t="str">
        <f t="shared" si="269"/>
        <v>NON</v>
      </c>
      <c r="P3020" s="55" t="str">
        <f t="shared" si="270"/>
        <v>OUI</v>
      </c>
      <c r="Q3020" s="55" t="str">
        <f t="shared" si="271"/>
        <v>OUI</v>
      </c>
    </row>
    <row r="3021" spans="1:17" ht="15" customHeight="1">
      <c r="A3021" s="3">
        <v>130783236</v>
      </c>
      <c r="B3021" s="55" t="s">
        <v>975</v>
      </c>
      <c r="C3021" s="3">
        <v>43001229</v>
      </c>
      <c r="D3021" s="55" t="s">
        <v>996</v>
      </c>
      <c r="E3021" s="53" t="s">
        <v>997</v>
      </c>
      <c r="F3021" s="84">
        <v>43770</v>
      </c>
      <c r="G3021" s="84">
        <v>45413</v>
      </c>
      <c r="H3021" s="82">
        <f t="shared" si="267"/>
        <v>5</v>
      </c>
      <c r="I3021" s="55" t="s">
        <v>83</v>
      </c>
      <c r="J3021" s="55" t="s">
        <v>1795</v>
      </c>
      <c r="K3021" s="55" t="s">
        <v>1811</v>
      </c>
      <c r="L3021" s="55"/>
      <c r="M3021" s="54" t="s">
        <v>2215</v>
      </c>
      <c r="N3021" s="55" t="str">
        <f t="shared" si="268"/>
        <v>NON</v>
      </c>
      <c r="O3021" s="55" t="str">
        <f t="shared" si="269"/>
        <v>OUI</v>
      </c>
      <c r="P3021" s="55" t="str">
        <f t="shared" si="270"/>
        <v>NON</v>
      </c>
      <c r="Q3021" s="55" t="str">
        <f t="shared" si="271"/>
        <v>NON</v>
      </c>
    </row>
    <row r="3022" spans="1:17" ht="15" customHeight="1">
      <c r="A3022" s="3">
        <v>130783236</v>
      </c>
      <c r="B3022" s="55" t="s">
        <v>975</v>
      </c>
      <c r="C3022" s="3">
        <v>43001229</v>
      </c>
      <c r="D3022" s="55" t="s">
        <v>996</v>
      </c>
      <c r="E3022" s="53" t="s">
        <v>997</v>
      </c>
      <c r="F3022" s="84">
        <v>43770</v>
      </c>
      <c r="G3022" s="84">
        <v>45413</v>
      </c>
      <c r="H3022" s="82">
        <f t="shared" si="267"/>
        <v>5</v>
      </c>
      <c r="I3022" s="55" t="s">
        <v>83</v>
      </c>
      <c r="J3022" s="55" t="s">
        <v>1795</v>
      </c>
      <c r="K3022" s="55" t="s">
        <v>1811</v>
      </c>
      <c r="L3022" s="55"/>
      <c r="M3022" s="54" t="s">
        <v>1841</v>
      </c>
      <c r="N3022" s="55" t="str">
        <f t="shared" si="268"/>
        <v>NON</v>
      </c>
      <c r="O3022" s="55" t="str">
        <f t="shared" si="269"/>
        <v>OUI</v>
      </c>
      <c r="P3022" s="55" t="str">
        <f t="shared" si="270"/>
        <v>OUI</v>
      </c>
      <c r="Q3022" s="55" t="str">
        <f t="shared" si="271"/>
        <v>NON</v>
      </c>
    </row>
    <row r="3023" spans="1:17" ht="15" customHeight="1">
      <c r="A3023" s="3">
        <v>130783236</v>
      </c>
      <c r="B3023" s="55" t="s">
        <v>975</v>
      </c>
      <c r="C3023" s="3">
        <v>43001229</v>
      </c>
      <c r="D3023" s="55" t="s">
        <v>996</v>
      </c>
      <c r="E3023" s="53" t="s">
        <v>997</v>
      </c>
      <c r="F3023" s="84">
        <v>43770</v>
      </c>
      <c r="G3023" s="84">
        <v>45413</v>
      </c>
      <c r="H3023" s="82">
        <f t="shared" si="267"/>
        <v>5</v>
      </c>
      <c r="I3023" s="55" t="s">
        <v>83</v>
      </c>
      <c r="J3023" s="55" t="s">
        <v>44</v>
      </c>
      <c r="K3023" s="55" t="s">
        <v>233</v>
      </c>
      <c r="L3023" s="55" t="s">
        <v>234</v>
      </c>
      <c r="M3023" s="54" t="s">
        <v>2034</v>
      </c>
      <c r="N3023" s="55" t="str">
        <f t="shared" si="268"/>
        <v>NON</v>
      </c>
      <c r="O3023" s="55" t="str">
        <f t="shared" si="269"/>
        <v>OUI</v>
      </c>
      <c r="P3023" s="55" t="str">
        <f t="shared" si="270"/>
        <v>OUI</v>
      </c>
      <c r="Q3023" s="55" t="str">
        <f t="shared" si="271"/>
        <v>NON</v>
      </c>
    </row>
    <row r="3024" spans="1:17" ht="15" customHeight="1">
      <c r="A3024" s="3">
        <v>130783236</v>
      </c>
      <c r="B3024" s="55" t="s">
        <v>975</v>
      </c>
      <c r="C3024" s="3">
        <v>43001229</v>
      </c>
      <c r="D3024" s="55" t="s">
        <v>996</v>
      </c>
      <c r="E3024" s="53" t="s">
        <v>997</v>
      </c>
      <c r="F3024" s="84">
        <v>43770</v>
      </c>
      <c r="G3024" s="84">
        <v>45413</v>
      </c>
      <c r="H3024" s="82">
        <f t="shared" si="267"/>
        <v>5</v>
      </c>
      <c r="I3024" s="55" t="s">
        <v>83</v>
      </c>
      <c r="J3024" s="55" t="s">
        <v>44</v>
      </c>
      <c r="K3024" s="55" t="s">
        <v>233</v>
      </c>
      <c r="L3024" s="55" t="s">
        <v>234</v>
      </c>
      <c r="M3024" s="54" t="s">
        <v>92</v>
      </c>
      <c r="N3024" s="55" t="str">
        <f t="shared" si="268"/>
        <v>NON</v>
      </c>
      <c r="O3024" s="55" t="str">
        <f t="shared" si="269"/>
        <v>NON</v>
      </c>
      <c r="P3024" s="55" t="str">
        <f t="shared" si="270"/>
        <v>OUI</v>
      </c>
      <c r="Q3024" s="55" t="str">
        <f t="shared" si="271"/>
        <v>NON</v>
      </c>
    </row>
    <row r="3025" spans="1:17" ht="15" customHeight="1">
      <c r="A3025" s="3">
        <v>130783236</v>
      </c>
      <c r="B3025" s="55" t="s">
        <v>975</v>
      </c>
      <c r="C3025" s="3">
        <v>43001229</v>
      </c>
      <c r="D3025" s="55" t="s">
        <v>996</v>
      </c>
      <c r="E3025" s="53" t="s">
        <v>997</v>
      </c>
      <c r="F3025" s="84">
        <v>43770</v>
      </c>
      <c r="G3025" s="84">
        <v>45413</v>
      </c>
      <c r="H3025" s="82">
        <f t="shared" si="267"/>
        <v>5</v>
      </c>
      <c r="I3025" s="55" t="s">
        <v>83</v>
      </c>
      <c r="J3025" s="55" t="s">
        <v>1429</v>
      </c>
      <c r="K3025" s="55" t="s">
        <v>995</v>
      </c>
      <c r="L3025" s="55"/>
      <c r="M3025" s="79"/>
      <c r="N3025" s="55" t="str">
        <f t="shared" si="268"/>
        <v>OUI</v>
      </c>
      <c r="O3025" s="55" t="str">
        <f t="shared" si="269"/>
        <v>NON</v>
      </c>
      <c r="P3025" s="55" t="str">
        <f t="shared" si="270"/>
        <v>NON</v>
      </c>
      <c r="Q3025" s="55" t="str">
        <f t="shared" si="271"/>
        <v>NON</v>
      </c>
    </row>
    <row r="3026" spans="1:17" ht="15" customHeight="1">
      <c r="A3026" s="3">
        <v>130783236</v>
      </c>
      <c r="B3026" s="55" t="s">
        <v>975</v>
      </c>
      <c r="C3026" s="3">
        <v>43001229</v>
      </c>
      <c r="D3026" s="55" t="s">
        <v>996</v>
      </c>
      <c r="E3026" s="53" t="s">
        <v>997</v>
      </c>
      <c r="F3026" s="84">
        <v>43770</v>
      </c>
      <c r="G3026" s="84">
        <v>45413</v>
      </c>
      <c r="H3026" s="82">
        <f t="shared" si="267"/>
        <v>5</v>
      </c>
      <c r="I3026" s="55" t="s">
        <v>83</v>
      </c>
      <c r="J3026" s="55" t="s">
        <v>1429</v>
      </c>
      <c r="K3026" s="55" t="s">
        <v>205</v>
      </c>
      <c r="L3026" s="55" t="s">
        <v>206</v>
      </c>
      <c r="M3026" s="79"/>
      <c r="N3026" s="55" t="str">
        <f t="shared" si="268"/>
        <v>OUI</v>
      </c>
      <c r="O3026" s="55" t="str">
        <f t="shared" si="269"/>
        <v>NON</v>
      </c>
      <c r="P3026" s="55" t="str">
        <f t="shared" si="270"/>
        <v>NON</v>
      </c>
      <c r="Q3026" s="55" t="str">
        <f t="shared" si="271"/>
        <v>NON</v>
      </c>
    </row>
    <row r="3027" spans="1:17" ht="15" customHeight="1">
      <c r="A3027" s="3">
        <v>130783236</v>
      </c>
      <c r="B3027" s="55" t="s">
        <v>975</v>
      </c>
      <c r="C3027" s="3">
        <v>43001229</v>
      </c>
      <c r="D3027" s="55" t="s">
        <v>996</v>
      </c>
      <c r="E3027" s="53" t="s">
        <v>997</v>
      </c>
      <c r="F3027" s="84">
        <v>43770</v>
      </c>
      <c r="G3027" s="84">
        <v>45413</v>
      </c>
      <c r="H3027" s="82">
        <f t="shared" si="267"/>
        <v>5</v>
      </c>
      <c r="I3027" s="55" t="s">
        <v>83</v>
      </c>
      <c r="J3027" s="55" t="s">
        <v>1429</v>
      </c>
      <c r="K3027" s="55" t="s">
        <v>24</v>
      </c>
      <c r="L3027" s="55" t="s">
        <v>90</v>
      </c>
      <c r="M3027" s="79"/>
      <c r="N3027" s="55" t="str">
        <f t="shared" si="268"/>
        <v>OUI</v>
      </c>
      <c r="O3027" s="55" t="str">
        <f t="shared" si="269"/>
        <v>NON</v>
      </c>
      <c r="P3027" s="55" t="str">
        <f t="shared" si="270"/>
        <v>NON</v>
      </c>
      <c r="Q3027" s="55" t="str">
        <f t="shared" si="271"/>
        <v>NON</v>
      </c>
    </row>
    <row r="3028" spans="1:17" ht="15" customHeight="1">
      <c r="A3028" s="3">
        <v>130783236</v>
      </c>
      <c r="B3028" s="55" t="s">
        <v>975</v>
      </c>
      <c r="C3028" s="3">
        <v>43001229</v>
      </c>
      <c r="D3028" s="55" t="s">
        <v>996</v>
      </c>
      <c r="E3028" s="53" t="s">
        <v>997</v>
      </c>
      <c r="F3028" s="84">
        <v>43770</v>
      </c>
      <c r="G3028" s="84">
        <v>45413</v>
      </c>
      <c r="H3028" s="82">
        <f t="shared" si="267"/>
        <v>5</v>
      </c>
      <c r="I3028" s="55" t="s">
        <v>83</v>
      </c>
      <c r="J3028" s="55" t="s">
        <v>1429</v>
      </c>
      <c r="K3028" s="55" t="s">
        <v>811</v>
      </c>
      <c r="L3028" s="55"/>
      <c r="M3028" s="79"/>
      <c r="N3028" s="55" t="str">
        <f t="shared" si="268"/>
        <v>OUI</v>
      </c>
      <c r="O3028" s="55" t="str">
        <f t="shared" si="269"/>
        <v>NON</v>
      </c>
      <c r="P3028" s="55" t="str">
        <f t="shared" si="270"/>
        <v>NON</v>
      </c>
      <c r="Q3028" s="55" t="str">
        <f t="shared" si="271"/>
        <v>NON</v>
      </c>
    </row>
    <row r="3029" spans="1:17" ht="15" customHeight="1">
      <c r="A3029" s="3">
        <v>130783236</v>
      </c>
      <c r="B3029" s="55" t="s">
        <v>975</v>
      </c>
      <c r="C3029" s="3">
        <v>43001229</v>
      </c>
      <c r="D3029" s="55" t="s">
        <v>996</v>
      </c>
      <c r="E3029" s="53" t="s">
        <v>997</v>
      </c>
      <c r="F3029" s="84">
        <v>43040</v>
      </c>
      <c r="G3029" s="84">
        <v>44682</v>
      </c>
      <c r="H3029" s="82">
        <f t="shared" si="267"/>
        <v>5</v>
      </c>
      <c r="I3029" s="55" t="s">
        <v>83</v>
      </c>
      <c r="J3029" s="55" t="s">
        <v>1800</v>
      </c>
      <c r="K3029" s="55"/>
      <c r="L3029" s="55"/>
      <c r="M3029" s="79"/>
      <c r="N3029" s="55" t="str">
        <f t="shared" si="268"/>
        <v>OUI</v>
      </c>
      <c r="O3029" s="55" t="str">
        <f t="shared" si="269"/>
        <v>NON</v>
      </c>
      <c r="P3029" s="55" t="str">
        <f t="shared" si="270"/>
        <v>NON</v>
      </c>
      <c r="Q3029" s="55" t="str">
        <f t="shared" si="271"/>
        <v>NON</v>
      </c>
    </row>
    <row r="3030" spans="1:17" ht="15" customHeight="1">
      <c r="A3030" s="3">
        <v>50000348</v>
      </c>
      <c r="B3030" s="55" t="s">
        <v>844</v>
      </c>
      <c r="C3030" s="3">
        <v>43001969</v>
      </c>
      <c r="D3030" s="55" t="s">
        <v>862</v>
      </c>
      <c r="E3030" s="53" t="s">
        <v>863</v>
      </c>
      <c r="F3030" s="84">
        <v>43770</v>
      </c>
      <c r="G3030" s="84">
        <v>45413</v>
      </c>
      <c r="H3030" s="82">
        <f t="shared" si="267"/>
        <v>5</v>
      </c>
      <c r="I3030" s="55" t="s">
        <v>83</v>
      </c>
      <c r="J3030" s="55" t="s">
        <v>44</v>
      </c>
      <c r="K3030" s="55" t="s">
        <v>85</v>
      </c>
      <c r="L3030" s="55" t="s">
        <v>86</v>
      </c>
      <c r="M3030" s="55" t="s">
        <v>87</v>
      </c>
      <c r="N3030" s="55" t="str">
        <f t="shared" si="268"/>
        <v>NON</v>
      </c>
      <c r="O3030" s="55" t="str">
        <f t="shared" si="269"/>
        <v>NON</v>
      </c>
      <c r="P3030" s="55" t="str">
        <f t="shared" si="270"/>
        <v>OUI</v>
      </c>
      <c r="Q3030" s="55" t="str">
        <f t="shared" si="271"/>
        <v>NON</v>
      </c>
    </row>
    <row r="3031" spans="1:17" ht="15" customHeight="1">
      <c r="A3031" s="2">
        <v>130809015</v>
      </c>
      <c r="B3031" s="55" t="s">
        <v>746</v>
      </c>
      <c r="C3031" s="3">
        <v>93000699</v>
      </c>
      <c r="D3031" s="55" t="s">
        <v>757</v>
      </c>
      <c r="E3031" s="53" t="s">
        <v>750</v>
      </c>
      <c r="F3031" s="84">
        <v>44501</v>
      </c>
      <c r="G3031" s="84">
        <v>46143</v>
      </c>
      <c r="H3031" s="82">
        <f t="shared" si="267"/>
        <v>5</v>
      </c>
      <c r="I3031" s="55" t="s">
        <v>16</v>
      </c>
      <c r="J3031" s="55" t="s">
        <v>44</v>
      </c>
      <c r="K3031" s="55" t="s">
        <v>272</v>
      </c>
      <c r="L3031" s="55" t="s">
        <v>273</v>
      </c>
      <c r="M3031" s="55" t="s">
        <v>327</v>
      </c>
      <c r="N3031" s="55" t="str">
        <f t="shared" si="268"/>
        <v>NON</v>
      </c>
      <c r="O3031" s="55" t="str">
        <f t="shared" si="269"/>
        <v>NON</v>
      </c>
      <c r="P3031" s="55" t="str">
        <f t="shared" si="270"/>
        <v>NON</v>
      </c>
      <c r="Q3031" s="55" t="str">
        <f t="shared" si="271"/>
        <v>OUI</v>
      </c>
    </row>
    <row r="3032" spans="1:17" ht="15" customHeight="1">
      <c r="A3032" s="2">
        <v>130809015</v>
      </c>
      <c r="B3032" s="55" t="s">
        <v>746</v>
      </c>
      <c r="C3032" s="3">
        <v>93000754</v>
      </c>
      <c r="D3032" s="55" t="s">
        <v>758</v>
      </c>
      <c r="E3032" s="53" t="s">
        <v>750</v>
      </c>
      <c r="F3032" s="84">
        <v>44501</v>
      </c>
      <c r="G3032" s="84">
        <v>46143</v>
      </c>
      <c r="H3032" s="82">
        <f t="shared" si="267"/>
        <v>5</v>
      </c>
      <c r="I3032" s="55" t="s">
        <v>83</v>
      </c>
      <c r="J3032" s="55" t="s">
        <v>44</v>
      </c>
      <c r="K3032" s="55" t="s">
        <v>50</v>
      </c>
      <c r="L3032" s="55" t="s">
        <v>246</v>
      </c>
      <c r="M3032" s="55" t="s">
        <v>87</v>
      </c>
      <c r="N3032" s="55" t="str">
        <f t="shared" si="268"/>
        <v>NON</v>
      </c>
      <c r="O3032" s="55" t="str">
        <f t="shared" si="269"/>
        <v>NON</v>
      </c>
      <c r="P3032" s="55" t="str">
        <f t="shared" si="270"/>
        <v>OUI</v>
      </c>
      <c r="Q3032" s="55" t="str">
        <f t="shared" si="271"/>
        <v>NON</v>
      </c>
    </row>
    <row r="3033" spans="1:17" ht="15" customHeight="1">
      <c r="A3033" s="2">
        <v>130809015</v>
      </c>
      <c r="B3033" s="55" t="s">
        <v>746</v>
      </c>
      <c r="C3033" s="3">
        <v>43001593</v>
      </c>
      <c r="D3033" s="55" t="s">
        <v>224</v>
      </c>
      <c r="E3033" s="53" t="s">
        <v>750</v>
      </c>
      <c r="F3033" s="84">
        <v>43770</v>
      </c>
      <c r="G3033" s="84">
        <v>45413</v>
      </c>
      <c r="H3033" s="82">
        <f t="shared" si="267"/>
        <v>5</v>
      </c>
      <c r="I3033" s="55" t="s">
        <v>83</v>
      </c>
      <c r="J3033" s="55" t="s">
        <v>44</v>
      </c>
      <c r="K3033" s="55" t="s">
        <v>272</v>
      </c>
      <c r="L3033" s="55" t="s">
        <v>273</v>
      </c>
      <c r="M3033" s="55" t="s">
        <v>734</v>
      </c>
      <c r="N3033" s="55" t="str">
        <f t="shared" si="268"/>
        <v>NON</v>
      </c>
      <c r="O3033" s="55" t="str">
        <f t="shared" si="269"/>
        <v>NON</v>
      </c>
      <c r="P3033" s="55" t="str">
        <f t="shared" si="270"/>
        <v>OUI</v>
      </c>
      <c r="Q3033" s="55" t="str">
        <f t="shared" si="271"/>
        <v>NON</v>
      </c>
    </row>
    <row r="3034" spans="1:17" ht="15" customHeight="1">
      <c r="A3034" s="2">
        <v>130809015</v>
      </c>
      <c r="B3034" s="55" t="s">
        <v>746</v>
      </c>
      <c r="C3034" s="3">
        <v>43001593</v>
      </c>
      <c r="D3034" s="55" t="s">
        <v>224</v>
      </c>
      <c r="E3034" s="116" t="s">
        <v>750</v>
      </c>
      <c r="F3034" s="84">
        <v>43770</v>
      </c>
      <c r="G3034" s="84">
        <v>45413</v>
      </c>
      <c r="H3034" s="82">
        <f t="shared" si="267"/>
        <v>5</v>
      </c>
      <c r="I3034" s="55" t="s">
        <v>83</v>
      </c>
      <c r="J3034" s="55" t="s">
        <v>44</v>
      </c>
      <c r="K3034" s="55" t="s">
        <v>272</v>
      </c>
      <c r="L3034" s="55" t="s">
        <v>273</v>
      </c>
      <c r="M3034" s="55" t="s">
        <v>2216</v>
      </c>
      <c r="N3034" s="55" t="str">
        <f t="shared" si="268"/>
        <v>NON</v>
      </c>
      <c r="O3034" s="55" t="str">
        <f t="shared" si="269"/>
        <v>OUI</v>
      </c>
      <c r="P3034" s="55" t="str">
        <f t="shared" si="270"/>
        <v>OUI</v>
      </c>
      <c r="Q3034" s="55" t="str">
        <f t="shared" si="271"/>
        <v>OUI</v>
      </c>
    </row>
    <row r="3035" spans="1:17" ht="15" customHeight="1">
      <c r="A3035" s="2">
        <v>130809015</v>
      </c>
      <c r="B3035" s="55" t="s">
        <v>746</v>
      </c>
      <c r="C3035" s="3">
        <v>43001593</v>
      </c>
      <c r="D3035" s="55" t="s">
        <v>224</v>
      </c>
      <c r="E3035" s="53" t="s">
        <v>750</v>
      </c>
      <c r="F3035" s="84">
        <v>43770</v>
      </c>
      <c r="G3035" s="84">
        <v>45413</v>
      </c>
      <c r="H3035" s="82">
        <f t="shared" si="267"/>
        <v>5</v>
      </c>
      <c r="I3035" s="55" t="s">
        <v>83</v>
      </c>
      <c r="J3035" s="55" t="s">
        <v>44</v>
      </c>
      <c r="K3035" s="55" t="s">
        <v>50</v>
      </c>
      <c r="L3035" s="55" t="s">
        <v>246</v>
      </c>
      <c r="M3035" s="55" t="s">
        <v>249</v>
      </c>
      <c r="N3035" s="55" t="str">
        <f t="shared" si="268"/>
        <v>NON</v>
      </c>
      <c r="O3035" s="55" t="str">
        <f t="shared" si="269"/>
        <v>NON</v>
      </c>
      <c r="P3035" s="55" t="str">
        <f t="shared" si="270"/>
        <v>OUI</v>
      </c>
      <c r="Q3035" s="55" t="str">
        <f t="shared" si="271"/>
        <v>NON</v>
      </c>
    </row>
    <row r="3036" spans="1:17" ht="15" customHeight="1">
      <c r="A3036" s="2">
        <v>130809015</v>
      </c>
      <c r="B3036" s="55" t="s">
        <v>746</v>
      </c>
      <c r="C3036" s="3">
        <v>43001593</v>
      </c>
      <c r="D3036" s="55" t="s">
        <v>224</v>
      </c>
      <c r="E3036" s="53" t="s">
        <v>750</v>
      </c>
      <c r="F3036" s="84">
        <v>43770</v>
      </c>
      <c r="G3036" s="84">
        <v>45413</v>
      </c>
      <c r="H3036" s="82">
        <f t="shared" si="267"/>
        <v>5</v>
      </c>
      <c r="I3036" s="55" t="s">
        <v>83</v>
      </c>
      <c r="J3036" s="55" t="s">
        <v>1429</v>
      </c>
      <c r="K3036" s="55" t="s">
        <v>265</v>
      </c>
      <c r="L3036" s="55"/>
      <c r="M3036" s="79"/>
      <c r="N3036" s="55" t="str">
        <f t="shared" si="268"/>
        <v>OUI</v>
      </c>
      <c r="O3036" s="55" t="str">
        <f t="shared" si="269"/>
        <v>NON</v>
      </c>
      <c r="P3036" s="55" t="str">
        <f t="shared" si="270"/>
        <v>NON</v>
      </c>
      <c r="Q3036" s="55" t="str">
        <f t="shared" si="271"/>
        <v>NON</v>
      </c>
    </row>
    <row r="3037" spans="1:17" ht="15" customHeight="1">
      <c r="A3037" s="2">
        <v>130809015</v>
      </c>
      <c r="B3037" s="55" t="s">
        <v>746</v>
      </c>
      <c r="C3037" s="3">
        <v>43001593</v>
      </c>
      <c r="D3037" s="55" t="s">
        <v>224</v>
      </c>
      <c r="E3037" s="53" t="s">
        <v>750</v>
      </c>
      <c r="F3037" s="84">
        <v>43770</v>
      </c>
      <c r="G3037" s="84">
        <v>45413</v>
      </c>
      <c r="H3037" s="82">
        <f t="shared" si="267"/>
        <v>5</v>
      </c>
      <c r="I3037" s="55" t="s">
        <v>83</v>
      </c>
      <c r="J3037" s="55" t="s">
        <v>1429</v>
      </c>
      <c r="K3037" s="55" t="s">
        <v>20</v>
      </c>
      <c r="L3037" s="55" t="s">
        <v>745</v>
      </c>
      <c r="M3037" s="79"/>
      <c r="N3037" s="55" t="str">
        <f t="shared" si="268"/>
        <v>OUI</v>
      </c>
      <c r="O3037" s="55" t="str">
        <f t="shared" si="269"/>
        <v>NON</v>
      </c>
      <c r="P3037" s="55" t="str">
        <f t="shared" si="270"/>
        <v>NON</v>
      </c>
      <c r="Q3037" s="55" t="str">
        <f t="shared" si="271"/>
        <v>NON</v>
      </c>
    </row>
    <row r="3038" spans="1:17" ht="15" customHeight="1">
      <c r="A3038" s="2">
        <v>130809015</v>
      </c>
      <c r="B3038" s="55" t="s">
        <v>746</v>
      </c>
      <c r="C3038" s="3">
        <v>43001710</v>
      </c>
      <c r="D3038" s="55" t="s">
        <v>754</v>
      </c>
      <c r="E3038" s="53" t="s">
        <v>750</v>
      </c>
      <c r="F3038" s="84">
        <v>43770</v>
      </c>
      <c r="G3038" s="84">
        <v>45413</v>
      </c>
      <c r="H3038" s="82">
        <f t="shared" si="267"/>
        <v>5</v>
      </c>
      <c r="I3038" s="55" t="s">
        <v>83</v>
      </c>
      <c r="J3038" s="55" t="s">
        <v>1429</v>
      </c>
      <c r="K3038" s="55" t="s">
        <v>265</v>
      </c>
      <c r="L3038" s="55"/>
      <c r="M3038" s="79"/>
      <c r="N3038" s="55" t="str">
        <f t="shared" si="268"/>
        <v>OUI</v>
      </c>
      <c r="O3038" s="55" t="str">
        <f t="shared" si="269"/>
        <v>NON</v>
      </c>
      <c r="P3038" s="55" t="str">
        <f t="shared" si="270"/>
        <v>NON</v>
      </c>
      <c r="Q3038" s="55" t="str">
        <f t="shared" si="271"/>
        <v>NON</v>
      </c>
    </row>
    <row r="3039" spans="1:17" ht="15" customHeight="1">
      <c r="A3039" s="2">
        <v>130001225</v>
      </c>
      <c r="B3039" s="55" t="s">
        <v>681</v>
      </c>
      <c r="C3039" s="3">
        <v>43000619</v>
      </c>
      <c r="D3039" s="55" t="s">
        <v>694</v>
      </c>
      <c r="E3039" s="22" t="s">
        <v>2264</v>
      </c>
      <c r="F3039" s="84">
        <v>44501</v>
      </c>
      <c r="G3039" s="84">
        <v>46143</v>
      </c>
      <c r="H3039" s="82">
        <f t="shared" si="267"/>
        <v>5</v>
      </c>
      <c r="I3039" s="55" t="s">
        <v>83</v>
      </c>
      <c r="J3039" s="55" t="s">
        <v>44</v>
      </c>
      <c r="K3039" s="55" t="s">
        <v>15</v>
      </c>
      <c r="L3039" s="55" t="s">
        <v>17</v>
      </c>
      <c r="M3039" s="55" t="s">
        <v>87</v>
      </c>
      <c r="N3039" s="55" t="str">
        <f t="shared" si="268"/>
        <v>NON</v>
      </c>
      <c r="O3039" s="55" t="str">
        <f t="shared" si="269"/>
        <v>NON</v>
      </c>
      <c r="P3039" s="55" t="str">
        <f t="shared" si="270"/>
        <v>OUI</v>
      </c>
      <c r="Q3039" s="55" t="str">
        <f t="shared" si="271"/>
        <v>NON</v>
      </c>
    </row>
    <row r="3040" spans="1:17" ht="15" customHeight="1">
      <c r="A3040" s="2"/>
      <c r="B3040" s="55" t="s">
        <v>1487</v>
      </c>
      <c r="C3040" s="3">
        <v>93000575</v>
      </c>
      <c r="D3040" s="55" t="s">
        <v>1919</v>
      </c>
      <c r="E3040" s="53" t="s">
        <v>1490</v>
      </c>
      <c r="F3040" s="84">
        <v>44136</v>
      </c>
      <c r="G3040" s="84">
        <v>45778</v>
      </c>
      <c r="H3040" s="82">
        <f t="shared" si="267"/>
        <v>5</v>
      </c>
      <c r="I3040" s="55" t="s">
        <v>16</v>
      </c>
      <c r="J3040" s="55" t="s">
        <v>44</v>
      </c>
      <c r="K3040" s="55" t="s">
        <v>15</v>
      </c>
      <c r="L3040" s="55" t="s">
        <v>17</v>
      </c>
      <c r="M3040" s="55" t="s">
        <v>87</v>
      </c>
      <c r="N3040" s="55" t="str">
        <f t="shared" si="268"/>
        <v>NON</v>
      </c>
      <c r="O3040" s="55" t="str">
        <f t="shared" si="269"/>
        <v>NON</v>
      </c>
      <c r="P3040" s="55" t="str">
        <f t="shared" si="270"/>
        <v>OUI</v>
      </c>
      <c r="Q3040" s="55" t="str">
        <f t="shared" si="271"/>
        <v>NON</v>
      </c>
    </row>
    <row r="3041" spans="1:17" ht="15" customHeight="1">
      <c r="A3041" s="3">
        <v>130001647</v>
      </c>
      <c r="B3041" s="55" t="s">
        <v>1676</v>
      </c>
      <c r="C3041" s="3">
        <v>93000299</v>
      </c>
      <c r="D3041" s="55" t="s">
        <v>1701</v>
      </c>
      <c r="E3041" s="53" t="s">
        <v>1684</v>
      </c>
      <c r="F3041" s="84">
        <v>44136</v>
      </c>
      <c r="G3041" s="84">
        <v>45778</v>
      </c>
      <c r="H3041" s="82">
        <f t="shared" si="267"/>
        <v>5</v>
      </c>
      <c r="I3041" s="55" t="s">
        <v>83</v>
      </c>
      <c r="J3041" s="55" t="s">
        <v>44</v>
      </c>
      <c r="K3041" s="55" t="s">
        <v>972</v>
      </c>
      <c r="L3041" s="55" t="s">
        <v>260</v>
      </c>
      <c r="M3041" s="55" t="s">
        <v>2383</v>
      </c>
      <c r="N3041" s="55" t="str">
        <f t="shared" si="268"/>
        <v>NON</v>
      </c>
      <c r="O3041" s="55" t="str">
        <f t="shared" si="269"/>
        <v>NON</v>
      </c>
      <c r="P3041" s="55" t="str">
        <f t="shared" si="270"/>
        <v>OUI</v>
      </c>
      <c r="Q3041" s="55" t="str">
        <f t="shared" si="271"/>
        <v>OUI</v>
      </c>
    </row>
    <row r="3042" spans="1:17" ht="15" customHeight="1">
      <c r="A3042" s="3">
        <v>130001647</v>
      </c>
      <c r="B3042" s="55" t="s">
        <v>1676</v>
      </c>
      <c r="C3042" s="3">
        <v>43001544</v>
      </c>
      <c r="D3042" s="55" t="s">
        <v>1683</v>
      </c>
      <c r="E3042" s="53" t="s">
        <v>1684</v>
      </c>
      <c r="F3042" s="84">
        <v>44136</v>
      </c>
      <c r="G3042" s="84">
        <v>45778</v>
      </c>
      <c r="H3042" s="82">
        <f t="shared" si="267"/>
        <v>5</v>
      </c>
      <c r="I3042" s="55" t="s">
        <v>83</v>
      </c>
      <c r="J3042" s="55" t="s">
        <v>44</v>
      </c>
      <c r="K3042" s="55" t="s">
        <v>972</v>
      </c>
      <c r="L3042" s="55" t="s">
        <v>260</v>
      </c>
      <c r="M3042" s="55" t="s">
        <v>2385</v>
      </c>
      <c r="N3042" s="55" t="str">
        <f t="shared" si="268"/>
        <v>NON</v>
      </c>
      <c r="O3042" s="55" t="str">
        <f t="shared" si="269"/>
        <v>NON</v>
      </c>
      <c r="P3042" s="55" t="str">
        <f t="shared" si="270"/>
        <v>OUI</v>
      </c>
      <c r="Q3042" s="55" t="str">
        <f t="shared" si="271"/>
        <v>NON</v>
      </c>
    </row>
    <row r="3043" spans="1:17" ht="15" customHeight="1">
      <c r="A3043" s="3">
        <v>130001647</v>
      </c>
      <c r="B3043" s="55" t="s">
        <v>1676</v>
      </c>
      <c r="C3043" s="3">
        <v>93000299</v>
      </c>
      <c r="D3043" s="55" t="s">
        <v>1701</v>
      </c>
      <c r="E3043" s="53" t="s">
        <v>1684</v>
      </c>
      <c r="F3043" s="84">
        <v>44136</v>
      </c>
      <c r="G3043" s="84">
        <v>45778</v>
      </c>
      <c r="H3043" s="82">
        <f t="shared" ref="H3043:H3107" si="272">DATEDIF(F3043,G3043,"y")+1</f>
        <v>5</v>
      </c>
      <c r="I3043" s="55" t="s">
        <v>83</v>
      </c>
      <c r="J3043" s="55" t="s">
        <v>1795</v>
      </c>
      <c r="K3043" s="55"/>
      <c r="L3043" s="55"/>
      <c r="M3043" s="55" t="s">
        <v>1803</v>
      </c>
      <c r="N3043" s="55" t="str">
        <f t="shared" si="268"/>
        <v>NON</v>
      </c>
      <c r="O3043" s="55" t="str">
        <f t="shared" si="269"/>
        <v>NON</v>
      </c>
      <c r="P3043" s="55" t="str">
        <f t="shared" si="270"/>
        <v>OUI</v>
      </c>
      <c r="Q3043" s="55" t="str">
        <f t="shared" si="271"/>
        <v>NON</v>
      </c>
    </row>
    <row r="3044" spans="1:17" ht="15" customHeight="1">
      <c r="A3044" s="3">
        <v>130001647</v>
      </c>
      <c r="B3044" s="55" t="s">
        <v>1676</v>
      </c>
      <c r="C3044" s="3">
        <v>93000299</v>
      </c>
      <c r="D3044" s="55" t="s">
        <v>1701</v>
      </c>
      <c r="E3044" s="53" t="s">
        <v>1684</v>
      </c>
      <c r="F3044" s="84">
        <v>43770</v>
      </c>
      <c r="G3044" s="84">
        <v>45413</v>
      </c>
      <c r="H3044" s="82">
        <f t="shared" si="272"/>
        <v>5</v>
      </c>
      <c r="I3044" s="55" t="s">
        <v>83</v>
      </c>
      <c r="J3044" s="55" t="s">
        <v>44</v>
      </c>
      <c r="K3044" s="55" t="s">
        <v>50</v>
      </c>
      <c r="L3044" s="55" t="s">
        <v>246</v>
      </c>
      <c r="M3044" s="55" t="s">
        <v>2198</v>
      </c>
      <c r="N3044" s="55" t="str">
        <f t="shared" si="268"/>
        <v>NON</v>
      </c>
      <c r="O3044" s="55" t="str">
        <f t="shared" si="269"/>
        <v>NON</v>
      </c>
      <c r="P3044" s="55" t="str">
        <f t="shared" si="270"/>
        <v>OUI</v>
      </c>
      <c r="Q3044" s="55" t="str">
        <f t="shared" si="271"/>
        <v>NON</v>
      </c>
    </row>
    <row r="3045" spans="1:17" ht="15" customHeight="1">
      <c r="A3045" s="3">
        <v>130001647</v>
      </c>
      <c r="B3045" s="55" t="s">
        <v>1676</v>
      </c>
      <c r="C3045" s="3">
        <v>93000299</v>
      </c>
      <c r="D3045" s="55" t="s">
        <v>1701</v>
      </c>
      <c r="E3045" s="53" t="s">
        <v>1684</v>
      </c>
      <c r="F3045" s="84">
        <v>43770</v>
      </c>
      <c r="G3045" s="84">
        <v>45413</v>
      </c>
      <c r="H3045" s="82">
        <f t="shared" si="272"/>
        <v>5</v>
      </c>
      <c r="I3045" s="55" t="s">
        <v>83</v>
      </c>
      <c r="J3045" s="55" t="s">
        <v>44</v>
      </c>
      <c r="K3045" s="55" t="s">
        <v>50</v>
      </c>
      <c r="L3045" s="55" t="s">
        <v>246</v>
      </c>
      <c r="M3045" s="55" t="s">
        <v>249</v>
      </c>
      <c r="N3045" s="55" t="str">
        <f t="shared" si="268"/>
        <v>NON</v>
      </c>
      <c r="O3045" s="55" t="str">
        <f t="shared" si="269"/>
        <v>NON</v>
      </c>
      <c r="P3045" s="55" t="str">
        <f t="shared" si="270"/>
        <v>OUI</v>
      </c>
      <c r="Q3045" s="55" t="str">
        <f t="shared" si="271"/>
        <v>NON</v>
      </c>
    </row>
    <row r="3046" spans="1:17" ht="15" customHeight="1">
      <c r="A3046" s="3">
        <v>130001647</v>
      </c>
      <c r="B3046" s="55" t="s">
        <v>1676</v>
      </c>
      <c r="C3046" s="3">
        <v>93000299</v>
      </c>
      <c r="D3046" s="55" t="s">
        <v>1701</v>
      </c>
      <c r="E3046" s="53" t="s">
        <v>1684</v>
      </c>
      <c r="F3046" s="84">
        <v>44501</v>
      </c>
      <c r="G3046" s="84">
        <v>46143</v>
      </c>
      <c r="H3046" s="82">
        <f t="shared" si="272"/>
        <v>5</v>
      </c>
      <c r="I3046" s="55" t="s">
        <v>83</v>
      </c>
      <c r="J3046" s="55" t="s">
        <v>44</v>
      </c>
      <c r="K3046" s="55" t="s">
        <v>969</v>
      </c>
      <c r="L3046" s="55" t="s">
        <v>970</v>
      </c>
      <c r="M3046" s="55" t="s">
        <v>1718</v>
      </c>
      <c r="N3046" s="55" t="str">
        <f t="shared" si="268"/>
        <v>NON</v>
      </c>
      <c r="O3046" s="55" t="str">
        <f t="shared" si="269"/>
        <v>NON</v>
      </c>
      <c r="P3046" s="55" t="str">
        <f t="shared" si="270"/>
        <v>NON</v>
      </c>
      <c r="Q3046" s="55" t="str">
        <f t="shared" si="271"/>
        <v>OUI</v>
      </c>
    </row>
    <row r="3047" spans="1:17" ht="15" customHeight="1">
      <c r="A3047" s="3">
        <v>130001647</v>
      </c>
      <c r="B3047" s="55" t="s">
        <v>1676</v>
      </c>
      <c r="C3047" s="3">
        <v>43001544</v>
      </c>
      <c r="D3047" s="55" t="s">
        <v>1683</v>
      </c>
      <c r="E3047" s="53" t="s">
        <v>1684</v>
      </c>
      <c r="F3047" s="84">
        <v>43770</v>
      </c>
      <c r="G3047" s="84">
        <v>45413</v>
      </c>
      <c r="H3047" s="82">
        <f t="shared" si="272"/>
        <v>5</v>
      </c>
      <c r="I3047" s="55" t="s">
        <v>83</v>
      </c>
      <c r="J3047" s="55" t="s">
        <v>44</v>
      </c>
      <c r="K3047" s="55" t="s">
        <v>50</v>
      </c>
      <c r="L3047" s="55" t="s">
        <v>246</v>
      </c>
      <c r="M3047" s="55" t="s">
        <v>249</v>
      </c>
      <c r="N3047" s="55" t="str">
        <f t="shared" si="268"/>
        <v>NON</v>
      </c>
      <c r="O3047" s="55" t="str">
        <f t="shared" si="269"/>
        <v>NON</v>
      </c>
      <c r="P3047" s="55" t="str">
        <f t="shared" si="270"/>
        <v>OUI</v>
      </c>
      <c r="Q3047" s="55" t="str">
        <f t="shared" si="271"/>
        <v>NON</v>
      </c>
    </row>
    <row r="3048" spans="1:17" ht="15" customHeight="1">
      <c r="A3048" s="3">
        <v>130001647</v>
      </c>
      <c r="B3048" s="55" t="s">
        <v>1676</v>
      </c>
      <c r="C3048" s="3">
        <v>43001544</v>
      </c>
      <c r="D3048" s="55" t="s">
        <v>1683</v>
      </c>
      <c r="E3048" s="53" t="s">
        <v>1684</v>
      </c>
      <c r="F3048" s="84">
        <v>43040</v>
      </c>
      <c r="G3048" s="84">
        <v>44682</v>
      </c>
      <c r="H3048" s="82">
        <f t="shared" si="272"/>
        <v>5</v>
      </c>
      <c r="I3048" s="55" t="s">
        <v>83</v>
      </c>
      <c r="J3048" s="55" t="s">
        <v>1429</v>
      </c>
      <c r="K3048" s="55" t="s">
        <v>20</v>
      </c>
      <c r="L3048" s="55" t="s">
        <v>745</v>
      </c>
      <c r="M3048" s="79"/>
      <c r="N3048" s="55" t="str">
        <f t="shared" si="268"/>
        <v>OUI</v>
      </c>
      <c r="O3048" s="55" t="str">
        <f t="shared" si="269"/>
        <v>NON</v>
      </c>
      <c r="P3048" s="55" t="str">
        <f t="shared" si="270"/>
        <v>NON</v>
      </c>
      <c r="Q3048" s="55" t="str">
        <f t="shared" si="271"/>
        <v>NON</v>
      </c>
    </row>
    <row r="3049" spans="1:17" ht="15" customHeight="1">
      <c r="A3049" s="3">
        <v>130001647</v>
      </c>
      <c r="B3049" s="55" t="s">
        <v>1676</v>
      </c>
      <c r="C3049" s="3">
        <v>93000299</v>
      </c>
      <c r="D3049" s="55" t="s">
        <v>1701</v>
      </c>
      <c r="E3049" s="53" t="s">
        <v>1684</v>
      </c>
      <c r="F3049" s="84">
        <v>43770</v>
      </c>
      <c r="G3049" s="84">
        <v>45413</v>
      </c>
      <c r="H3049" s="82">
        <f t="shared" si="272"/>
        <v>5</v>
      </c>
      <c r="I3049" s="55" t="s">
        <v>83</v>
      </c>
      <c r="J3049" s="55" t="s">
        <v>1429</v>
      </c>
      <c r="K3049" s="55" t="s">
        <v>943</v>
      </c>
      <c r="L3049" s="55" t="s">
        <v>944</v>
      </c>
      <c r="M3049" s="79"/>
      <c r="N3049" s="55" t="str">
        <f t="shared" si="268"/>
        <v>OUI</v>
      </c>
      <c r="O3049" s="55" t="str">
        <f t="shared" si="269"/>
        <v>NON</v>
      </c>
      <c r="P3049" s="55" t="str">
        <f t="shared" si="270"/>
        <v>NON</v>
      </c>
      <c r="Q3049" s="55" t="str">
        <f t="shared" si="271"/>
        <v>NON</v>
      </c>
    </row>
    <row r="3050" spans="1:17" ht="15" customHeight="1">
      <c r="A3050" s="2">
        <v>130002835</v>
      </c>
      <c r="B3050" s="55" t="s">
        <v>555</v>
      </c>
      <c r="C3050" s="3">
        <v>93000135</v>
      </c>
      <c r="D3050" s="55" t="s">
        <v>557</v>
      </c>
      <c r="E3050" s="53" t="s">
        <v>558</v>
      </c>
      <c r="F3050" s="84">
        <v>43770</v>
      </c>
      <c r="G3050" s="84">
        <v>45413</v>
      </c>
      <c r="H3050" s="82">
        <f t="shared" si="272"/>
        <v>5</v>
      </c>
      <c r="I3050" s="55" t="s">
        <v>83</v>
      </c>
      <c r="J3050" s="55" t="s">
        <v>44</v>
      </c>
      <c r="K3050" s="55" t="s">
        <v>236</v>
      </c>
      <c r="L3050" s="55" t="s">
        <v>237</v>
      </c>
      <c r="M3050" s="55" t="s">
        <v>1980</v>
      </c>
      <c r="N3050" s="55" t="str">
        <f t="shared" si="268"/>
        <v>NON</v>
      </c>
      <c r="O3050" s="55" t="str">
        <f t="shared" si="269"/>
        <v>OUI</v>
      </c>
      <c r="P3050" s="55" t="str">
        <f t="shared" si="270"/>
        <v>NON</v>
      </c>
      <c r="Q3050" s="55" t="str">
        <f t="shared" si="271"/>
        <v>NON</v>
      </c>
    </row>
    <row r="3051" spans="1:17" ht="15" customHeight="1">
      <c r="A3051" s="2">
        <v>130002835</v>
      </c>
      <c r="B3051" s="55" t="s">
        <v>555</v>
      </c>
      <c r="C3051" s="3">
        <v>93000135</v>
      </c>
      <c r="D3051" s="55" t="s">
        <v>557</v>
      </c>
      <c r="E3051" s="53" t="s">
        <v>558</v>
      </c>
      <c r="F3051" s="84">
        <v>43770</v>
      </c>
      <c r="G3051" s="84">
        <v>45413</v>
      </c>
      <c r="H3051" s="82">
        <f t="shared" si="272"/>
        <v>5</v>
      </c>
      <c r="I3051" s="55" t="s">
        <v>83</v>
      </c>
      <c r="J3051" s="55" t="s">
        <v>44</v>
      </c>
      <c r="K3051" s="55" t="s">
        <v>236</v>
      </c>
      <c r="L3051" s="55" t="s">
        <v>237</v>
      </c>
      <c r="M3051" s="55" t="s">
        <v>326</v>
      </c>
      <c r="N3051" s="55" t="str">
        <f t="shared" si="268"/>
        <v>NON</v>
      </c>
      <c r="O3051" s="55" t="str">
        <f t="shared" si="269"/>
        <v>OUI</v>
      </c>
      <c r="P3051" s="55" t="str">
        <f t="shared" si="270"/>
        <v>NON</v>
      </c>
      <c r="Q3051" s="55" t="str">
        <f t="shared" si="271"/>
        <v>NON</v>
      </c>
    </row>
    <row r="3052" spans="1:17" ht="15" customHeight="1">
      <c r="A3052" s="2">
        <v>130002835</v>
      </c>
      <c r="B3052" s="55" t="s">
        <v>555</v>
      </c>
      <c r="C3052" s="3">
        <v>93000135</v>
      </c>
      <c r="D3052" s="55" t="s">
        <v>557</v>
      </c>
      <c r="E3052" s="53" t="s">
        <v>558</v>
      </c>
      <c r="F3052" s="84">
        <v>43040</v>
      </c>
      <c r="G3052" s="84">
        <v>44682</v>
      </c>
      <c r="H3052" s="82">
        <f t="shared" si="272"/>
        <v>5</v>
      </c>
      <c r="I3052" s="55" t="s">
        <v>83</v>
      </c>
      <c r="J3052" s="55" t="s">
        <v>1429</v>
      </c>
      <c r="K3052" s="55" t="s">
        <v>197</v>
      </c>
      <c r="L3052" s="55" t="s">
        <v>198</v>
      </c>
      <c r="M3052" s="79"/>
      <c r="N3052" s="55" t="str">
        <f t="shared" si="268"/>
        <v>OUI</v>
      </c>
      <c r="O3052" s="55" t="str">
        <f t="shared" si="269"/>
        <v>NON</v>
      </c>
      <c r="P3052" s="55" t="str">
        <f t="shared" si="270"/>
        <v>NON</v>
      </c>
      <c r="Q3052" s="55" t="str">
        <f t="shared" si="271"/>
        <v>NON</v>
      </c>
    </row>
    <row r="3053" spans="1:17" ht="15" customHeight="1">
      <c r="A3053" s="2">
        <v>130780083</v>
      </c>
      <c r="B3053" s="55" t="s">
        <v>1402</v>
      </c>
      <c r="C3053" s="3">
        <v>43002023</v>
      </c>
      <c r="D3053" s="55" t="s">
        <v>1403</v>
      </c>
      <c r="E3053" s="53" t="s">
        <v>1404</v>
      </c>
      <c r="F3053" s="84">
        <v>43770</v>
      </c>
      <c r="G3053" s="84">
        <v>45413</v>
      </c>
      <c r="H3053" s="82">
        <f t="shared" si="272"/>
        <v>5</v>
      </c>
      <c r="I3053" s="55" t="s">
        <v>83</v>
      </c>
      <c r="J3053" s="55" t="s">
        <v>44</v>
      </c>
      <c r="K3053" s="55" t="s">
        <v>15</v>
      </c>
      <c r="L3053" s="55" t="s">
        <v>17</v>
      </c>
      <c r="M3053" s="55" t="s">
        <v>87</v>
      </c>
      <c r="N3053" s="55" t="str">
        <f t="shared" si="268"/>
        <v>NON</v>
      </c>
      <c r="O3053" s="55" t="str">
        <f t="shared" si="269"/>
        <v>NON</v>
      </c>
      <c r="P3053" s="55" t="str">
        <f t="shared" si="270"/>
        <v>OUI</v>
      </c>
      <c r="Q3053" s="55" t="str">
        <f t="shared" si="271"/>
        <v>NON</v>
      </c>
    </row>
    <row r="3054" spans="1:17" ht="15" customHeight="1">
      <c r="A3054" s="2">
        <v>40780488</v>
      </c>
      <c r="B3054" s="55" t="s">
        <v>1455</v>
      </c>
      <c r="C3054" s="3">
        <v>43001994</v>
      </c>
      <c r="D3054" s="55" t="s">
        <v>778</v>
      </c>
      <c r="E3054" s="53" t="s">
        <v>1456</v>
      </c>
      <c r="F3054" s="84">
        <v>43770</v>
      </c>
      <c r="G3054" s="84">
        <v>45413</v>
      </c>
      <c r="H3054" s="82">
        <f t="shared" si="272"/>
        <v>5</v>
      </c>
      <c r="I3054" s="55" t="s">
        <v>83</v>
      </c>
      <c r="J3054" s="55" t="s">
        <v>44</v>
      </c>
      <c r="K3054" s="55" t="s">
        <v>15</v>
      </c>
      <c r="L3054" s="55" t="s">
        <v>17</v>
      </c>
      <c r="M3054" s="55" t="s">
        <v>244</v>
      </c>
      <c r="N3054" s="55" t="str">
        <f t="shared" si="268"/>
        <v>NON</v>
      </c>
      <c r="O3054" s="55" t="str">
        <f t="shared" si="269"/>
        <v>NON</v>
      </c>
      <c r="P3054" s="55" t="str">
        <f t="shared" si="270"/>
        <v>OUI</v>
      </c>
      <c r="Q3054" s="55" t="str">
        <f t="shared" si="271"/>
        <v>OUI</v>
      </c>
    </row>
    <row r="3055" spans="1:17" ht="15" customHeight="1">
      <c r="A3055" s="2">
        <v>40780488</v>
      </c>
      <c r="B3055" s="55" t="s">
        <v>1455</v>
      </c>
      <c r="C3055" s="3">
        <v>43001994</v>
      </c>
      <c r="D3055" s="55" t="s">
        <v>778</v>
      </c>
      <c r="E3055" s="53" t="s">
        <v>1456</v>
      </c>
      <c r="F3055" s="84">
        <v>43770</v>
      </c>
      <c r="G3055" s="84">
        <v>45413</v>
      </c>
      <c r="H3055" s="82">
        <f t="shared" si="272"/>
        <v>5</v>
      </c>
      <c r="I3055" s="55" t="s">
        <v>83</v>
      </c>
      <c r="J3055" s="55" t="s">
        <v>1429</v>
      </c>
      <c r="K3055" s="55" t="s">
        <v>780</v>
      </c>
      <c r="L3055" s="55" t="s">
        <v>781</v>
      </c>
      <c r="M3055" s="79"/>
      <c r="N3055" s="55" t="str">
        <f t="shared" si="268"/>
        <v>OUI</v>
      </c>
      <c r="O3055" s="55" t="str">
        <f t="shared" si="269"/>
        <v>NON</v>
      </c>
      <c r="P3055" s="55" t="str">
        <f t="shared" si="270"/>
        <v>NON</v>
      </c>
      <c r="Q3055" s="55" t="str">
        <f t="shared" si="271"/>
        <v>NON</v>
      </c>
    </row>
    <row r="3056" spans="1:17" ht="15" customHeight="1">
      <c r="A3056" s="2">
        <v>130786924</v>
      </c>
      <c r="B3056" s="55" t="s">
        <v>1472</v>
      </c>
      <c r="C3056" s="3">
        <v>43002070</v>
      </c>
      <c r="D3056" s="55" t="s">
        <v>1473</v>
      </c>
      <c r="E3056" s="53" t="s">
        <v>1477</v>
      </c>
      <c r="F3056" s="84">
        <v>43770</v>
      </c>
      <c r="G3056" s="84">
        <v>45413</v>
      </c>
      <c r="H3056" s="82">
        <f t="shared" si="272"/>
        <v>5</v>
      </c>
      <c r="I3056" s="55" t="s">
        <v>83</v>
      </c>
      <c r="J3056" s="55" t="s">
        <v>44</v>
      </c>
      <c r="K3056" s="55" t="s">
        <v>820</v>
      </c>
      <c r="L3056" s="55" t="s">
        <v>821</v>
      </c>
      <c r="M3056" s="55" t="s">
        <v>87</v>
      </c>
      <c r="N3056" s="55" t="str">
        <f t="shared" si="268"/>
        <v>NON</v>
      </c>
      <c r="O3056" s="55" t="str">
        <f t="shared" si="269"/>
        <v>NON</v>
      </c>
      <c r="P3056" s="55" t="str">
        <f t="shared" si="270"/>
        <v>OUI</v>
      </c>
      <c r="Q3056" s="55" t="str">
        <f t="shared" si="271"/>
        <v>NON</v>
      </c>
    </row>
    <row r="3057" spans="1:17" ht="15" customHeight="1">
      <c r="A3057" s="2">
        <v>130786924</v>
      </c>
      <c r="B3057" s="55" t="s">
        <v>1472</v>
      </c>
      <c r="C3057" s="3">
        <v>43002070</v>
      </c>
      <c r="D3057" s="55" t="s">
        <v>1473</v>
      </c>
      <c r="E3057" s="53" t="s">
        <v>1477</v>
      </c>
      <c r="F3057" s="84">
        <v>43770</v>
      </c>
      <c r="G3057" s="84">
        <v>45413</v>
      </c>
      <c r="H3057" s="82">
        <f t="shared" si="272"/>
        <v>5</v>
      </c>
      <c r="I3057" s="55" t="s">
        <v>83</v>
      </c>
      <c r="J3057" s="55" t="s">
        <v>1429</v>
      </c>
      <c r="K3057" s="55" t="s">
        <v>780</v>
      </c>
      <c r="L3057" s="55" t="s">
        <v>781</v>
      </c>
      <c r="M3057" s="79"/>
      <c r="N3057" s="55" t="str">
        <f t="shared" si="268"/>
        <v>OUI</v>
      </c>
      <c r="O3057" s="55" t="str">
        <f t="shared" si="269"/>
        <v>NON</v>
      </c>
      <c r="P3057" s="55" t="str">
        <f t="shared" si="270"/>
        <v>NON</v>
      </c>
      <c r="Q3057" s="55" t="str">
        <f t="shared" si="271"/>
        <v>NON</v>
      </c>
    </row>
    <row r="3058" spans="1:17" ht="15" customHeight="1">
      <c r="A3058" s="3">
        <v>130804297</v>
      </c>
      <c r="B3058" s="55" t="s">
        <v>1336</v>
      </c>
      <c r="C3058" s="3">
        <v>43001657</v>
      </c>
      <c r="D3058" s="55" t="s">
        <v>1343</v>
      </c>
      <c r="E3058" s="53" t="s">
        <v>1344</v>
      </c>
      <c r="F3058" s="84">
        <v>44136</v>
      </c>
      <c r="G3058" s="84">
        <v>45778</v>
      </c>
      <c r="H3058" s="82">
        <f t="shared" si="272"/>
        <v>5</v>
      </c>
      <c r="I3058" s="55" t="s">
        <v>83</v>
      </c>
      <c r="J3058" s="55" t="s">
        <v>44</v>
      </c>
      <c r="K3058" s="55" t="s">
        <v>1374</v>
      </c>
      <c r="L3058" s="55" t="s">
        <v>260</v>
      </c>
      <c r="M3058" s="54" t="s">
        <v>2386</v>
      </c>
      <c r="N3058" s="55" t="str">
        <f t="shared" si="268"/>
        <v>NON</v>
      </c>
      <c r="O3058" s="55" t="str">
        <f t="shared" si="269"/>
        <v>NON</v>
      </c>
      <c r="P3058" s="55" t="str">
        <f t="shared" si="270"/>
        <v>OUI</v>
      </c>
      <c r="Q3058" s="55" t="str">
        <f t="shared" si="271"/>
        <v>OUI</v>
      </c>
    </row>
    <row r="3059" spans="1:17" ht="15" customHeight="1">
      <c r="A3059" s="3">
        <v>130804297</v>
      </c>
      <c r="B3059" s="55" t="s">
        <v>1336</v>
      </c>
      <c r="C3059" s="3">
        <v>43001657</v>
      </c>
      <c r="D3059" s="55" t="s">
        <v>1343</v>
      </c>
      <c r="E3059" s="53" t="s">
        <v>1344</v>
      </c>
      <c r="F3059" s="84">
        <v>44501</v>
      </c>
      <c r="G3059" s="84">
        <v>46143</v>
      </c>
      <c r="H3059" s="82">
        <f t="shared" si="272"/>
        <v>5</v>
      </c>
      <c r="I3059" s="55" t="s">
        <v>83</v>
      </c>
      <c r="J3059" s="55" t="s">
        <v>44</v>
      </c>
      <c r="K3059" s="55" t="s">
        <v>138</v>
      </c>
      <c r="L3059" s="55" t="s">
        <v>139</v>
      </c>
      <c r="M3059" s="54" t="s">
        <v>2087</v>
      </c>
      <c r="N3059" s="55" t="str">
        <f t="shared" si="268"/>
        <v>NON</v>
      </c>
      <c r="O3059" s="55" t="str">
        <f t="shared" si="269"/>
        <v>NON</v>
      </c>
      <c r="P3059" s="55" t="str">
        <f t="shared" si="270"/>
        <v>OUI</v>
      </c>
      <c r="Q3059" s="55" t="str">
        <f t="shared" si="271"/>
        <v>NON</v>
      </c>
    </row>
    <row r="3060" spans="1:17" ht="15" customHeight="1">
      <c r="A3060" s="3">
        <v>130804297</v>
      </c>
      <c r="B3060" s="55" t="s">
        <v>1336</v>
      </c>
      <c r="C3060" s="3">
        <v>43001657</v>
      </c>
      <c r="D3060" s="55" t="s">
        <v>1343</v>
      </c>
      <c r="E3060" s="53" t="s">
        <v>1344</v>
      </c>
      <c r="F3060" s="84">
        <v>44501</v>
      </c>
      <c r="G3060" s="84">
        <v>46143</v>
      </c>
      <c r="H3060" s="82">
        <f t="shared" si="272"/>
        <v>5</v>
      </c>
      <c r="I3060" s="55" t="s">
        <v>83</v>
      </c>
      <c r="J3060" s="55" t="s">
        <v>44</v>
      </c>
      <c r="K3060" s="55" t="s">
        <v>138</v>
      </c>
      <c r="L3060" s="55" t="s">
        <v>139</v>
      </c>
      <c r="M3060" s="54" t="s">
        <v>2136</v>
      </c>
      <c r="N3060" s="55" t="str">
        <f t="shared" si="268"/>
        <v>NON</v>
      </c>
      <c r="O3060" s="55" t="str">
        <f t="shared" si="269"/>
        <v>NON</v>
      </c>
      <c r="P3060" s="55" t="str">
        <f t="shared" si="270"/>
        <v>OUI</v>
      </c>
      <c r="Q3060" s="55" t="str">
        <f t="shared" si="271"/>
        <v>OUI</v>
      </c>
    </row>
    <row r="3061" spans="1:17" ht="15" customHeight="1">
      <c r="A3061" s="3">
        <v>130804297</v>
      </c>
      <c r="B3061" s="55" t="s">
        <v>1336</v>
      </c>
      <c r="C3061" s="3">
        <v>43001657</v>
      </c>
      <c r="D3061" s="55" t="s">
        <v>1343</v>
      </c>
      <c r="E3061" s="53" t="s">
        <v>1344</v>
      </c>
      <c r="F3061" s="84">
        <v>44501</v>
      </c>
      <c r="G3061" s="84">
        <v>46143</v>
      </c>
      <c r="H3061" s="82">
        <f t="shared" si="272"/>
        <v>5</v>
      </c>
      <c r="I3061" s="55" t="s">
        <v>83</v>
      </c>
      <c r="J3061" s="55" t="s">
        <v>44</v>
      </c>
      <c r="K3061" s="55" t="s">
        <v>85</v>
      </c>
      <c r="L3061" s="55" t="s">
        <v>86</v>
      </c>
      <c r="M3061" s="54" t="s">
        <v>833</v>
      </c>
      <c r="N3061" s="55" t="str">
        <f t="shared" si="268"/>
        <v>NON</v>
      </c>
      <c r="O3061" s="55" t="str">
        <f t="shared" si="269"/>
        <v>NON</v>
      </c>
      <c r="P3061" s="55" t="str">
        <f t="shared" si="270"/>
        <v>OUI</v>
      </c>
      <c r="Q3061" s="55" t="str">
        <f t="shared" si="271"/>
        <v>OUI</v>
      </c>
    </row>
    <row r="3062" spans="1:17" ht="15" customHeight="1">
      <c r="A3062" s="3">
        <v>130804297</v>
      </c>
      <c r="B3062" s="55" t="s">
        <v>1336</v>
      </c>
      <c r="C3062" s="3">
        <v>43001657</v>
      </c>
      <c r="D3062" s="55" t="s">
        <v>1343</v>
      </c>
      <c r="E3062" s="53" t="s">
        <v>1344</v>
      </c>
      <c r="F3062" s="84">
        <v>43770</v>
      </c>
      <c r="G3062" s="84">
        <v>45413</v>
      </c>
      <c r="H3062" s="82">
        <f t="shared" si="272"/>
        <v>5</v>
      </c>
      <c r="I3062" s="55" t="s">
        <v>83</v>
      </c>
      <c r="J3062" s="55" t="s">
        <v>1429</v>
      </c>
      <c r="K3062" s="55" t="s">
        <v>202</v>
      </c>
      <c r="L3062" s="55" t="s">
        <v>203</v>
      </c>
      <c r="M3062" s="79"/>
      <c r="N3062" s="55" t="str">
        <f t="shared" si="268"/>
        <v>OUI</v>
      </c>
      <c r="O3062" s="55" t="str">
        <f t="shared" si="269"/>
        <v>NON</v>
      </c>
      <c r="P3062" s="55" t="str">
        <f t="shared" si="270"/>
        <v>NON</v>
      </c>
      <c r="Q3062" s="55" t="str">
        <f t="shared" si="271"/>
        <v>NON</v>
      </c>
    </row>
    <row r="3063" spans="1:17" ht="15" customHeight="1">
      <c r="A3063" s="3">
        <v>130804297</v>
      </c>
      <c r="B3063" s="55" t="s">
        <v>1336</v>
      </c>
      <c r="C3063" s="3">
        <v>43001657</v>
      </c>
      <c r="D3063" s="55" t="s">
        <v>1343</v>
      </c>
      <c r="E3063" s="53" t="s">
        <v>1344</v>
      </c>
      <c r="F3063" s="84">
        <v>43770</v>
      </c>
      <c r="G3063" s="84">
        <v>45413</v>
      </c>
      <c r="H3063" s="82">
        <f t="shared" si="272"/>
        <v>5</v>
      </c>
      <c r="I3063" s="55" t="s">
        <v>83</v>
      </c>
      <c r="J3063" s="55" t="s">
        <v>1429</v>
      </c>
      <c r="K3063" s="55" t="s">
        <v>118</v>
      </c>
      <c r="L3063" s="55" t="s">
        <v>138</v>
      </c>
      <c r="M3063" s="79"/>
      <c r="N3063" s="55" t="str">
        <f t="shared" si="268"/>
        <v>OUI</v>
      </c>
      <c r="O3063" s="55" t="str">
        <f t="shared" si="269"/>
        <v>NON</v>
      </c>
      <c r="P3063" s="55" t="str">
        <f t="shared" si="270"/>
        <v>NON</v>
      </c>
      <c r="Q3063" s="55" t="str">
        <f t="shared" si="271"/>
        <v>NON</v>
      </c>
    </row>
    <row r="3064" spans="1:17" ht="15" customHeight="1">
      <c r="A3064" s="64">
        <v>130002496</v>
      </c>
      <c r="B3064" s="20" t="s">
        <v>713</v>
      </c>
      <c r="C3064" s="4">
        <v>43001323</v>
      </c>
      <c r="D3064" s="20" t="s">
        <v>721</v>
      </c>
      <c r="E3064" s="13" t="s">
        <v>2267</v>
      </c>
      <c r="F3064" s="85">
        <v>44501</v>
      </c>
      <c r="G3064" s="85">
        <v>46143</v>
      </c>
      <c r="H3064" s="83">
        <f t="shared" si="272"/>
        <v>5</v>
      </c>
      <c r="I3064" s="20" t="s">
        <v>83</v>
      </c>
      <c r="J3064" s="55" t="s">
        <v>44</v>
      </c>
      <c r="K3064" s="20" t="s">
        <v>129</v>
      </c>
      <c r="L3064" s="20" t="s">
        <v>128</v>
      </c>
      <c r="M3064" s="20" t="s">
        <v>1970</v>
      </c>
      <c r="N3064" s="55" t="str">
        <f t="shared" si="268"/>
        <v>NON</v>
      </c>
      <c r="O3064" s="55" t="str">
        <f t="shared" si="269"/>
        <v>OUI</v>
      </c>
      <c r="P3064" s="55" t="str">
        <f t="shared" si="270"/>
        <v>OUI</v>
      </c>
      <c r="Q3064" s="55" t="str">
        <f t="shared" si="271"/>
        <v>OUI</v>
      </c>
    </row>
    <row r="3065" spans="1:17" ht="15" customHeight="1">
      <c r="A3065" s="64">
        <v>130002496</v>
      </c>
      <c r="B3065" s="20" t="s">
        <v>713</v>
      </c>
      <c r="C3065" s="4">
        <v>43001323</v>
      </c>
      <c r="D3065" s="20" t="s">
        <v>721</v>
      </c>
      <c r="E3065" s="13" t="s">
        <v>2267</v>
      </c>
      <c r="F3065" s="85">
        <v>44501</v>
      </c>
      <c r="G3065" s="85">
        <v>46143</v>
      </c>
      <c r="H3065" s="83">
        <f t="shared" si="272"/>
        <v>5</v>
      </c>
      <c r="I3065" s="20" t="s">
        <v>83</v>
      </c>
      <c r="J3065" s="55" t="s">
        <v>44</v>
      </c>
      <c r="K3065" s="20" t="s">
        <v>129</v>
      </c>
      <c r="L3065" s="20" t="s">
        <v>128</v>
      </c>
      <c r="M3065" s="20" t="s">
        <v>734</v>
      </c>
      <c r="N3065" s="55" t="str">
        <f t="shared" si="268"/>
        <v>NON</v>
      </c>
      <c r="O3065" s="55" t="str">
        <f t="shared" si="269"/>
        <v>NON</v>
      </c>
      <c r="P3065" s="55" t="str">
        <f t="shared" si="270"/>
        <v>OUI</v>
      </c>
      <c r="Q3065" s="55" t="str">
        <f t="shared" si="271"/>
        <v>NON</v>
      </c>
    </row>
    <row r="3066" spans="1:17" ht="15" customHeight="1">
      <c r="A3066" s="64">
        <v>130002496</v>
      </c>
      <c r="B3066" s="20" t="s">
        <v>713</v>
      </c>
      <c r="C3066" s="4">
        <v>43001323</v>
      </c>
      <c r="D3066" s="20" t="s">
        <v>721</v>
      </c>
      <c r="E3066" s="13" t="s">
        <v>2267</v>
      </c>
      <c r="F3066" s="85">
        <v>44501</v>
      </c>
      <c r="G3066" s="85">
        <v>46143</v>
      </c>
      <c r="H3066" s="83">
        <f t="shared" si="272"/>
        <v>5</v>
      </c>
      <c r="I3066" s="20" t="s">
        <v>83</v>
      </c>
      <c r="J3066" s="55" t="s">
        <v>1429</v>
      </c>
      <c r="K3066" s="20" t="s">
        <v>128</v>
      </c>
      <c r="L3066" s="20" t="s">
        <v>129</v>
      </c>
      <c r="M3066" s="80"/>
      <c r="N3066" s="55" t="str">
        <f t="shared" si="268"/>
        <v>OUI</v>
      </c>
      <c r="O3066" s="55" t="str">
        <f t="shared" si="269"/>
        <v>NON</v>
      </c>
      <c r="P3066" s="55" t="str">
        <f t="shared" si="270"/>
        <v>NON</v>
      </c>
      <c r="Q3066" s="55" t="str">
        <f t="shared" si="271"/>
        <v>NON</v>
      </c>
    </row>
    <row r="3067" spans="1:17" ht="15" customHeight="1">
      <c r="A3067" s="2">
        <v>60789195</v>
      </c>
      <c r="B3067" s="55" t="s">
        <v>1860</v>
      </c>
      <c r="C3067" s="3">
        <v>43001070</v>
      </c>
      <c r="D3067" s="55" t="s">
        <v>1865</v>
      </c>
      <c r="E3067" s="53" t="s">
        <v>1866</v>
      </c>
      <c r="F3067" s="84">
        <v>44136</v>
      </c>
      <c r="G3067" s="84">
        <v>45778</v>
      </c>
      <c r="H3067" s="82">
        <f t="shared" si="272"/>
        <v>5</v>
      </c>
      <c r="I3067" s="55" t="s">
        <v>83</v>
      </c>
      <c r="J3067" s="55" t="s">
        <v>1800</v>
      </c>
      <c r="K3067" s="55"/>
      <c r="L3067" s="55"/>
      <c r="M3067" s="79"/>
      <c r="N3067" s="55" t="str">
        <f t="shared" si="268"/>
        <v>OUI</v>
      </c>
      <c r="O3067" s="55" t="str">
        <f t="shared" si="269"/>
        <v>NON</v>
      </c>
      <c r="P3067" s="55" t="str">
        <f t="shared" si="270"/>
        <v>NON</v>
      </c>
      <c r="Q3067" s="55" t="str">
        <f t="shared" si="271"/>
        <v>NON</v>
      </c>
    </row>
    <row r="3068" spans="1:17" ht="15" customHeight="1">
      <c r="A3068" s="2">
        <v>60789195</v>
      </c>
      <c r="B3068" s="55" t="s">
        <v>1860</v>
      </c>
      <c r="C3068" s="3">
        <v>43001070</v>
      </c>
      <c r="D3068" s="55" t="s">
        <v>1865</v>
      </c>
      <c r="E3068" s="53" t="s">
        <v>1866</v>
      </c>
      <c r="F3068" s="84">
        <v>44136</v>
      </c>
      <c r="G3068" s="84">
        <v>45778</v>
      </c>
      <c r="H3068" s="82">
        <f t="shared" si="272"/>
        <v>5</v>
      </c>
      <c r="I3068" s="55" t="s">
        <v>83</v>
      </c>
      <c r="J3068" s="55" t="s">
        <v>1800</v>
      </c>
      <c r="K3068" s="55"/>
      <c r="L3068" s="55"/>
      <c r="M3068" s="79"/>
      <c r="N3068" s="55" t="str">
        <f t="shared" si="268"/>
        <v>OUI</v>
      </c>
      <c r="O3068" s="55" t="str">
        <f t="shared" si="269"/>
        <v>NON</v>
      </c>
      <c r="P3068" s="55" t="str">
        <f t="shared" si="270"/>
        <v>NON</v>
      </c>
      <c r="Q3068" s="55" t="str">
        <f t="shared" si="271"/>
        <v>NON</v>
      </c>
    </row>
    <row r="3069" spans="1:17" ht="15" customHeight="1">
      <c r="A3069" s="3">
        <v>130780521</v>
      </c>
      <c r="B3069" s="55" t="s">
        <v>1056</v>
      </c>
      <c r="C3069" s="3">
        <v>93000154</v>
      </c>
      <c r="D3069" s="55" t="s">
        <v>1074</v>
      </c>
      <c r="E3069" s="53" t="s">
        <v>1075</v>
      </c>
      <c r="F3069" s="84">
        <v>44136</v>
      </c>
      <c r="G3069" s="84">
        <v>45778</v>
      </c>
      <c r="H3069" s="82">
        <f t="shared" si="272"/>
        <v>5</v>
      </c>
      <c r="I3069" s="55" t="s">
        <v>83</v>
      </c>
      <c r="J3069" s="55" t="s">
        <v>44</v>
      </c>
      <c r="K3069" s="55" t="s">
        <v>274</v>
      </c>
      <c r="L3069" s="55" t="s">
        <v>260</v>
      </c>
      <c r="M3069" s="55" t="s">
        <v>2435</v>
      </c>
      <c r="N3069" s="55" t="str">
        <f t="shared" si="268"/>
        <v>NON</v>
      </c>
      <c r="O3069" s="55" t="str">
        <f t="shared" si="269"/>
        <v>NON</v>
      </c>
      <c r="P3069" s="55" t="str">
        <f t="shared" si="270"/>
        <v>OUI</v>
      </c>
      <c r="Q3069" s="55" t="str">
        <f t="shared" si="271"/>
        <v>OUI</v>
      </c>
    </row>
    <row r="3070" spans="1:17" ht="15" customHeight="1">
      <c r="A3070" s="3">
        <v>130780521</v>
      </c>
      <c r="B3070" s="55" t="s">
        <v>1056</v>
      </c>
      <c r="C3070" s="3">
        <v>93000154</v>
      </c>
      <c r="D3070" s="55" t="s">
        <v>1074</v>
      </c>
      <c r="E3070" s="21" t="s">
        <v>1075</v>
      </c>
      <c r="F3070" s="84">
        <v>44501</v>
      </c>
      <c r="G3070" s="84">
        <v>46143</v>
      </c>
      <c r="H3070" s="82">
        <f t="shared" si="272"/>
        <v>5</v>
      </c>
      <c r="I3070" s="55" t="s">
        <v>83</v>
      </c>
      <c r="J3070" s="55" t="s">
        <v>44</v>
      </c>
      <c r="K3070" s="55" t="s">
        <v>668</v>
      </c>
      <c r="L3070" s="55" t="s">
        <v>260</v>
      </c>
      <c r="M3070" s="54" t="s">
        <v>2387</v>
      </c>
      <c r="N3070" s="55" t="str">
        <f t="shared" si="268"/>
        <v>NON</v>
      </c>
      <c r="O3070" s="55" t="str">
        <f t="shared" si="269"/>
        <v>NON</v>
      </c>
      <c r="P3070" s="55" t="str">
        <f t="shared" si="270"/>
        <v>OUI</v>
      </c>
      <c r="Q3070" s="55" t="str">
        <f t="shared" si="271"/>
        <v>NON</v>
      </c>
    </row>
    <row r="3071" spans="1:17" ht="15" customHeight="1">
      <c r="A3071" s="3">
        <v>130780521</v>
      </c>
      <c r="B3071" s="55" t="s">
        <v>1056</v>
      </c>
      <c r="C3071" s="3">
        <v>93000154</v>
      </c>
      <c r="D3071" s="55" t="s">
        <v>1074</v>
      </c>
      <c r="E3071" s="21" t="s">
        <v>1075</v>
      </c>
      <c r="F3071" s="84">
        <v>44501</v>
      </c>
      <c r="G3071" s="84">
        <v>46143</v>
      </c>
      <c r="H3071" s="82">
        <f t="shared" si="272"/>
        <v>5</v>
      </c>
      <c r="I3071" s="55" t="s">
        <v>83</v>
      </c>
      <c r="J3071" s="55" t="s">
        <v>44</v>
      </c>
      <c r="K3071" s="55" t="s">
        <v>129</v>
      </c>
      <c r="L3071" s="55" t="s">
        <v>128</v>
      </c>
      <c r="M3071" s="54" t="s">
        <v>1123</v>
      </c>
      <c r="N3071" s="55" t="str">
        <f t="shared" si="268"/>
        <v>NON</v>
      </c>
      <c r="O3071" s="55" t="str">
        <f t="shared" si="269"/>
        <v>NON</v>
      </c>
      <c r="P3071" s="55" t="str">
        <f t="shared" si="270"/>
        <v>NON</v>
      </c>
      <c r="Q3071" s="55" t="str">
        <f t="shared" si="271"/>
        <v>NON</v>
      </c>
    </row>
    <row r="3072" spans="1:17" ht="15" customHeight="1">
      <c r="A3072" s="3">
        <v>130780521</v>
      </c>
      <c r="B3072" s="55" t="s">
        <v>1056</v>
      </c>
      <c r="C3072" s="3">
        <v>93000154</v>
      </c>
      <c r="D3072" s="55" t="s">
        <v>1074</v>
      </c>
      <c r="E3072" s="53" t="s">
        <v>1075</v>
      </c>
      <c r="F3072" s="84">
        <v>43770</v>
      </c>
      <c r="G3072" s="84">
        <v>45413</v>
      </c>
      <c r="H3072" s="82">
        <f t="shared" si="272"/>
        <v>5</v>
      </c>
      <c r="I3072" s="55" t="s">
        <v>83</v>
      </c>
      <c r="J3072" s="55" t="s">
        <v>44</v>
      </c>
      <c r="K3072" s="55" t="s">
        <v>129</v>
      </c>
      <c r="L3072" s="55" t="s">
        <v>128</v>
      </c>
      <c r="M3072" s="54" t="s">
        <v>1970</v>
      </c>
      <c r="N3072" s="55" t="str">
        <f t="shared" si="268"/>
        <v>NON</v>
      </c>
      <c r="O3072" s="55" t="str">
        <f t="shared" si="269"/>
        <v>OUI</v>
      </c>
      <c r="P3072" s="55" t="str">
        <f t="shared" si="270"/>
        <v>OUI</v>
      </c>
      <c r="Q3072" s="55" t="str">
        <f t="shared" si="271"/>
        <v>OUI</v>
      </c>
    </row>
    <row r="3073" spans="1:17" ht="15" customHeight="1">
      <c r="A3073" s="3">
        <v>130780521</v>
      </c>
      <c r="B3073" s="55" t="s">
        <v>1056</v>
      </c>
      <c r="C3073" s="3">
        <v>93000154</v>
      </c>
      <c r="D3073" s="55" t="s">
        <v>1074</v>
      </c>
      <c r="E3073" s="53" t="s">
        <v>1075</v>
      </c>
      <c r="F3073" s="84">
        <v>43770</v>
      </c>
      <c r="G3073" s="84">
        <v>45413</v>
      </c>
      <c r="H3073" s="82">
        <f t="shared" si="272"/>
        <v>5</v>
      </c>
      <c r="I3073" s="55" t="s">
        <v>83</v>
      </c>
      <c r="J3073" s="55" t="s">
        <v>44</v>
      </c>
      <c r="K3073" s="55" t="s">
        <v>129</v>
      </c>
      <c r="L3073" s="55" t="s">
        <v>128</v>
      </c>
      <c r="M3073" s="54" t="s">
        <v>2003</v>
      </c>
      <c r="N3073" s="55" t="str">
        <f t="shared" si="268"/>
        <v>NON</v>
      </c>
      <c r="O3073" s="55" t="str">
        <f t="shared" si="269"/>
        <v>NON</v>
      </c>
      <c r="P3073" s="55" t="str">
        <f t="shared" si="270"/>
        <v>OUI</v>
      </c>
      <c r="Q3073" s="55" t="str">
        <f t="shared" si="271"/>
        <v>NON</v>
      </c>
    </row>
    <row r="3074" spans="1:17" ht="15" customHeight="1">
      <c r="A3074" s="3">
        <v>130780521</v>
      </c>
      <c r="B3074" s="55" t="s">
        <v>1056</v>
      </c>
      <c r="C3074" s="3">
        <v>93000154</v>
      </c>
      <c r="D3074" s="55" t="s">
        <v>1074</v>
      </c>
      <c r="E3074" s="53" t="s">
        <v>1075</v>
      </c>
      <c r="F3074" s="84">
        <v>43770</v>
      </c>
      <c r="G3074" s="84">
        <v>45413</v>
      </c>
      <c r="H3074" s="82">
        <f t="shared" si="272"/>
        <v>5</v>
      </c>
      <c r="I3074" s="55" t="s">
        <v>83</v>
      </c>
      <c r="J3074" s="55" t="s">
        <v>44</v>
      </c>
      <c r="K3074" s="55" t="s">
        <v>129</v>
      </c>
      <c r="L3074" s="55" t="s">
        <v>128</v>
      </c>
      <c r="M3074" s="54" t="s">
        <v>2004</v>
      </c>
      <c r="N3074" s="55" t="str">
        <f t="shared" ref="N3074:N3138" si="273">IF(ISNUMBER(SEARCH("2G",J3074)),"OUI","NON")</f>
        <v>NON</v>
      </c>
      <c r="O3074" s="55" t="str">
        <f t="shared" ref="O3074:O3138" si="274">IF(ISNUMBER(SEARCH("P1",M3074)),"OUI","NON")</f>
        <v>OUI</v>
      </c>
      <c r="P3074" s="55" t="str">
        <f t="shared" ref="P3074:P3138" si="275">IF(ISNUMBER(SEARCH("P2",M3074)),"OUI","NON")</f>
        <v>OUI</v>
      </c>
      <c r="Q3074" s="55" t="str">
        <f t="shared" ref="Q3074:Q3138" si="276">IF(ISNUMBER(SEARCH("P3",M3074)),"OUI","NON")</f>
        <v>NON</v>
      </c>
    </row>
    <row r="3075" spans="1:17" ht="15" customHeight="1">
      <c r="A3075" s="3">
        <v>130780521</v>
      </c>
      <c r="B3075" s="55" t="s">
        <v>1056</v>
      </c>
      <c r="C3075" s="3">
        <v>93000154</v>
      </c>
      <c r="D3075" s="55" t="s">
        <v>1074</v>
      </c>
      <c r="E3075" s="53" t="s">
        <v>1075</v>
      </c>
      <c r="F3075" s="84">
        <v>43040</v>
      </c>
      <c r="G3075" s="84">
        <v>44682</v>
      </c>
      <c r="H3075" s="82">
        <f t="shared" si="272"/>
        <v>5</v>
      </c>
      <c r="I3075" s="55" t="s">
        <v>83</v>
      </c>
      <c r="J3075" s="55" t="s">
        <v>1429</v>
      </c>
      <c r="K3075" s="55" t="s">
        <v>598</v>
      </c>
      <c r="L3075" s="55"/>
      <c r="M3075" s="79"/>
      <c r="N3075" s="55" t="str">
        <f t="shared" si="273"/>
        <v>OUI</v>
      </c>
      <c r="O3075" s="55" t="str">
        <f t="shared" si="274"/>
        <v>NON</v>
      </c>
      <c r="P3075" s="55" t="str">
        <f t="shared" si="275"/>
        <v>NON</v>
      </c>
      <c r="Q3075" s="55" t="str">
        <f t="shared" si="276"/>
        <v>NON</v>
      </c>
    </row>
    <row r="3076" spans="1:17" ht="15" customHeight="1">
      <c r="A3076" s="3">
        <v>130780521</v>
      </c>
      <c r="B3076" s="55" t="s">
        <v>1056</v>
      </c>
      <c r="C3076" s="3">
        <v>93000321</v>
      </c>
      <c r="D3076" s="55" t="s">
        <v>1096</v>
      </c>
      <c r="E3076" s="53" t="s">
        <v>1075</v>
      </c>
      <c r="F3076" s="84">
        <v>43770</v>
      </c>
      <c r="G3076" s="84">
        <v>45413</v>
      </c>
      <c r="H3076" s="82">
        <f t="shared" si="272"/>
        <v>5</v>
      </c>
      <c r="I3076" s="55" t="s">
        <v>83</v>
      </c>
      <c r="J3076" s="55" t="s">
        <v>1429</v>
      </c>
      <c r="K3076" s="55" t="s">
        <v>128</v>
      </c>
      <c r="L3076" s="55" t="s">
        <v>129</v>
      </c>
      <c r="M3076" s="79"/>
      <c r="N3076" s="55" t="str">
        <f t="shared" si="273"/>
        <v>OUI</v>
      </c>
      <c r="O3076" s="55" t="str">
        <f t="shared" si="274"/>
        <v>NON</v>
      </c>
      <c r="P3076" s="55" t="str">
        <f t="shared" si="275"/>
        <v>NON</v>
      </c>
      <c r="Q3076" s="55" t="str">
        <f t="shared" si="276"/>
        <v>NON</v>
      </c>
    </row>
    <row r="3077" spans="1:17" ht="15" customHeight="1">
      <c r="A3077" s="3">
        <v>130784234</v>
      </c>
      <c r="B3077" s="55" t="s">
        <v>1152</v>
      </c>
      <c r="C3077" s="3">
        <v>43000680</v>
      </c>
      <c r="D3077" s="55" t="s">
        <v>1153</v>
      </c>
      <c r="E3077" s="21" t="s">
        <v>1075</v>
      </c>
      <c r="F3077" s="84">
        <v>44501</v>
      </c>
      <c r="G3077" s="84">
        <v>46143</v>
      </c>
      <c r="H3077" s="82">
        <f t="shared" si="272"/>
        <v>5</v>
      </c>
      <c r="I3077" s="55" t="s">
        <v>83</v>
      </c>
      <c r="J3077" s="55" t="s">
        <v>44</v>
      </c>
      <c r="K3077" s="55" t="s">
        <v>1195</v>
      </c>
      <c r="L3077" s="55" t="s">
        <v>260</v>
      </c>
      <c r="M3077" s="54" t="s">
        <v>1040</v>
      </c>
      <c r="N3077" s="55" t="str">
        <f t="shared" si="273"/>
        <v>NON</v>
      </c>
      <c r="O3077" s="55" t="str">
        <f t="shared" si="274"/>
        <v>NON</v>
      </c>
      <c r="P3077" s="55" t="str">
        <f t="shared" si="275"/>
        <v>NON</v>
      </c>
      <c r="Q3077" s="55" t="str">
        <f t="shared" si="276"/>
        <v>NON</v>
      </c>
    </row>
    <row r="3078" spans="1:17" ht="15" customHeight="1">
      <c r="A3078" s="3">
        <v>130784234</v>
      </c>
      <c r="B3078" s="55" t="s">
        <v>1152</v>
      </c>
      <c r="C3078" s="3">
        <v>43000680</v>
      </c>
      <c r="D3078" s="55" t="s">
        <v>1153</v>
      </c>
      <c r="E3078" s="53" t="s">
        <v>1075</v>
      </c>
      <c r="F3078" s="84">
        <v>44501</v>
      </c>
      <c r="G3078" s="84">
        <v>46143</v>
      </c>
      <c r="H3078" s="82">
        <f t="shared" si="272"/>
        <v>5</v>
      </c>
      <c r="I3078" s="55" t="s">
        <v>83</v>
      </c>
      <c r="J3078" s="55" t="s">
        <v>44</v>
      </c>
      <c r="K3078" s="55" t="s">
        <v>668</v>
      </c>
      <c r="L3078" s="55" t="s">
        <v>260</v>
      </c>
      <c r="M3078" s="54" t="s">
        <v>1194</v>
      </c>
      <c r="N3078" s="55" t="str">
        <f t="shared" si="273"/>
        <v>NON</v>
      </c>
      <c r="O3078" s="55" t="str">
        <f t="shared" si="274"/>
        <v>NON</v>
      </c>
      <c r="P3078" s="55" t="str">
        <f t="shared" si="275"/>
        <v>OUI</v>
      </c>
      <c r="Q3078" s="55" t="str">
        <f t="shared" si="276"/>
        <v>NON</v>
      </c>
    </row>
    <row r="3079" spans="1:17" ht="15" customHeight="1">
      <c r="A3079" s="3">
        <v>130784234</v>
      </c>
      <c r="B3079" s="55" t="s">
        <v>1152</v>
      </c>
      <c r="C3079" s="3">
        <v>43000680</v>
      </c>
      <c r="D3079" s="55" t="s">
        <v>1153</v>
      </c>
      <c r="E3079" s="53" t="s">
        <v>1075</v>
      </c>
      <c r="F3079" s="84">
        <v>43770</v>
      </c>
      <c r="G3079" s="84">
        <v>45413</v>
      </c>
      <c r="H3079" s="82">
        <f t="shared" si="272"/>
        <v>5</v>
      </c>
      <c r="I3079" s="55" t="s">
        <v>83</v>
      </c>
      <c r="J3079" s="55" t="s">
        <v>44</v>
      </c>
      <c r="K3079" s="55" t="s">
        <v>129</v>
      </c>
      <c r="L3079" s="55" t="s">
        <v>128</v>
      </c>
      <c r="M3079" s="54" t="s">
        <v>734</v>
      </c>
      <c r="N3079" s="55" t="str">
        <f t="shared" si="273"/>
        <v>NON</v>
      </c>
      <c r="O3079" s="55" t="str">
        <f t="shared" si="274"/>
        <v>NON</v>
      </c>
      <c r="P3079" s="55" t="str">
        <f t="shared" si="275"/>
        <v>OUI</v>
      </c>
      <c r="Q3079" s="55" t="str">
        <f t="shared" si="276"/>
        <v>NON</v>
      </c>
    </row>
    <row r="3080" spans="1:17" ht="15" customHeight="1">
      <c r="A3080" s="3">
        <v>130784234</v>
      </c>
      <c r="B3080" s="55" t="s">
        <v>1152</v>
      </c>
      <c r="C3080" s="3">
        <v>43000680</v>
      </c>
      <c r="D3080" s="55" t="s">
        <v>1153</v>
      </c>
      <c r="E3080" s="53" t="s">
        <v>1075</v>
      </c>
      <c r="F3080" s="84">
        <v>43770</v>
      </c>
      <c r="G3080" s="84">
        <v>45413</v>
      </c>
      <c r="H3080" s="82">
        <f t="shared" si="272"/>
        <v>5</v>
      </c>
      <c r="I3080" s="55" t="s">
        <v>83</v>
      </c>
      <c r="J3080" s="55" t="s">
        <v>44</v>
      </c>
      <c r="K3080" s="55" t="s">
        <v>129</v>
      </c>
      <c r="L3080" s="55" t="s">
        <v>128</v>
      </c>
      <c r="M3080" s="54" t="s">
        <v>1953</v>
      </c>
      <c r="N3080" s="55" t="str">
        <f t="shared" si="273"/>
        <v>NON</v>
      </c>
      <c r="O3080" s="55" t="str">
        <f t="shared" si="274"/>
        <v>NON</v>
      </c>
      <c r="P3080" s="55" t="str">
        <f t="shared" si="275"/>
        <v>OUI</v>
      </c>
      <c r="Q3080" s="55" t="str">
        <f t="shared" si="276"/>
        <v>NON</v>
      </c>
    </row>
    <row r="3081" spans="1:17" ht="15" customHeight="1">
      <c r="A3081" s="3">
        <v>130784234</v>
      </c>
      <c r="B3081" s="55" t="s">
        <v>1152</v>
      </c>
      <c r="C3081" s="3">
        <v>43000680</v>
      </c>
      <c r="D3081" s="55" t="s">
        <v>1153</v>
      </c>
      <c r="E3081" s="53" t="s">
        <v>1075</v>
      </c>
      <c r="F3081" s="84">
        <v>43770</v>
      </c>
      <c r="G3081" s="84">
        <v>45413</v>
      </c>
      <c r="H3081" s="82">
        <f t="shared" si="272"/>
        <v>5</v>
      </c>
      <c r="I3081" s="55" t="s">
        <v>83</v>
      </c>
      <c r="J3081" s="55" t="s">
        <v>44</v>
      </c>
      <c r="K3081" s="55" t="s">
        <v>129</v>
      </c>
      <c r="L3081" s="55" t="s">
        <v>128</v>
      </c>
      <c r="M3081" s="54" t="s">
        <v>2004</v>
      </c>
      <c r="N3081" s="55" t="str">
        <f t="shared" si="273"/>
        <v>NON</v>
      </c>
      <c r="O3081" s="55" t="str">
        <f t="shared" si="274"/>
        <v>OUI</v>
      </c>
      <c r="P3081" s="55" t="str">
        <f t="shared" si="275"/>
        <v>OUI</v>
      </c>
      <c r="Q3081" s="55" t="str">
        <f t="shared" si="276"/>
        <v>NON</v>
      </c>
    </row>
    <row r="3082" spans="1:17" ht="15" customHeight="1">
      <c r="A3082" s="3">
        <v>130784234</v>
      </c>
      <c r="B3082" s="55" t="s">
        <v>1152</v>
      </c>
      <c r="C3082" s="3">
        <v>43000680</v>
      </c>
      <c r="D3082" s="55" t="s">
        <v>1153</v>
      </c>
      <c r="E3082" s="53" t="s">
        <v>1075</v>
      </c>
      <c r="F3082" s="84">
        <v>44501</v>
      </c>
      <c r="G3082" s="84">
        <v>46143</v>
      </c>
      <c r="H3082" s="82">
        <f t="shared" si="272"/>
        <v>5</v>
      </c>
      <c r="I3082" s="55" t="s">
        <v>83</v>
      </c>
      <c r="J3082" s="55" t="s">
        <v>44</v>
      </c>
      <c r="K3082" s="55" t="s">
        <v>128</v>
      </c>
      <c r="L3082" s="55"/>
      <c r="M3082" s="54" t="s">
        <v>1970</v>
      </c>
      <c r="N3082" s="55" t="str">
        <f t="shared" si="273"/>
        <v>NON</v>
      </c>
      <c r="O3082" s="55" t="str">
        <f t="shared" si="274"/>
        <v>OUI</v>
      </c>
      <c r="P3082" s="55" t="str">
        <f t="shared" si="275"/>
        <v>OUI</v>
      </c>
      <c r="Q3082" s="55" t="str">
        <f t="shared" si="276"/>
        <v>OUI</v>
      </c>
    </row>
    <row r="3083" spans="1:17" ht="15" customHeight="1">
      <c r="A3083" s="3">
        <v>130784234</v>
      </c>
      <c r="B3083" s="55" t="s">
        <v>1152</v>
      </c>
      <c r="C3083" s="3">
        <v>93000344</v>
      </c>
      <c r="D3083" s="55" t="s">
        <v>1161</v>
      </c>
      <c r="E3083" s="53" t="s">
        <v>1075</v>
      </c>
      <c r="F3083" s="84">
        <v>43770</v>
      </c>
      <c r="G3083" s="84">
        <v>45413</v>
      </c>
      <c r="H3083" s="82">
        <f t="shared" si="272"/>
        <v>5</v>
      </c>
      <c r="I3083" s="55" t="s">
        <v>83</v>
      </c>
      <c r="J3083" s="55" t="s">
        <v>1429</v>
      </c>
      <c r="K3083" s="55" t="s">
        <v>268</v>
      </c>
      <c r="L3083" s="55"/>
      <c r="M3083" s="79"/>
      <c r="N3083" s="55" t="str">
        <f t="shared" si="273"/>
        <v>OUI</v>
      </c>
      <c r="O3083" s="55" t="str">
        <f t="shared" si="274"/>
        <v>NON</v>
      </c>
      <c r="P3083" s="55" t="str">
        <f t="shared" si="275"/>
        <v>NON</v>
      </c>
      <c r="Q3083" s="55" t="str">
        <f t="shared" si="276"/>
        <v>NON</v>
      </c>
    </row>
    <row r="3084" spans="1:17" ht="15" customHeight="1">
      <c r="A3084" s="3">
        <v>130784234</v>
      </c>
      <c r="B3084" s="55" t="s">
        <v>1152</v>
      </c>
      <c r="C3084" s="3">
        <v>43000680</v>
      </c>
      <c r="D3084" s="55" t="s">
        <v>1153</v>
      </c>
      <c r="E3084" s="53" t="s">
        <v>1075</v>
      </c>
      <c r="F3084" s="84">
        <v>44501</v>
      </c>
      <c r="G3084" s="84">
        <v>46143</v>
      </c>
      <c r="H3084" s="82">
        <f t="shared" si="272"/>
        <v>5</v>
      </c>
      <c r="I3084" s="55" t="s">
        <v>83</v>
      </c>
      <c r="J3084" s="55" t="s">
        <v>1429</v>
      </c>
      <c r="K3084" s="55" t="s">
        <v>268</v>
      </c>
      <c r="L3084" s="55"/>
      <c r="M3084" s="79"/>
      <c r="N3084" s="55" t="str">
        <f t="shared" si="273"/>
        <v>OUI</v>
      </c>
      <c r="O3084" s="55" t="str">
        <f t="shared" si="274"/>
        <v>NON</v>
      </c>
      <c r="P3084" s="55" t="str">
        <f t="shared" si="275"/>
        <v>NON</v>
      </c>
      <c r="Q3084" s="55" t="str">
        <f t="shared" si="276"/>
        <v>NON</v>
      </c>
    </row>
    <row r="3085" spans="1:17" ht="15" customHeight="1">
      <c r="A3085" s="3">
        <v>130784234</v>
      </c>
      <c r="B3085" s="55" t="s">
        <v>1152</v>
      </c>
      <c r="C3085" s="3">
        <v>43000680</v>
      </c>
      <c r="D3085" s="55" t="s">
        <v>1153</v>
      </c>
      <c r="E3085" s="53" t="s">
        <v>1075</v>
      </c>
      <c r="F3085" s="84">
        <v>44136</v>
      </c>
      <c r="G3085" s="84">
        <v>45778</v>
      </c>
      <c r="H3085" s="82">
        <f t="shared" si="272"/>
        <v>5</v>
      </c>
      <c r="I3085" s="55" t="s">
        <v>83</v>
      </c>
      <c r="J3085" s="55" t="s">
        <v>1429</v>
      </c>
      <c r="K3085" s="55" t="s">
        <v>128</v>
      </c>
      <c r="L3085" s="55" t="s">
        <v>129</v>
      </c>
      <c r="M3085" s="79"/>
      <c r="N3085" s="55" t="str">
        <f t="shared" si="273"/>
        <v>OUI</v>
      </c>
      <c r="O3085" s="55" t="str">
        <f t="shared" si="274"/>
        <v>NON</v>
      </c>
      <c r="P3085" s="55" t="str">
        <f t="shared" si="275"/>
        <v>NON</v>
      </c>
      <c r="Q3085" s="55" t="str">
        <f t="shared" si="276"/>
        <v>NON</v>
      </c>
    </row>
    <row r="3086" spans="1:17" ht="15" customHeight="1">
      <c r="A3086" s="3">
        <v>130784234</v>
      </c>
      <c r="B3086" s="55" t="s">
        <v>1152</v>
      </c>
      <c r="C3086" s="3">
        <v>43000680</v>
      </c>
      <c r="D3086" s="55" t="s">
        <v>1153</v>
      </c>
      <c r="E3086" s="53" t="s">
        <v>1075</v>
      </c>
      <c r="F3086" s="84">
        <v>44136</v>
      </c>
      <c r="G3086" s="84">
        <v>45778</v>
      </c>
      <c r="H3086" s="82">
        <f t="shared" si="272"/>
        <v>5</v>
      </c>
      <c r="I3086" s="55" t="s">
        <v>83</v>
      </c>
      <c r="J3086" s="55" t="s">
        <v>1429</v>
      </c>
      <c r="K3086" s="55" t="s">
        <v>598</v>
      </c>
      <c r="L3086" s="55"/>
      <c r="M3086" s="79"/>
      <c r="N3086" s="55" t="str">
        <f t="shared" si="273"/>
        <v>OUI</v>
      </c>
      <c r="O3086" s="55" t="str">
        <f t="shared" si="274"/>
        <v>NON</v>
      </c>
      <c r="P3086" s="55" t="str">
        <f t="shared" si="275"/>
        <v>NON</v>
      </c>
      <c r="Q3086" s="55" t="str">
        <f t="shared" si="276"/>
        <v>NON</v>
      </c>
    </row>
    <row r="3087" spans="1:17" ht="15" customHeight="1">
      <c r="A3087" s="2">
        <v>130000409</v>
      </c>
      <c r="B3087" s="55" t="s">
        <v>759</v>
      </c>
      <c r="C3087" s="3">
        <v>43001694</v>
      </c>
      <c r="D3087" s="55" t="s">
        <v>785</v>
      </c>
      <c r="E3087" s="53" t="s">
        <v>786</v>
      </c>
      <c r="F3087" s="84">
        <v>43770</v>
      </c>
      <c r="G3087" s="84">
        <v>45413</v>
      </c>
      <c r="H3087" s="82">
        <f t="shared" si="272"/>
        <v>5</v>
      </c>
      <c r="I3087" s="55" t="s">
        <v>83</v>
      </c>
      <c r="J3087" s="55" t="s">
        <v>44</v>
      </c>
      <c r="K3087" s="55" t="s">
        <v>254</v>
      </c>
      <c r="L3087" s="55" t="s">
        <v>255</v>
      </c>
      <c r="M3087" s="55" t="s">
        <v>355</v>
      </c>
      <c r="N3087" s="55" t="str">
        <f t="shared" si="273"/>
        <v>NON</v>
      </c>
      <c r="O3087" s="55" t="str">
        <f t="shared" si="274"/>
        <v>OUI</v>
      </c>
      <c r="P3087" s="55" t="str">
        <f t="shared" si="275"/>
        <v>OUI</v>
      </c>
      <c r="Q3087" s="55" t="str">
        <f t="shared" si="276"/>
        <v>NON</v>
      </c>
    </row>
    <row r="3088" spans="1:17" ht="15" customHeight="1">
      <c r="A3088" s="2">
        <v>130000409</v>
      </c>
      <c r="B3088" s="55" t="s">
        <v>759</v>
      </c>
      <c r="C3088" s="3">
        <v>43001694</v>
      </c>
      <c r="D3088" s="55" t="s">
        <v>785</v>
      </c>
      <c r="E3088" s="53" t="s">
        <v>786</v>
      </c>
      <c r="F3088" s="84">
        <v>43770</v>
      </c>
      <c r="G3088" s="84">
        <v>45413</v>
      </c>
      <c r="H3088" s="82">
        <f t="shared" si="272"/>
        <v>5</v>
      </c>
      <c r="I3088" s="55" t="s">
        <v>83</v>
      </c>
      <c r="J3088" s="55" t="s">
        <v>1429</v>
      </c>
      <c r="K3088" s="55" t="s">
        <v>222</v>
      </c>
      <c r="L3088" s="55" t="s">
        <v>223</v>
      </c>
      <c r="M3088" s="79"/>
      <c r="N3088" s="55" t="str">
        <f t="shared" si="273"/>
        <v>OUI</v>
      </c>
      <c r="O3088" s="55" t="str">
        <f t="shared" si="274"/>
        <v>NON</v>
      </c>
      <c r="P3088" s="55" t="str">
        <f t="shared" si="275"/>
        <v>NON</v>
      </c>
      <c r="Q3088" s="55" t="str">
        <f t="shared" si="276"/>
        <v>NON</v>
      </c>
    </row>
    <row r="3089" spans="1:17" ht="15" customHeight="1">
      <c r="A3089" s="2">
        <v>60789195</v>
      </c>
      <c r="B3089" s="55" t="s">
        <v>1860</v>
      </c>
      <c r="C3089" s="3">
        <v>43002052</v>
      </c>
      <c r="D3089" s="55" t="s">
        <v>1861</v>
      </c>
      <c r="E3089" s="53" t="s">
        <v>1862</v>
      </c>
      <c r="F3089" s="84">
        <v>44136</v>
      </c>
      <c r="G3089" s="84">
        <v>45778</v>
      </c>
      <c r="H3089" s="82">
        <f t="shared" si="272"/>
        <v>5</v>
      </c>
      <c r="I3089" s="55" t="s">
        <v>83</v>
      </c>
      <c r="J3089" s="55" t="s">
        <v>1800</v>
      </c>
      <c r="K3089" s="55"/>
      <c r="L3089" s="55"/>
      <c r="M3089" s="79"/>
      <c r="N3089" s="55" t="str">
        <f t="shared" si="273"/>
        <v>OUI</v>
      </c>
      <c r="O3089" s="55" t="str">
        <f t="shared" si="274"/>
        <v>NON</v>
      </c>
      <c r="P3089" s="55" t="str">
        <f t="shared" si="275"/>
        <v>NON</v>
      </c>
      <c r="Q3089" s="55" t="str">
        <f t="shared" si="276"/>
        <v>NON</v>
      </c>
    </row>
    <row r="3090" spans="1:17" ht="15" customHeight="1">
      <c r="A3090" s="2">
        <v>130006570</v>
      </c>
      <c r="B3090" s="55" t="s">
        <v>1492</v>
      </c>
      <c r="C3090" s="3">
        <v>43001915</v>
      </c>
      <c r="D3090" s="55" t="s">
        <v>1503</v>
      </c>
      <c r="E3090" s="53" t="s">
        <v>2466</v>
      </c>
      <c r="F3090" s="84">
        <v>43770</v>
      </c>
      <c r="G3090" s="84">
        <v>45413</v>
      </c>
      <c r="H3090" s="82">
        <f t="shared" si="272"/>
        <v>5</v>
      </c>
      <c r="I3090" s="55" t="s">
        <v>16</v>
      </c>
      <c r="J3090" s="55" t="s">
        <v>44</v>
      </c>
      <c r="K3090" s="55" t="s">
        <v>15</v>
      </c>
      <c r="L3090" s="55" t="s">
        <v>17</v>
      </c>
      <c r="M3090" s="55" t="s">
        <v>87</v>
      </c>
      <c r="N3090" s="55" t="str">
        <f t="shared" si="273"/>
        <v>NON</v>
      </c>
      <c r="O3090" s="55" t="str">
        <f t="shared" si="274"/>
        <v>NON</v>
      </c>
      <c r="P3090" s="55" t="str">
        <f t="shared" si="275"/>
        <v>OUI</v>
      </c>
      <c r="Q3090" s="55" t="str">
        <f t="shared" si="276"/>
        <v>NON</v>
      </c>
    </row>
    <row r="3091" spans="1:17" ht="15" customHeight="1">
      <c r="A3091" s="2">
        <v>130000433</v>
      </c>
      <c r="B3091" s="55" t="s">
        <v>632</v>
      </c>
      <c r="C3091" s="3">
        <v>93000322</v>
      </c>
      <c r="D3091" s="55" t="s">
        <v>646</v>
      </c>
      <c r="E3091" s="53" t="s">
        <v>647</v>
      </c>
      <c r="F3091" s="84">
        <v>44136</v>
      </c>
      <c r="G3091" s="84">
        <v>45778</v>
      </c>
      <c r="H3091" s="82">
        <f t="shared" si="272"/>
        <v>5</v>
      </c>
      <c r="I3091" s="55" t="s">
        <v>83</v>
      </c>
      <c r="J3091" s="55" t="s">
        <v>44</v>
      </c>
      <c r="K3091" s="55" t="s">
        <v>129</v>
      </c>
      <c r="L3091" s="55" t="s">
        <v>128</v>
      </c>
      <c r="M3091" s="55" t="s">
        <v>470</v>
      </c>
      <c r="N3091" s="55" t="str">
        <f t="shared" si="273"/>
        <v>NON</v>
      </c>
      <c r="O3091" s="55" t="str">
        <f t="shared" si="274"/>
        <v>NON</v>
      </c>
      <c r="P3091" s="55" t="str">
        <f t="shared" si="275"/>
        <v>OUI</v>
      </c>
      <c r="Q3091" s="55" t="str">
        <f t="shared" si="276"/>
        <v>NON</v>
      </c>
    </row>
    <row r="3092" spans="1:17" ht="15" customHeight="1">
      <c r="A3092" s="2">
        <v>130000433</v>
      </c>
      <c r="B3092" s="55" t="s">
        <v>632</v>
      </c>
      <c r="C3092" s="3">
        <v>93000322</v>
      </c>
      <c r="D3092" s="55" t="s">
        <v>646</v>
      </c>
      <c r="E3092" s="53" t="s">
        <v>647</v>
      </c>
      <c r="F3092" s="84">
        <v>43770</v>
      </c>
      <c r="G3092" s="84">
        <v>45413</v>
      </c>
      <c r="H3092" s="82">
        <f t="shared" si="272"/>
        <v>5</v>
      </c>
      <c r="I3092" s="55" t="s">
        <v>83</v>
      </c>
      <c r="J3092" s="55" t="s">
        <v>1429</v>
      </c>
      <c r="K3092" s="55" t="s">
        <v>128</v>
      </c>
      <c r="L3092" s="55" t="s">
        <v>129</v>
      </c>
      <c r="M3092" s="79"/>
      <c r="N3092" s="55" t="str">
        <f t="shared" si="273"/>
        <v>OUI</v>
      </c>
      <c r="O3092" s="55" t="str">
        <f t="shared" si="274"/>
        <v>NON</v>
      </c>
      <c r="P3092" s="55" t="str">
        <f t="shared" si="275"/>
        <v>NON</v>
      </c>
      <c r="Q3092" s="55" t="str">
        <f t="shared" si="276"/>
        <v>NON</v>
      </c>
    </row>
    <row r="3093" spans="1:17" ht="15" customHeight="1">
      <c r="A3093" s="2">
        <v>840000541</v>
      </c>
      <c r="B3093" s="55" t="s">
        <v>595</v>
      </c>
      <c r="C3093" s="3">
        <v>43001570</v>
      </c>
      <c r="D3093" s="55" t="s">
        <v>601</v>
      </c>
      <c r="E3093" s="53" t="s">
        <v>602</v>
      </c>
      <c r="F3093" s="84">
        <v>43770</v>
      </c>
      <c r="G3093" s="84">
        <v>45413</v>
      </c>
      <c r="H3093" s="82">
        <f t="shared" si="272"/>
        <v>5</v>
      </c>
      <c r="I3093" s="55" t="s">
        <v>83</v>
      </c>
      <c r="J3093" s="55" t="s">
        <v>44</v>
      </c>
      <c r="K3093" s="55" t="s">
        <v>129</v>
      </c>
      <c r="L3093" s="55" t="s">
        <v>128</v>
      </c>
      <c r="M3093" s="55" t="s">
        <v>1970</v>
      </c>
      <c r="N3093" s="55" t="str">
        <f t="shared" si="273"/>
        <v>NON</v>
      </c>
      <c r="O3093" s="55" t="str">
        <f t="shared" si="274"/>
        <v>OUI</v>
      </c>
      <c r="P3093" s="55" t="str">
        <f t="shared" si="275"/>
        <v>OUI</v>
      </c>
      <c r="Q3093" s="55" t="str">
        <f t="shared" si="276"/>
        <v>OUI</v>
      </c>
    </row>
    <row r="3094" spans="1:17" ht="15" customHeight="1">
      <c r="A3094" s="2">
        <v>840000541</v>
      </c>
      <c r="B3094" s="55" t="s">
        <v>595</v>
      </c>
      <c r="C3094" s="3">
        <v>43001570</v>
      </c>
      <c r="D3094" s="55" t="s">
        <v>601</v>
      </c>
      <c r="E3094" s="53" t="s">
        <v>602</v>
      </c>
      <c r="F3094" s="84">
        <v>43770</v>
      </c>
      <c r="G3094" s="84">
        <v>45413</v>
      </c>
      <c r="H3094" s="82">
        <f t="shared" si="272"/>
        <v>5</v>
      </c>
      <c r="I3094" s="55" t="s">
        <v>83</v>
      </c>
      <c r="J3094" s="55" t="s">
        <v>44</v>
      </c>
      <c r="K3094" s="55" t="s">
        <v>129</v>
      </c>
      <c r="L3094" s="55" t="s">
        <v>128</v>
      </c>
      <c r="M3094" s="55" t="s">
        <v>2003</v>
      </c>
      <c r="N3094" s="55" t="str">
        <f t="shared" si="273"/>
        <v>NON</v>
      </c>
      <c r="O3094" s="55" t="str">
        <f t="shared" si="274"/>
        <v>NON</v>
      </c>
      <c r="P3094" s="55" t="str">
        <f t="shared" si="275"/>
        <v>OUI</v>
      </c>
      <c r="Q3094" s="55" t="str">
        <f t="shared" si="276"/>
        <v>NON</v>
      </c>
    </row>
    <row r="3095" spans="1:17" ht="15" customHeight="1">
      <c r="A3095" s="2">
        <v>840000541</v>
      </c>
      <c r="B3095" s="55" t="s">
        <v>595</v>
      </c>
      <c r="C3095" s="3">
        <v>43001570</v>
      </c>
      <c r="D3095" s="55" t="s">
        <v>601</v>
      </c>
      <c r="E3095" s="53" t="s">
        <v>602</v>
      </c>
      <c r="F3095" s="84">
        <v>43770</v>
      </c>
      <c r="G3095" s="84">
        <v>45413</v>
      </c>
      <c r="H3095" s="82">
        <f t="shared" si="272"/>
        <v>5</v>
      </c>
      <c r="I3095" s="55" t="s">
        <v>83</v>
      </c>
      <c r="J3095" s="55" t="s">
        <v>44</v>
      </c>
      <c r="K3095" s="55" t="s">
        <v>129</v>
      </c>
      <c r="L3095" s="55" t="s">
        <v>128</v>
      </c>
      <c r="M3095" s="55" t="s">
        <v>2217</v>
      </c>
      <c r="N3095" s="55" t="str">
        <f t="shared" si="273"/>
        <v>NON</v>
      </c>
      <c r="O3095" s="55" t="str">
        <f t="shared" si="274"/>
        <v>NON</v>
      </c>
      <c r="P3095" s="55" t="str">
        <f t="shared" si="275"/>
        <v>OUI</v>
      </c>
      <c r="Q3095" s="55" t="str">
        <f t="shared" si="276"/>
        <v>NON</v>
      </c>
    </row>
    <row r="3096" spans="1:17" ht="15" customHeight="1">
      <c r="A3096" s="2">
        <v>840000541</v>
      </c>
      <c r="B3096" s="55" t="s">
        <v>595</v>
      </c>
      <c r="C3096" s="3">
        <v>43001570</v>
      </c>
      <c r="D3096" s="55" t="s">
        <v>601</v>
      </c>
      <c r="E3096" s="53" t="s">
        <v>602</v>
      </c>
      <c r="F3096" s="84">
        <v>43040</v>
      </c>
      <c r="G3096" s="84">
        <v>44682</v>
      </c>
      <c r="H3096" s="82">
        <f t="shared" si="272"/>
        <v>5</v>
      </c>
      <c r="I3096" s="55" t="s">
        <v>83</v>
      </c>
      <c r="J3096" s="55" t="s">
        <v>1429</v>
      </c>
      <c r="K3096" s="55" t="s">
        <v>598</v>
      </c>
      <c r="L3096" s="55"/>
      <c r="M3096" s="79"/>
      <c r="N3096" s="55" t="str">
        <f t="shared" si="273"/>
        <v>OUI</v>
      </c>
      <c r="O3096" s="55" t="str">
        <f t="shared" si="274"/>
        <v>NON</v>
      </c>
      <c r="P3096" s="55" t="str">
        <f t="shared" si="275"/>
        <v>NON</v>
      </c>
      <c r="Q3096" s="55" t="str">
        <f t="shared" si="276"/>
        <v>NON</v>
      </c>
    </row>
    <row r="3097" spans="1:17" ht="15" customHeight="1">
      <c r="A3097" s="2">
        <v>840000541</v>
      </c>
      <c r="B3097" s="55" t="s">
        <v>595</v>
      </c>
      <c r="C3097" s="3">
        <v>43001570</v>
      </c>
      <c r="D3097" s="55" t="s">
        <v>601</v>
      </c>
      <c r="E3097" s="53" t="s">
        <v>602</v>
      </c>
      <c r="F3097" s="84">
        <v>43770</v>
      </c>
      <c r="G3097" s="84">
        <v>45413</v>
      </c>
      <c r="H3097" s="82">
        <f t="shared" si="272"/>
        <v>5</v>
      </c>
      <c r="I3097" s="55" t="s">
        <v>83</v>
      </c>
      <c r="J3097" s="55" t="s">
        <v>1429</v>
      </c>
      <c r="K3097" s="55" t="s">
        <v>128</v>
      </c>
      <c r="L3097" s="55" t="s">
        <v>129</v>
      </c>
      <c r="M3097" s="79"/>
      <c r="N3097" s="55" t="str">
        <f t="shared" si="273"/>
        <v>OUI</v>
      </c>
      <c r="O3097" s="55" t="str">
        <f t="shared" si="274"/>
        <v>NON</v>
      </c>
      <c r="P3097" s="55" t="str">
        <f t="shared" si="275"/>
        <v>NON</v>
      </c>
      <c r="Q3097" s="55" t="str">
        <f t="shared" si="276"/>
        <v>NON</v>
      </c>
    </row>
    <row r="3098" spans="1:17" ht="15" customHeight="1">
      <c r="A3098" s="2">
        <v>840000541</v>
      </c>
      <c r="B3098" s="55" t="s">
        <v>595</v>
      </c>
      <c r="C3098" s="3">
        <v>93000185</v>
      </c>
      <c r="D3098" s="55" t="s">
        <v>2459</v>
      </c>
      <c r="E3098" s="116" t="s">
        <v>602</v>
      </c>
      <c r="F3098" s="84">
        <v>43770</v>
      </c>
      <c r="G3098" s="84">
        <v>45413</v>
      </c>
      <c r="H3098" s="82">
        <f t="shared" ref="H3098" si="277">DATEDIF(F3098,G3098,"y")+1</f>
        <v>5</v>
      </c>
      <c r="I3098" s="55" t="s">
        <v>83</v>
      </c>
      <c r="J3098" s="55" t="s">
        <v>44</v>
      </c>
      <c r="K3098" s="55" t="s">
        <v>128</v>
      </c>
      <c r="L3098" s="55" t="s">
        <v>129</v>
      </c>
      <c r="M3098" s="55" t="s">
        <v>2217</v>
      </c>
      <c r="N3098" s="55" t="str">
        <f t="shared" ref="N3098" si="278">IF(ISNUMBER(SEARCH("2G",J3098)),"OUI","NON")</f>
        <v>NON</v>
      </c>
      <c r="O3098" s="55" t="str">
        <f t="shared" ref="O3098" si="279">IF(ISNUMBER(SEARCH("P1",M3098)),"OUI","NON")</f>
        <v>NON</v>
      </c>
      <c r="P3098" s="55" t="str">
        <f t="shared" ref="P3098" si="280">IF(ISNUMBER(SEARCH("P2",M3098)),"OUI","NON")</f>
        <v>OUI</v>
      </c>
      <c r="Q3098" s="55" t="str">
        <f t="shared" ref="Q3098" si="281">IF(ISNUMBER(SEARCH("P3",M3098)),"OUI","NON")</f>
        <v>NON</v>
      </c>
    </row>
    <row r="3099" spans="1:17" ht="15" customHeight="1">
      <c r="A3099" s="2">
        <v>130000018</v>
      </c>
      <c r="B3099" s="55" t="s">
        <v>1751</v>
      </c>
      <c r="C3099" s="3">
        <v>43001388</v>
      </c>
      <c r="D3099" s="55" t="s">
        <v>1752</v>
      </c>
      <c r="E3099" s="53" t="s">
        <v>1753</v>
      </c>
      <c r="F3099" s="84">
        <v>43770</v>
      </c>
      <c r="G3099" s="84">
        <v>45413</v>
      </c>
      <c r="H3099" s="82">
        <f t="shared" si="272"/>
        <v>5</v>
      </c>
      <c r="I3099" s="55" t="s">
        <v>16</v>
      </c>
      <c r="J3099" s="55" t="s">
        <v>44</v>
      </c>
      <c r="K3099" s="55" t="s">
        <v>820</v>
      </c>
      <c r="L3099" s="55" t="s">
        <v>821</v>
      </c>
      <c r="M3099" s="55" t="s">
        <v>92</v>
      </c>
      <c r="N3099" s="55" t="str">
        <f t="shared" si="273"/>
        <v>NON</v>
      </c>
      <c r="O3099" s="55" t="str">
        <f t="shared" si="274"/>
        <v>NON</v>
      </c>
      <c r="P3099" s="55" t="str">
        <f t="shared" si="275"/>
        <v>OUI</v>
      </c>
      <c r="Q3099" s="55" t="str">
        <f t="shared" si="276"/>
        <v>NON</v>
      </c>
    </row>
    <row r="3100" spans="1:17" ht="15" customHeight="1">
      <c r="A3100" s="2">
        <v>130000018</v>
      </c>
      <c r="B3100" s="55" t="s">
        <v>1751</v>
      </c>
      <c r="C3100" s="3">
        <v>43001388</v>
      </c>
      <c r="D3100" s="55" t="s">
        <v>1752</v>
      </c>
      <c r="E3100" s="53" t="s">
        <v>1753</v>
      </c>
      <c r="F3100" s="84">
        <v>44136</v>
      </c>
      <c r="G3100" s="84">
        <v>45778</v>
      </c>
      <c r="H3100" s="82">
        <f t="shared" si="272"/>
        <v>5</v>
      </c>
      <c r="I3100" s="55" t="s">
        <v>16</v>
      </c>
      <c r="J3100" s="55" t="s">
        <v>1429</v>
      </c>
      <c r="K3100" s="55" t="s">
        <v>24</v>
      </c>
      <c r="L3100" s="55" t="s">
        <v>90</v>
      </c>
      <c r="M3100" s="79"/>
      <c r="N3100" s="55" t="str">
        <f t="shared" si="273"/>
        <v>OUI</v>
      </c>
      <c r="O3100" s="55" t="str">
        <f t="shared" si="274"/>
        <v>NON</v>
      </c>
      <c r="P3100" s="55" t="str">
        <f t="shared" si="275"/>
        <v>NON</v>
      </c>
      <c r="Q3100" s="55" t="str">
        <f t="shared" si="276"/>
        <v>NON</v>
      </c>
    </row>
    <row r="3101" spans="1:17" ht="15" customHeight="1">
      <c r="A3101" s="2">
        <v>130002215</v>
      </c>
      <c r="B3101" s="55" t="s">
        <v>533</v>
      </c>
      <c r="C3101" s="3">
        <v>93000367</v>
      </c>
      <c r="D3101" s="55" t="s">
        <v>155</v>
      </c>
      <c r="E3101" s="22" t="s">
        <v>2262</v>
      </c>
      <c r="F3101" s="84">
        <v>44501</v>
      </c>
      <c r="G3101" s="84">
        <v>46143</v>
      </c>
      <c r="H3101" s="82">
        <f t="shared" si="272"/>
        <v>5</v>
      </c>
      <c r="I3101" s="55" t="s">
        <v>83</v>
      </c>
      <c r="J3101" s="55" t="s">
        <v>44</v>
      </c>
      <c r="K3101" s="55" t="s">
        <v>145</v>
      </c>
      <c r="L3101" s="55" t="s">
        <v>146</v>
      </c>
      <c r="M3101" s="55" t="s">
        <v>538</v>
      </c>
      <c r="N3101" s="55" t="str">
        <f t="shared" si="273"/>
        <v>NON</v>
      </c>
      <c r="O3101" s="55" t="str">
        <f t="shared" si="274"/>
        <v>OUI</v>
      </c>
      <c r="P3101" s="55" t="str">
        <f t="shared" si="275"/>
        <v>OUI</v>
      </c>
      <c r="Q3101" s="55" t="str">
        <f t="shared" si="276"/>
        <v>OUI</v>
      </c>
    </row>
    <row r="3102" spans="1:17" ht="15" customHeight="1">
      <c r="A3102" s="2">
        <v>130000055</v>
      </c>
      <c r="B3102" s="55" t="s">
        <v>1765</v>
      </c>
      <c r="C3102" s="3">
        <v>43002106</v>
      </c>
      <c r="D3102" s="55" t="s">
        <v>1766</v>
      </c>
      <c r="E3102" s="53" t="s">
        <v>1767</v>
      </c>
      <c r="F3102" s="84">
        <v>43770</v>
      </c>
      <c r="G3102" s="84">
        <v>45413</v>
      </c>
      <c r="H3102" s="82">
        <f t="shared" si="272"/>
        <v>5</v>
      </c>
      <c r="I3102" s="20" t="s">
        <v>16</v>
      </c>
      <c r="J3102" s="55" t="s">
        <v>44</v>
      </c>
      <c r="K3102" s="55" t="s">
        <v>50</v>
      </c>
      <c r="L3102" s="55"/>
      <c r="M3102" s="55" t="s">
        <v>47</v>
      </c>
      <c r="N3102" s="55" t="str">
        <f t="shared" si="273"/>
        <v>NON</v>
      </c>
      <c r="O3102" s="55" t="str">
        <f t="shared" si="274"/>
        <v>NON</v>
      </c>
      <c r="P3102" s="55" t="str">
        <f t="shared" si="275"/>
        <v>OUI</v>
      </c>
      <c r="Q3102" s="55" t="str">
        <f t="shared" si="276"/>
        <v>NON</v>
      </c>
    </row>
    <row r="3103" spans="1:17" ht="15" customHeight="1">
      <c r="A3103" s="2">
        <v>130000055</v>
      </c>
      <c r="B3103" s="55" t="s">
        <v>1765</v>
      </c>
      <c r="C3103" s="3">
        <v>43002106</v>
      </c>
      <c r="D3103" s="55" t="s">
        <v>1766</v>
      </c>
      <c r="E3103" s="53" t="s">
        <v>1767</v>
      </c>
      <c r="F3103" s="84">
        <v>44136</v>
      </c>
      <c r="G3103" s="84">
        <v>45778</v>
      </c>
      <c r="H3103" s="82">
        <f t="shared" si="272"/>
        <v>5</v>
      </c>
      <c r="I3103" s="20" t="s">
        <v>16</v>
      </c>
      <c r="J3103" s="55" t="s">
        <v>1429</v>
      </c>
      <c r="K3103" s="55" t="s">
        <v>20</v>
      </c>
      <c r="L3103" s="20"/>
      <c r="M3103" s="79"/>
      <c r="N3103" s="55" t="str">
        <f t="shared" si="273"/>
        <v>OUI</v>
      </c>
      <c r="O3103" s="55" t="str">
        <f t="shared" si="274"/>
        <v>NON</v>
      </c>
      <c r="P3103" s="55" t="str">
        <f t="shared" si="275"/>
        <v>NON</v>
      </c>
      <c r="Q3103" s="55" t="str">
        <f t="shared" si="276"/>
        <v>NON</v>
      </c>
    </row>
    <row r="3104" spans="1:17" ht="15" customHeight="1">
      <c r="A3104" s="2"/>
      <c r="B3104" s="55" t="s">
        <v>1444</v>
      </c>
      <c r="C3104" s="3">
        <v>93000601</v>
      </c>
      <c r="D3104" s="55" t="s">
        <v>1445</v>
      </c>
      <c r="E3104" s="53" t="s">
        <v>1446</v>
      </c>
      <c r="F3104" s="84">
        <v>43770</v>
      </c>
      <c r="G3104" s="84">
        <v>45413</v>
      </c>
      <c r="H3104" s="82">
        <f t="shared" si="272"/>
        <v>5</v>
      </c>
      <c r="I3104" s="55" t="s">
        <v>16</v>
      </c>
      <c r="J3104" s="55" t="s">
        <v>44</v>
      </c>
      <c r="K3104" s="55" t="s">
        <v>321</v>
      </c>
      <c r="L3104" s="55" t="s">
        <v>322</v>
      </c>
      <c r="M3104" s="55" t="s">
        <v>1447</v>
      </c>
      <c r="N3104" s="55" t="str">
        <f t="shared" si="273"/>
        <v>NON</v>
      </c>
      <c r="O3104" s="55" t="str">
        <f t="shared" si="274"/>
        <v>OUI</v>
      </c>
      <c r="P3104" s="55" t="str">
        <f t="shared" si="275"/>
        <v>NON</v>
      </c>
      <c r="Q3104" s="55" t="str">
        <f t="shared" si="276"/>
        <v>NON</v>
      </c>
    </row>
    <row r="3105" spans="1:17" ht="15" customHeight="1">
      <c r="A3105" s="3">
        <v>130001647</v>
      </c>
      <c r="B3105" s="55" t="s">
        <v>1676</v>
      </c>
      <c r="C3105" s="3">
        <v>43001581</v>
      </c>
      <c r="D3105" s="55" t="s">
        <v>2351</v>
      </c>
      <c r="E3105" s="53" t="s">
        <v>1709</v>
      </c>
      <c r="F3105" s="84">
        <v>43770</v>
      </c>
      <c r="G3105" s="84">
        <v>45413</v>
      </c>
      <c r="H3105" s="82">
        <f t="shared" si="272"/>
        <v>5</v>
      </c>
      <c r="I3105" s="55" t="s">
        <v>83</v>
      </c>
      <c r="J3105" s="55" t="s">
        <v>44</v>
      </c>
      <c r="K3105" s="55" t="s">
        <v>50</v>
      </c>
      <c r="L3105" s="55" t="s">
        <v>246</v>
      </c>
      <c r="M3105" s="55" t="s">
        <v>56</v>
      </c>
      <c r="N3105" s="55" t="str">
        <f t="shared" si="273"/>
        <v>NON</v>
      </c>
      <c r="O3105" s="55" t="str">
        <f t="shared" si="274"/>
        <v>OUI</v>
      </c>
      <c r="P3105" s="55" t="str">
        <f t="shared" si="275"/>
        <v>OUI</v>
      </c>
      <c r="Q3105" s="55" t="str">
        <f t="shared" si="276"/>
        <v>OUI</v>
      </c>
    </row>
    <row r="3106" spans="1:17" ht="15" customHeight="1">
      <c r="A3106" s="3">
        <v>130001647</v>
      </c>
      <c r="B3106" s="55" t="s">
        <v>1676</v>
      </c>
      <c r="C3106" s="3">
        <v>43001581</v>
      </c>
      <c r="D3106" s="55" t="s">
        <v>2351</v>
      </c>
      <c r="E3106" s="53" t="s">
        <v>1709</v>
      </c>
      <c r="F3106" s="84">
        <v>43770</v>
      </c>
      <c r="G3106" s="84">
        <v>45413</v>
      </c>
      <c r="H3106" s="82">
        <f t="shared" si="272"/>
        <v>5</v>
      </c>
      <c r="I3106" s="55" t="s">
        <v>83</v>
      </c>
      <c r="J3106" s="55" t="s">
        <v>1429</v>
      </c>
      <c r="K3106" s="55" t="s">
        <v>20</v>
      </c>
      <c r="L3106" s="55" t="s">
        <v>745</v>
      </c>
      <c r="M3106" s="79"/>
      <c r="N3106" s="55" t="str">
        <f t="shared" si="273"/>
        <v>OUI</v>
      </c>
      <c r="O3106" s="55" t="str">
        <f t="shared" si="274"/>
        <v>NON</v>
      </c>
      <c r="P3106" s="55" t="str">
        <f t="shared" si="275"/>
        <v>NON</v>
      </c>
      <c r="Q3106" s="55" t="str">
        <f t="shared" si="276"/>
        <v>NON</v>
      </c>
    </row>
    <row r="3107" spans="1:17" ht="15" customHeight="1">
      <c r="A3107" s="64">
        <v>130002496</v>
      </c>
      <c r="B3107" s="20" t="s">
        <v>713</v>
      </c>
      <c r="C3107" s="4">
        <v>43000651</v>
      </c>
      <c r="D3107" s="20" t="s">
        <v>722</v>
      </c>
      <c r="E3107" s="13" t="s">
        <v>2268</v>
      </c>
      <c r="F3107" s="85">
        <v>44501</v>
      </c>
      <c r="G3107" s="85">
        <v>46143</v>
      </c>
      <c r="H3107" s="83">
        <f t="shared" si="272"/>
        <v>5</v>
      </c>
      <c r="I3107" s="20" t="s">
        <v>83</v>
      </c>
      <c r="J3107" s="55" t="s">
        <v>44</v>
      </c>
      <c r="K3107" s="20" t="s">
        <v>129</v>
      </c>
      <c r="L3107" s="20" t="s">
        <v>128</v>
      </c>
      <c r="M3107" s="20" t="s">
        <v>467</v>
      </c>
      <c r="N3107" s="55" t="str">
        <f t="shared" si="273"/>
        <v>NON</v>
      </c>
      <c r="O3107" s="55" t="str">
        <f t="shared" si="274"/>
        <v>OUI</v>
      </c>
      <c r="P3107" s="55" t="str">
        <f t="shared" si="275"/>
        <v>OUI</v>
      </c>
      <c r="Q3107" s="55" t="str">
        <f t="shared" si="276"/>
        <v>OUI</v>
      </c>
    </row>
    <row r="3108" spans="1:17" ht="15" customHeight="1">
      <c r="A3108" s="64">
        <v>130002496</v>
      </c>
      <c r="B3108" s="20" t="s">
        <v>713</v>
      </c>
      <c r="C3108" s="4">
        <v>43000651</v>
      </c>
      <c r="D3108" s="20" t="s">
        <v>722</v>
      </c>
      <c r="E3108" s="13" t="s">
        <v>2268</v>
      </c>
      <c r="F3108" s="85">
        <v>44501</v>
      </c>
      <c r="G3108" s="85">
        <v>46143</v>
      </c>
      <c r="H3108" s="83">
        <f t="shared" ref="H3108:H3171" si="282">DATEDIF(F3108,G3108,"y")+1</f>
        <v>5</v>
      </c>
      <c r="I3108" s="20" t="s">
        <v>83</v>
      </c>
      <c r="J3108" s="55" t="s">
        <v>44</v>
      </c>
      <c r="K3108" s="20" t="s">
        <v>129</v>
      </c>
      <c r="L3108" s="20" t="s">
        <v>128</v>
      </c>
      <c r="M3108" s="20" t="s">
        <v>2218</v>
      </c>
      <c r="N3108" s="55" t="str">
        <f t="shared" si="273"/>
        <v>NON</v>
      </c>
      <c r="O3108" s="55" t="str">
        <f t="shared" si="274"/>
        <v>NON</v>
      </c>
      <c r="P3108" s="55" t="str">
        <f t="shared" si="275"/>
        <v>OUI</v>
      </c>
      <c r="Q3108" s="55" t="str">
        <f t="shared" si="276"/>
        <v>NON</v>
      </c>
    </row>
    <row r="3109" spans="1:17" ht="15" customHeight="1">
      <c r="A3109" s="2">
        <v>130002496</v>
      </c>
      <c r="B3109" s="55" t="s">
        <v>713</v>
      </c>
      <c r="C3109" s="3">
        <v>43000651</v>
      </c>
      <c r="D3109" s="55" t="s">
        <v>722</v>
      </c>
      <c r="E3109" s="22" t="s">
        <v>2268</v>
      </c>
      <c r="F3109" s="84">
        <v>44501</v>
      </c>
      <c r="G3109" s="84">
        <v>46143</v>
      </c>
      <c r="H3109" s="82">
        <f t="shared" si="282"/>
        <v>5</v>
      </c>
      <c r="I3109" s="55" t="s">
        <v>83</v>
      </c>
      <c r="J3109" s="55" t="s">
        <v>1429</v>
      </c>
      <c r="K3109" s="55" t="s">
        <v>128</v>
      </c>
      <c r="L3109" s="55" t="s">
        <v>129</v>
      </c>
      <c r="M3109" s="79"/>
      <c r="N3109" s="55" t="str">
        <f t="shared" si="273"/>
        <v>OUI</v>
      </c>
      <c r="O3109" s="55" t="str">
        <f t="shared" si="274"/>
        <v>NON</v>
      </c>
      <c r="P3109" s="55" t="str">
        <f t="shared" si="275"/>
        <v>NON</v>
      </c>
      <c r="Q3109" s="55" t="str">
        <f t="shared" si="276"/>
        <v>NON</v>
      </c>
    </row>
    <row r="3110" spans="1:17" ht="15" customHeight="1">
      <c r="A3110" s="3">
        <v>130002827</v>
      </c>
      <c r="B3110" s="55" t="s">
        <v>283</v>
      </c>
      <c r="C3110" s="3">
        <v>43002044</v>
      </c>
      <c r="D3110" s="55" t="s">
        <v>298</v>
      </c>
      <c r="E3110" s="53" t="s">
        <v>299</v>
      </c>
      <c r="F3110" s="84">
        <v>44501</v>
      </c>
      <c r="G3110" s="84">
        <v>46143</v>
      </c>
      <c r="H3110" s="82">
        <f t="shared" si="282"/>
        <v>5</v>
      </c>
      <c r="I3110" s="55" t="s">
        <v>83</v>
      </c>
      <c r="J3110" s="55" t="s">
        <v>44</v>
      </c>
      <c r="K3110" s="55" t="s">
        <v>300</v>
      </c>
      <c r="L3110" s="55"/>
      <c r="M3110" s="55" t="s">
        <v>313</v>
      </c>
      <c r="N3110" s="55" t="str">
        <f t="shared" si="273"/>
        <v>NON</v>
      </c>
      <c r="O3110" s="55" t="str">
        <f t="shared" si="274"/>
        <v>NON</v>
      </c>
      <c r="P3110" s="55" t="str">
        <f t="shared" si="275"/>
        <v>NON</v>
      </c>
      <c r="Q3110" s="55" t="str">
        <f t="shared" si="276"/>
        <v>OUI</v>
      </c>
    </row>
    <row r="3111" spans="1:17" ht="15" customHeight="1">
      <c r="A3111" s="3">
        <v>130002827</v>
      </c>
      <c r="B3111" s="55" t="s">
        <v>283</v>
      </c>
      <c r="C3111" s="3">
        <v>43002044</v>
      </c>
      <c r="D3111" s="55" t="s">
        <v>298</v>
      </c>
      <c r="E3111" s="53" t="s">
        <v>299</v>
      </c>
      <c r="F3111" s="84">
        <v>43770</v>
      </c>
      <c r="G3111" s="84">
        <v>45413</v>
      </c>
      <c r="H3111" s="82">
        <f t="shared" si="282"/>
        <v>5</v>
      </c>
      <c r="I3111" s="55" t="s">
        <v>83</v>
      </c>
      <c r="J3111" s="55" t="s">
        <v>1429</v>
      </c>
      <c r="K3111" s="55" t="s">
        <v>300</v>
      </c>
      <c r="L3111" s="55"/>
      <c r="M3111" s="79"/>
      <c r="N3111" s="55" t="str">
        <f t="shared" si="273"/>
        <v>OUI</v>
      </c>
      <c r="O3111" s="55" t="str">
        <f t="shared" si="274"/>
        <v>NON</v>
      </c>
      <c r="P3111" s="55" t="str">
        <f t="shared" si="275"/>
        <v>NON</v>
      </c>
      <c r="Q3111" s="55" t="str">
        <f t="shared" si="276"/>
        <v>NON</v>
      </c>
    </row>
    <row r="3112" spans="1:17" ht="15" customHeight="1">
      <c r="A3112" s="2">
        <v>830000345</v>
      </c>
      <c r="B3112" s="55" t="s">
        <v>881</v>
      </c>
      <c r="C3112" s="3">
        <v>43001453</v>
      </c>
      <c r="D3112" s="55" t="s">
        <v>1836</v>
      </c>
      <c r="E3112" s="53" t="s">
        <v>1837</v>
      </c>
      <c r="F3112" s="84">
        <v>44136</v>
      </c>
      <c r="G3112" s="84">
        <v>44317</v>
      </c>
      <c r="H3112" s="82">
        <f t="shared" si="282"/>
        <v>1</v>
      </c>
      <c r="I3112" s="55" t="s">
        <v>83</v>
      </c>
      <c r="J3112" s="55" t="s">
        <v>1795</v>
      </c>
      <c r="K3112" s="55" t="s">
        <v>1794</v>
      </c>
      <c r="L3112" s="55"/>
      <c r="M3112" s="78" t="s">
        <v>1799</v>
      </c>
      <c r="N3112" s="55" t="str">
        <f t="shared" si="273"/>
        <v>NON</v>
      </c>
      <c r="O3112" s="55" t="str">
        <f t="shared" si="274"/>
        <v>NON</v>
      </c>
      <c r="P3112" s="55" t="str">
        <f t="shared" si="275"/>
        <v>OUI</v>
      </c>
      <c r="Q3112" s="55" t="str">
        <f t="shared" si="276"/>
        <v>OUI</v>
      </c>
    </row>
    <row r="3113" spans="1:17" ht="15" customHeight="1">
      <c r="A3113" s="2">
        <v>830000345</v>
      </c>
      <c r="B3113" s="55" t="s">
        <v>881</v>
      </c>
      <c r="C3113" s="3">
        <v>43001453</v>
      </c>
      <c r="D3113" s="55" t="s">
        <v>1836</v>
      </c>
      <c r="E3113" s="53" t="s">
        <v>1837</v>
      </c>
      <c r="F3113" s="84">
        <v>43770</v>
      </c>
      <c r="G3113" s="84">
        <v>45413</v>
      </c>
      <c r="H3113" s="82">
        <f t="shared" si="282"/>
        <v>5</v>
      </c>
      <c r="I3113" s="55" t="s">
        <v>83</v>
      </c>
      <c r="J3113" s="55" t="s">
        <v>1800</v>
      </c>
      <c r="K3113" s="55"/>
      <c r="L3113" s="55"/>
      <c r="M3113" s="79"/>
      <c r="N3113" s="55" t="str">
        <f t="shared" si="273"/>
        <v>OUI</v>
      </c>
      <c r="O3113" s="55" t="str">
        <f t="shared" si="274"/>
        <v>NON</v>
      </c>
      <c r="P3113" s="55" t="str">
        <f t="shared" si="275"/>
        <v>NON</v>
      </c>
      <c r="Q3113" s="55" t="str">
        <f t="shared" si="276"/>
        <v>NON</v>
      </c>
    </row>
    <row r="3114" spans="1:17" ht="15" customHeight="1">
      <c r="A3114" s="3">
        <v>130784234</v>
      </c>
      <c r="B3114" s="55" t="s">
        <v>1152</v>
      </c>
      <c r="C3114" s="3">
        <v>43001379</v>
      </c>
      <c r="D3114" s="55" t="s">
        <v>1179</v>
      </c>
      <c r="E3114" s="53" t="s">
        <v>1180</v>
      </c>
      <c r="F3114" s="84">
        <v>43770</v>
      </c>
      <c r="G3114" s="84">
        <v>45413</v>
      </c>
      <c r="H3114" s="82">
        <f t="shared" si="282"/>
        <v>5</v>
      </c>
      <c r="I3114" s="55" t="s">
        <v>83</v>
      </c>
      <c r="J3114" s="55" t="s">
        <v>44</v>
      </c>
      <c r="K3114" s="55" t="s">
        <v>50</v>
      </c>
      <c r="L3114" s="55" t="s">
        <v>246</v>
      </c>
      <c r="M3114" s="55" t="s">
        <v>47</v>
      </c>
      <c r="N3114" s="55" t="str">
        <f t="shared" si="273"/>
        <v>NON</v>
      </c>
      <c r="O3114" s="55" t="str">
        <f t="shared" si="274"/>
        <v>NON</v>
      </c>
      <c r="P3114" s="55" t="str">
        <f t="shared" si="275"/>
        <v>OUI</v>
      </c>
      <c r="Q3114" s="55" t="str">
        <f t="shared" si="276"/>
        <v>NON</v>
      </c>
    </row>
    <row r="3115" spans="1:17" ht="15" customHeight="1">
      <c r="A3115" s="3">
        <v>130784234</v>
      </c>
      <c r="B3115" s="55" t="s">
        <v>1152</v>
      </c>
      <c r="C3115" s="3">
        <v>43001379</v>
      </c>
      <c r="D3115" s="55" t="s">
        <v>1179</v>
      </c>
      <c r="E3115" s="53" t="s">
        <v>1180</v>
      </c>
      <c r="F3115" s="84">
        <v>43770</v>
      </c>
      <c r="G3115" s="84">
        <v>45413</v>
      </c>
      <c r="H3115" s="82">
        <f t="shared" si="282"/>
        <v>5</v>
      </c>
      <c r="I3115" s="55" t="s">
        <v>83</v>
      </c>
      <c r="J3115" s="55" t="s">
        <v>44</v>
      </c>
      <c r="K3115" s="55" t="s">
        <v>50</v>
      </c>
      <c r="L3115" s="55" t="s">
        <v>246</v>
      </c>
      <c r="M3115" s="54" t="s">
        <v>77</v>
      </c>
      <c r="N3115" s="55" t="str">
        <f t="shared" si="273"/>
        <v>NON</v>
      </c>
      <c r="O3115" s="55" t="str">
        <f t="shared" si="274"/>
        <v>OUI</v>
      </c>
      <c r="P3115" s="55" t="str">
        <f t="shared" si="275"/>
        <v>OUI</v>
      </c>
      <c r="Q3115" s="55" t="str">
        <f t="shared" si="276"/>
        <v>NON</v>
      </c>
    </row>
    <row r="3116" spans="1:17" ht="15" customHeight="1">
      <c r="A3116" s="3">
        <v>130784234</v>
      </c>
      <c r="B3116" s="55" t="s">
        <v>1152</v>
      </c>
      <c r="C3116" s="3">
        <v>43001379</v>
      </c>
      <c r="D3116" s="55" t="s">
        <v>1179</v>
      </c>
      <c r="E3116" s="53" t="s">
        <v>1180</v>
      </c>
      <c r="F3116" s="84">
        <v>44136</v>
      </c>
      <c r="G3116" s="84">
        <v>45778</v>
      </c>
      <c r="H3116" s="82">
        <f t="shared" si="282"/>
        <v>5</v>
      </c>
      <c r="I3116" s="55" t="s">
        <v>83</v>
      </c>
      <c r="J3116" s="55" t="s">
        <v>1429</v>
      </c>
      <c r="K3116" s="55" t="s">
        <v>20</v>
      </c>
      <c r="L3116" s="55" t="s">
        <v>745</v>
      </c>
      <c r="M3116" s="79"/>
      <c r="N3116" s="55" t="str">
        <f t="shared" si="273"/>
        <v>OUI</v>
      </c>
      <c r="O3116" s="55" t="str">
        <f t="shared" si="274"/>
        <v>NON</v>
      </c>
      <c r="P3116" s="55" t="str">
        <f t="shared" si="275"/>
        <v>NON</v>
      </c>
      <c r="Q3116" s="55" t="str">
        <f t="shared" si="276"/>
        <v>NON</v>
      </c>
    </row>
    <row r="3117" spans="1:17" ht="15" customHeight="1">
      <c r="A3117" s="3">
        <v>130784234</v>
      </c>
      <c r="B3117" s="55" t="s">
        <v>1152</v>
      </c>
      <c r="C3117" s="3">
        <v>43001379</v>
      </c>
      <c r="D3117" s="55" t="s">
        <v>1179</v>
      </c>
      <c r="E3117" s="53" t="s">
        <v>1180</v>
      </c>
      <c r="F3117" s="84">
        <v>43770</v>
      </c>
      <c r="G3117" s="84">
        <v>45413</v>
      </c>
      <c r="H3117" s="82">
        <f t="shared" si="282"/>
        <v>5</v>
      </c>
      <c r="I3117" s="55" t="s">
        <v>83</v>
      </c>
      <c r="J3117" s="55" t="s">
        <v>1800</v>
      </c>
      <c r="K3117" s="55"/>
      <c r="L3117" s="55"/>
      <c r="M3117" s="79"/>
      <c r="N3117" s="55" t="str">
        <f t="shared" si="273"/>
        <v>OUI</v>
      </c>
      <c r="O3117" s="55" t="str">
        <f t="shared" si="274"/>
        <v>NON</v>
      </c>
      <c r="P3117" s="55" t="str">
        <f t="shared" si="275"/>
        <v>NON</v>
      </c>
      <c r="Q3117" s="55" t="str">
        <f t="shared" si="276"/>
        <v>NON</v>
      </c>
    </row>
    <row r="3118" spans="1:17" ht="15" customHeight="1">
      <c r="A3118" s="2">
        <v>130784598</v>
      </c>
      <c r="B3118" s="55" t="s">
        <v>1432</v>
      </c>
      <c r="C3118" s="3">
        <v>43001326</v>
      </c>
      <c r="D3118" s="55" t="s">
        <v>1433</v>
      </c>
      <c r="E3118" s="53" t="s">
        <v>1439</v>
      </c>
      <c r="F3118" s="84">
        <v>43770</v>
      </c>
      <c r="G3118" s="84">
        <v>45413</v>
      </c>
      <c r="H3118" s="82">
        <f t="shared" si="282"/>
        <v>5</v>
      </c>
      <c r="I3118" s="55" t="s">
        <v>83</v>
      </c>
      <c r="J3118" s="55" t="s">
        <v>44</v>
      </c>
      <c r="K3118" s="55" t="s">
        <v>820</v>
      </c>
      <c r="L3118" s="55" t="s">
        <v>821</v>
      </c>
      <c r="M3118" s="55" t="s">
        <v>2003</v>
      </c>
      <c r="N3118" s="55" t="str">
        <f t="shared" si="273"/>
        <v>NON</v>
      </c>
      <c r="O3118" s="55" t="str">
        <f t="shared" si="274"/>
        <v>NON</v>
      </c>
      <c r="P3118" s="55" t="str">
        <f t="shared" si="275"/>
        <v>OUI</v>
      </c>
      <c r="Q3118" s="55" t="str">
        <f t="shared" si="276"/>
        <v>NON</v>
      </c>
    </row>
    <row r="3119" spans="1:17" ht="15" customHeight="1">
      <c r="A3119" s="2">
        <v>130784598</v>
      </c>
      <c r="B3119" s="55" t="s">
        <v>1432</v>
      </c>
      <c r="C3119" s="3">
        <v>43001326</v>
      </c>
      <c r="D3119" s="55" t="s">
        <v>1433</v>
      </c>
      <c r="E3119" s="53" t="s">
        <v>1439</v>
      </c>
      <c r="F3119" s="84">
        <v>43770</v>
      </c>
      <c r="G3119" s="84">
        <v>45413</v>
      </c>
      <c r="H3119" s="82">
        <f t="shared" si="282"/>
        <v>5</v>
      </c>
      <c r="I3119" s="55" t="s">
        <v>83</v>
      </c>
      <c r="J3119" s="55" t="s">
        <v>44</v>
      </c>
      <c r="K3119" s="55" t="s">
        <v>820</v>
      </c>
      <c r="L3119" s="55" t="s">
        <v>821</v>
      </c>
      <c r="M3119" s="55" t="s">
        <v>1675</v>
      </c>
      <c r="N3119" s="55" t="str">
        <f t="shared" si="273"/>
        <v>NON</v>
      </c>
      <c r="O3119" s="55" t="str">
        <f t="shared" si="274"/>
        <v>OUI</v>
      </c>
      <c r="P3119" s="55" t="str">
        <f t="shared" si="275"/>
        <v>OUI</v>
      </c>
      <c r="Q3119" s="55" t="str">
        <f t="shared" si="276"/>
        <v>NON</v>
      </c>
    </row>
    <row r="3120" spans="1:17" ht="15" customHeight="1">
      <c r="A3120" s="2">
        <v>130784598</v>
      </c>
      <c r="B3120" s="55" t="s">
        <v>1432</v>
      </c>
      <c r="C3120" s="3">
        <v>43001326</v>
      </c>
      <c r="D3120" s="55" t="s">
        <v>1433</v>
      </c>
      <c r="E3120" s="53" t="s">
        <v>1439</v>
      </c>
      <c r="F3120" s="84">
        <v>43770</v>
      </c>
      <c r="G3120" s="84">
        <v>45413</v>
      </c>
      <c r="H3120" s="82">
        <f t="shared" si="282"/>
        <v>5</v>
      </c>
      <c r="I3120" s="55" t="s">
        <v>83</v>
      </c>
      <c r="J3120" s="55" t="s">
        <v>1429</v>
      </c>
      <c r="K3120" s="55" t="s">
        <v>780</v>
      </c>
      <c r="L3120" s="55" t="s">
        <v>781</v>
      </c>
      <c r="M3120" s="79"/>
      <c r="N3120" s="55" t="str">
        <f t="shared" si="273"/>
        <v>OUI</v>
      </c>
      <c r="O3120" s="55" t="str">
        <f t="shared" si="274"/>
        <v>NON</v>
      </c>
      <c r="P3120" s="55" t="str">
        <f t="shared" si="275"/>
        <v>NON</v>
      </c>
      <c r="Q3120" s="55" t="str">
        <f t="shared" si="276"/>
        <v>NON</v>
      </c>
    </row>
    <row r="3121" spans="1:17" ht="15" customHeight="1">
      <c r="A3121" s="2">
        <v>130000565</v>
      </c>
      <c r="B3121" s="55" t="s">
        <v>338</v>
      </c>
      <c r="C3121" s="3">
        <v>43000796</v>
      </c>
      <c r="D3121" s="55" t="s">
        <v>343</v>
      </c>
      <c r="E3121" s="53" t="s">
        <v>344</v>
      </c>
      <c r="F3121" s="84">
        <v>43770</v>
      </c>
      <c r="G3121" s="84">
        <v>45413</v>
      </c>
      <c r="H3121" s="82">
        <f t="shared" si="282"/>
        <v>5</v>
      </c>
      <c r="I3121" s="55" t="s">
        <v>83</v>
      </c>
      <c r="J3121" s="55" t="s">
        <v>44</v>
      </c>
      <c r="K3121" s="55" t="s">
        <v>15</v>
      </c>
      <c r="L3121" s="55" t="s">
        <v>17</v>
      </c>
      <c r="M3121" s="55" t="s">
        <v>77</v>
      </c>
      <c r="N3121" s="55" t="str">
        <f t="shared" si="273"/>
        <v>NON</v>
      </c>
      <c r="O3121" s="55" t="str">
        <f t="shared" si="274"/>
        <v>OUI</v>
      </c>
      <c r="P3121" s="55" t="str">
        <f t="shared" si="275"/>
        <v>OUI</v>
      </c>
      <c r="Q3121" s="55" t="str">
        <f t="shared" si="276"/>
        <v>NON</v>
      </c>
    </row>
    <row r="3122" spans="1:17" ht="15" customHeight="1">
      <c r="A3122" s="2">
        <v>130000565</v>
      </c>
      <c r="B3122" s="55" t="s">
        <v>338</v>
      </c>
      <c r="C3122" s="3">
        <v>43000796</v>
      </c>
      <c r="D3122" s="55" t="s">
        <v>343</v>
      </c>
      <c r="E3122" s="53" t="s">
        <v>344</v>
      </c>
      <c r="F3122" s="84">
        <v>44501</v>
      </c>
      <c r="G3122" s="84">
        <v>46143</v>
      </c>
      <c r="H3122" s="82">
        <f t="shared" si="282"/>
        <v>5</v>
      </c>
      <c r="I3122" s="55" t="s">
        <v>83</v>
      </c>
      <c r="J3122" s="55" t="s">
        <v>1429</v>
      </c>
      <c r="K3122" s="55" t="s">
        <v>76</v>
      </c>
      <c r="L3122" s="55"/>
      <c r="M3122" s="79"/>
      <c r="N3122" s="55" t="str">
        <f t="shared" si="273"/>
        <v>OUI</v>
      </c>
      <c r="O3122" s="55" t="str">
        <f t="shared" si="274"/>
        <v>NON</v>
      </c>
      <c r="P3122" s="55" t="str">
        <f t="shared" si="275"/>
        <v>NON</v>
      </c>
      <c r="Q3122" s="55" t="str">
        <f t="shared" si="276"/>
        <v>NON</v>
      </c>
    </row>
    <row r="3123" spans="1:17" ht="15" customHeight="1">
      <c r="A3123" s="2">
        <v>130809015</v>
      </c>
      <c r="B3123" s="55" t="s">
        <v>746</v>
      </c>
      <c r="C3123" s="3">
        <v>93000690</v>
      </c>
      <c r="D3123" s="55" t="s">
        <v>755</v>
      </c>
      <c r="E3123" s="53" t="s">
        <v>756</v>
      </c>
      <c r="F3123" s="84">
        <v>44501</v>
      </c>
      <c r="G3123" s="84">
        <v>46143</v>
      </c>
      <c r="H3123" s="82">
        <f t="shared" si="282"/>
        <v>5</v>
      </c>
      <c r="I3123" s="55" t="s">
        <v>83</v>
      </c>
      <c r="J3123" s="55" t="s">
        <v>44</v>
      </c>
      <c r="K3123" s="55" t="s">
        <v>272</v>
      </c>
      <c r="L3123" s="55" t="s">
        <v>273</v>
      </c>
      <c r="M3123" s="55" t="s">
        <v>327</v>
      </c>
      <c r="N3123" s="55" t="str">
        <f t="shared" si="273"/>
        <v>NON</v>
      </c>
      <c r="O3123" s="55" t="str">
        <f t="shared" si="274"/>
        <v>NON</v>
      </c>
      <c r="P3123" s="55" t="str">
        <f t="shared" si="275"/>
        <v>NON</v>
      </c>
      <c r="Q3123" s="55" t="str">
        <f t="shared" si="276"/>
        <v>OUI</v>
      </c>
    </row>
    <row r="3124" spans="1:17" ht="15" customHeight="1">
      <c r="A3124" s="64">
        <v>130809015</v>
      </c>
      <c r="B3124" s="20" t="s">
        <v>746</v>
      </c>
      <c r="C3124" s="4">
        <v>93000690</v>
      </c>
      <c r="D3124" s="20" t="s">
        <v>755</v>
      </c>
      <c r="E3124" s="21" t="s">
        <v>756</v>
      </c>
      <c r="F3124" s="84">
        <v>44501</v>
      </c>
      <c r="G3124" s="84">
        <v>46143</v>
      </c>
      <c r="H3124" s="82">
        <f t="shared" si="282"/>
        <v>5</v>
      </c>
      <c r="I3124" s="20" t="s">
        <v>83</v>
      </c>
      <c r="J3124" s="55" t="s">
        <v>44</v>
      </c>
      <c r="K3124" s="20" t="s">
        <v>15</v>
      </c>
      <c r="L3124" s="55" t="s">
        <v>17</v>
      </c>
      <c r="M3124" s="20" t="s">
        <v>87</v>
      </c>
      <c r="N3124" s="55" t="str">
        <f t="shared" si="273"/>
        <v>NON</v>
      </c>
      <c r="O3124" s="55" t="str">
        <f t="shared" si="274"/>
        <v>NON</v>
      </c>
      <c r="P3124" s="55" t="str">
        <f t="shared" si="275"/>
        <v>OUI</v>
      </c>
      <c r="Q3124" s="55" t="str">
        <f t="shared" si="276"/>
        <v>NON</v>
      </c>
    </row>
    <row r="3125" spans="1:17" ht="15" customHeight="1">
      <c r="A3125" s="2">
        <v>130006570</v>
      </c>
      <c r="B3125" s="55" t="s">
        <v>1492</v>
      </c>
      <c r="C3125" s="3">
        <v>43001237</v>
      </c>
      <c r="D3125" s="55" t="s">
        <v>1499</v>
      </c>
      <c r="E3125" s="53" t="s">
        <v>2467</v>
      </c>
      <c r="F3125" s="84">
        <v>43770</v>
      </c>
      <c r="G3125" s="84">
        <v>45413</v>
      </c>
      <c r="H3125" s="82">
        <f t="shared" si="282"/>
        <v>5</v>
      </c>
      <c r="I3125" s="55" t="s">
        <v>16</v>
      </c>
      <c r="J3125" s="55" t="s">
        <v>44</v>
      </c>
      <c r="K3125" s="55" t="s">
        <v>15</v>
      </c>
      <c r="L3125" s="55" t="s">
        <v>17</v>
      </c>
      <c r="M3125" s="55" t="s">
        <v>87</v>
      </c>
      <c r="N3125" s="55" t="str">
        <f t="shared" si="273"/>
        <v>NON</v>
      </c>
      <c r="O3125" s="55" t="str">
        <f t="shared" si="274"/>
        <v>NON</v>
      </c>
      <c r="P3125" s="55" t="str">
        <f t="shared" si="275"/>
        <v>OUI</v>
      </c>
      <c r="Q3125" s="55" t="str">
        <f t="shared" si="276"/>
        <v>NON</v>
      </c>
    </row>
    <row r="3126" spans="1:17" ht="15" customHeight="1">
      <c r="A3126" s="3">
        <v>130783236</v>
      </c>
      <c r="B3126" s="55" t="s">
        <v>975</v>
      </c>
      <c r="C3126" s="3">
        <v>43001576</v>
      </c>
      <c r="D3126" s="55" t="s">
        <v>1011</v>
      </c>
      <c r="E3126" s="53" t="s">
        <v>1012</v>
      </c>
      <c r="F3126" s="84">
        <v>43770</v>
      </c>
      <c r="G3126" s="84">
        <v>45413</v>
      </c>
      <c r="H3126" s="82">
        <f t="shared" si="282"/>
        <v>5</v>
      </c>
      <c r="I3126" s="55" t="s">
        <v>83</v>
      </c>
      <c r="J3126" s="55" t="s">
        <v>44</v>
      </c>
      <c r="K3126" s="55" t="s">
        <v>240</v>
      </c>
      <c r="L3126" s="55" t="s">
        <v>241</v>
      </c>
      <c r="M3126" s="54" t="s">
        <v>2055</v>
      </c>
      <c r="N3126" s="55" t="str">
        <f t="shared" si="273"/>
        <v>NON</v>
      </c>
      <c r="O3126" s="55" t="str">
        <f t="shared" si="274"/>
        <v>OUI</v>
      </c>
      <c r="P3126" s="55" t="str">
        <f t="shared" si="275"/>
        <v>OUI</v>
      </c>
      <c r="Q3126" s="55" t="str">
        <f t="shared" si="276"/>
        <v>NON</v>
      </c>
    </row>
    <row r="3127" spans="1:17" ht="15" customHeight="1">
      <c r="A3127" s="3">
        <v>130783236</v>
      </c>
      <c r="B3127" s="55" t="s">
        <v>975</v>
      </c>
      <c r="C3127" s="3">
        <v>43001576</v>
      </c>
      <c r="D3127" s="55" t="s">
        <v>1011</v>
      </c>
      <c r="E3127" s="53" t="s">
        <v>1012</v>
      </c>
      <c r="F3127" s="84">
        <v>43770</v>
      </c>
      <c r="G3127" s="84">
        <v>45413</v>
      </c>
      <c r="H3127" s="82">
        <f t="shared" si="282"/>
        <v>5</v>
      </c>
      <c r="I3127" s="55" t="s">
        <v>83</v>
      </c>
      <c r="J3127" s="55" t="s">
        <v>44</v>
      </c>
      <c r="K3127" s="55" t="s">
        <v>240</v>
      </c>
      <c r="L3127" s="55" t="s">
        <v>241</v>
      </c>
      <c r="M3127" s="54" t="s">
        <v>2101</v>
      </c>
      <c r="N3127" s="55" t="str">
        <f t="shared" si="273"/>
        <v>NON</v>
      </c>
      <c r="O3127" s="55" t="str">
        <f t="shared" si="274"/>
        <v>NON</v>
      </c>
      <c r="P3127" s="55" t="str">
        <f t="shared" si="275"/>
        <v>OUI</v>
      </c>
      <c r="Q3127" s="55" t="str">
        <f t="shared" si="276"/>
        <v>NON</v>
      </c>
    </row>
    <row r="3128" spans="1:17" ht="15" customHeight="1">
      <c r="A3128" s="3">
        <v>130783236</v>
      </c>
      <c r="B3128" s="55" t="s">
        <v>975</v>
      </c>
      <c r="C3128" s="3">
        <v>43001576</v>
      </c>
      <c r="D3128" s="55" t="s">
        <v>1011</v>
      </c>
      <c r="E3128" s="53" t="s">
        <v>1012</v>
      </c>
      <c r="F3128" s="84">
        <v>43770</v>
      </c>
      <c r="G3128" s="84">
        <v>45413</v>
      </c>
      <c r="H3128" s="82">
        <f t="shared" si="282"/>
        <v>5</v>
      </c>
      <c r="I3128" s="55" t="s">
        <v>83</v>
      </c>
      <c r="J3128" s="55" t="s">
        <v>1429</v>
      </c>
      <c r="K3128" s="55" t="s">
        <v>765</v>
      </c>
      <c r="L3128" s="55"/>
      <c r="M3128" s="79"/>
      <c r="N3128" s="55" t="str">
        <f t="shared" si="273"/>
        <v>OUI</v>
      </c>
      <c r="O3128" s="55" t="str">
        <f t="shared" si="274"/>
        <v>NON</v>
      </c>
      <c r="P3128" s="55" t="str">
        <f t="shared" si="275"/>
        <v>NON</v>
      </c>
      <c r="Q3128" s="55" t="str">
        <f t="shared" si="276"/>
        <v>NON</v>
      </c>
    </row>
    <row r="3129" spans="1:17" ht="15" customHeight="1">
      <c r="A3129" s="3">
        <v>130783236</v>
      </c>
      <c r="B3129" s="55" t="s">
        <v>975</v>
      </c>
      <c r="C3129" s="3">
        <v>43001576</v>
      </c>
      <c r="D3129" s="55" t="s">
        <v>1011</v>
      </c>
      <c r="E3129" s="53" t="s">
        <v>1012</v>
      </c>
      <c r="F3129" s="84">
        <v>43770</v>
      </c>
      <c r="G3129" s="84">
        <v>45413</v>
      </c>
      <c r="H3129" s="82">
        <f t="shared" si="282"/>
        <v>5</v>
      </c>
      <c r="I3129" s="55" t="s">
        <v>83</v>
      </c>
      <c r="J3129" s="55" t="s">
        <v>1429</v>
      </c>
      <c r="K3129" s="55" t="s">
        <v>318</v>
      </c>
      <c r="L3129" s="55" t="s">
        <v>391</v>
      </c>
      <c r="M3129" s="79"/>
      <c r="N3129" s="55" t="str">
        <f t="shared" si="273"/>
        <v>OUI</v>
      </c>
      <c r="O3129" s="55" t="str">
        <f t="shared" si="274"/>
        <v>NON</v>
      </c>
      <c r="P3129" s="55" t="str">
        <f t="shared" si="275"/>
        <v>NON</v>
      </c>
      <c r="Q3129" s="55" t="str">
        <f t="shared" si="276"/>
        <v>NON</v>
      </c>
    </row>
    <row r="3130" spans="1:17" ht="15" customHeight="1">
      <c r="A3130" s="3">
        <v>130783236</v>
      </c>
      <c r="B3130" s="55" t="s">
        <v>975</v>
      </c>
      <c r="C3130" s="3">
        <v>43001576</v>
      </c>
      <c r="D3130" s="55" t="s">
        <v>1011</v>
      </c>
      <c r="E3130" s="53" t="s">
        <v>1012</v>
      </c>
      <c r="F3130" s="84">
        <v>44136</v>
      </c>
      <c r="G3130" s="84">
        <v>45778</v>
      </c>
      <c r="H3130" s="82">
        <f t="shared" si="282"/>
        <v>5</v>
      </c>
      <c r="I3130" s="55" t="s">
        <v>83</v>
      </c>
      <c r="J3130" s="55" t="s">
        <v>44</v>
      </c>
      <c r="K3130" s="55" t="s">
        <v>1053</v>
      </c>
      <c r="L3130" s="55" t="s">
        <v>260</v>
      </c>
      <c r="M3130" s="54" t="s">
        <v>2388</v>
      </c>
      <c r="N3130" s="55" t="str">
        <f t="shared" si="273"/>
        <v>NON</v>
      </c>
      <c r="O3130" s="55" t="str">
        <f t="shared" si="274"/>
        <v>NON</v>
      </c>
      <c r="P3130" s="55" t="str">
        <f t="shared" si="275"/>
        <v>OUI</v>
      </c>
      <c r="Q3130" s="55" t="str">
        <f t="shared" si="276"/>
        <v>OUI</v>
      </c>
    </row>
    <row r="3131" spans="1:17" ht="15" customHeight="1">
      <c r="A3131" s="2">
        <v>130008048</v>
      </c>
      <c r="B3131" s="55" t="s">
        <v>1413</v>
      </c>
      <c r="C3131" s="3">
        <v>93000691</v>
      </c>
      <c r="D3131" s="55" t="s">
        <v>1418</v>
      </c>
      <c r="E3131" s="53" t="s">
        <v>1419</v>
      </c>
      <c r="F3131" s="84">
        <v>44501</v>
      </c>
      <c r="G3131" s="84">
        <v>46143</v>
      </c>
      <c r="H3131" s="82">
        <f t="shared" si="282"/>
        <v>5</v>
      </c>
      <c r="I3131" s="55" t="s">
        <v>83</v>
      </c>
      <c r="J3131" s="55" t="s">
        <v>44</v>
      </c>
      <c r="K3131" s="55" t="s">
        <v>820</v>
      </c>
      <c r="L3131" s="55" t="s">
        <v>821</v>
      </c>
      <c r="M3131" s="55" t="s">
        <v>1420</v>
      </c>
      <c r="N3131" s="55" t="str">
        <f t="shared" si="273"/>
        <v>NON</v>
      </c>
      <c r="O3131" s="55" t="str">
        <f t="shared" si="274"/>
        <v>OUI</v>
      </c>
      <c r="P3131" s="55" t="str">
        <f t="shared" si="275"/>
        <v>OUI</v>
      </c>
      <c r="Q3131" s="55" t="str">
        <f t="shared" si="276"/>
        <v>OUI</v>
      </c>
    </row>
    <row r="3132" spans="1:17" ht="15" customHeight="1">
      <c r="A3132" s="2">
        <v>830000345</v>
      </c>
      <c r="B3132" s="55" t="s">
        <v>881</v>
      </c>
      <c r="C3132" s="3">
        <v>43001442</v>
      </c>
      <c r="D3132" s="55" t="s">
        <v>403</v>
      </c>
      <c r="E3132" s="22" t="s">
        <v>2282</v>
      </c>
      <c r="F3132" s="84">
        <v>44501</v>
      </c>
      <c r="G3132" s="84">
        <v>46143</v>
      </c>
      <c r="H3132" s="82">
        <f t="shared" si="282"/>
        <v>5</v>
      </c>
      <c r="I3132" s="55" t="s">
        <v>83</v>
      </c>
      <c r="J3132" s="55" t="s">
        <v>44</v>
      </c>
      <c r="K3132" s="55" t="s">
        <v>236</v>
      </c>
      <c r="L3132" s="55" t="s">
        <v>237</v>
      </c>
      <c r="M3132" s="55" t="s">
        <v>429</v>
      </c>
      <c r="N3132" s="55" t="str">
        <f t="shared" si="273"/>
        <v>NON</v>
      </c>
      <c r="O3132" s="55" t="str">
        <f t="shared" si="274"/>
        <v>OUI</v>
      </c>
      <c r="P3132" s="55" t="str">
        <f t="shared" si="275"/>
        <v>OUI</v>
      </c>
      <c r="Q3132" s="55" t="str">
        <f t="shared" si="276"/>
        <v>OUI</v>
      </c>
    </row>
    <row r="3133" spans="1:17" ht="15" customHeight="1">
      <c r="A3133" s="2">
        <v>830000345</v>
      </c>
      <c r="B3133" s="55" t="s">
        <v>881</v>
      </c>
      <c r="C3133" s="3">
        <v>43001442</v>
      </c>
      <c r="D3133" s="55" t="s">
        <v>403</v>
      </c>
      <c r="E3133" s="22" t="s">
        <v>2282</v>
      </c>
      <c r="F3133" s="84">
        <v>44501</v>
      </c>
      <c r="G3133" s="84">
        <v>46143</v>
      </c>
      <c r="H3133" s="82">
        <f t="shared" si="282"/>
        <v>5</v>
      </c>
      <c r="I3133" s="55" t="s">
        <v>83</v>
      </c>
      <c r="J3133" s="55" t="s">
        <v>1429</v>
      </c>
      <c r="K3133" s="55" t="s">
        <v>197</v>
      </c>
      <c r="L3133" s="55" t="s">
        <v>198</v>
      </c>
      <c r="M3133" s="79"/>
      <c r="N3133" s="55" t="str">
        <f t="shared" si="273"/>
        <v>OUI</v>
      </c>
      <c r="O3133" s="55" t="str">
        <f t="shared" si="274"/>
        <v>NON</v>
      </c>
      <c r="P3133" s="55" t="str">
        <f t="shared" si="275"/>
        <v>NON</v>
      </c>
      <c r="Q3133" s="55" t="str">
        <f t="shared" si="276"/>
        <v>NON</v>
      </c>
    </row>
    <row r="3134" spans="1:17" ht="15" customHeight="1">
      <c r="A3134" s="2">
        <v>130785652</v>
      </c>
      <c r="B3134" s="55" t="s">
        <v>1643</v>
      </c>
      <c r="C3134" s="3">
        <v>93000034</v>
      </c>
      <c r="D3134" s="55" t="s">
        <v>1651</v>
      </c>
      <c r="E3134" s="53" t="s">
        <v>1652</v>
      </c>
      <c r="F3134" s="84">
        <v>44501</v>
      </c>
      <c r="G3134" s="84">
        <v>46143</v>
      </c>
      <c r="H3134" s="82">
        <f t="shared" si="282"/>
        <v>5</v>
      </c>
      <c r="I3134" s="55" t="s">
        <v>83</v>
      </c>
      <c r="J3134" s="55" t="s">
        <v>44</v>
      </c>
      <c r="K3134" s="55" t="s">
        <v>436</v>
      </c>
      <c r="L3134" s="55" t="s">
        <v>437</v>
      </c>
      <c r="M3134" s="55" t="s">
        <v>1658</v>
      </c>
      <c r="N3134" s="55" t="str">
        <f t="shared" si="273"/>
        <v>NON</v>
      </c>
      <c r="O3134" s="55" t="str">
        <f t="shared" si="274"/>
        <v>OUI</v>
      </c>
      <c r="P3134" s="55" t="str">
        <f t="shared" si="275"/>
        <v>OUI</v>
      </c>
      <c r="Q3134" s="55" t="str">
        <f t="shared" si="276"/>
        <v>OUI</v>
      </c>
    </row>
    <row r="3135" spans="1:17" ht="15" customHeight="1">
      <c r="A3135" s="2">
        <v>130785652</v>
      </c>
      <c r="B3135" s="55" t="s">
        <v>1643</v>
      </c>
      <c r="C3135" s="3">
        <v>93000034</v>
      </c>
      <c r="D3135" s="55" t="s">
        <v>1651</v>
      </c>
      <c r="E3135" s="53" t="s">
        <v>1652</v>
      </c>
      <c r="F3135" s="84">
        <v>43770</v>
      </c>
      <c r="G3135" s="84">
        <v>45413</v>
      </c>
      <c r="H3135" s="82">
        <f t="shared" si="282"/>
        <v>5</v>
      </c>
      <c r="I3135" s="55" t="s">
        <v>83</v>
      </c>
      <c r="J3135" s="55" t="s">
        <v>1429</v>
      </c>
      <c r="K3135" s="55" t="s">
        <v>412</v>
      </c>
      <c r="L3135" s="55" t="s">
        <v>413</v>
      </c>
      <c r="M3135" s="79"/>
      <c r="N3135" s="55" t="str">
        <f t="shared" si="273"/>
        <v>OUI</v>
      </c>
      <c r="O3135" s="55" t="str">
        <f t="shared" si="274"/>
        <v>NON</v>
      </c>
      <c r="P3135" s="55" t="str">
        <f t="shared" si="275"/>
        <v>NON</v>
      </c>
      <c r="Q3135" s="55" t="str">
        <f t="shared" si="276"/>
        <v>NON</v>
      </c>
    </row>
    <row r="3136" spans="1:17" ht="15" customHeight="1">
      <c r="A3136" s="2">
        <v>40000911</v>
      </c>
      <c r="B3136" s="55" t="s">
        <v>160</v>
      </c>
      <c r="C3136" s="3">
        <v>93000749</v>
      </c>
      <c r="D3136" s="55" t="s">
        <v>175</v>
      </c>
      <c r="E3136" s="53" t="s">
        <v>176</v>
      </c>
      <c r="F3136" s="84">
        <v>44501</v>
      </c>
      <c r="G3136" s="84">
        <v>46143</v>
      </c>
      <c r="H3136" s="82">
        <f t="shared" si="282"/>
        <v>5</v>
      </c>
      <c r="I3136" s="55" t="s">
        <v>83</v>
      </c>
      <c r="J3136" s="55" t="s">
        <v>44</v>
      </c>
      <c r="K3136" s="55" t="s">
        <v>15</v>
      </c>
      <c r="L3136" s="55" t="s">
        <v>17</v>
      </c>
      <c r="M3136" s="55" t="s">
        <v>177</v>
      </c>
      <c r="N3136" s="55" t="str">
        <f t="shared" si="273"/>
        <v>NON</v>
      </c>
      <c r="O3136" s="55" t="str">
        <f t="shared" si="274"/>
        <v>NON</v>
      </c>
      <c r="P3136" s="55" t="str">
        <f t="shared" si="275"/>
        <v>OUI</v>
      </c>
      <c r="Q3136" s="55" t="str">
        <f t="shared" si="276"/>
        <v>OUI</v>
      </c>
    </row>
    <row r="3137" spans="1:17" ht="15" customHeight="1">
      <c r="A3137" s="64">
        <v>130002496</v>
      </c>
      <c r="B3137" s="20" t="s">
        <v>713</v>
      </c>
      <c r="C3137" s="4">
        <v>43000652</v>
      </c>
      <c r="D3137" s="20" t="s">
        <v>727</v>
      </c>
      <c r="E3137" s="21" t="s">
        <v>728</v>
      </c>
      <c r="F3137" s="85">
        <v>43770</v>
      </c>
      <c r="G3137" s="85">
        <v>45413</v>
      </c>
      <c r="H3137" s="83">
        <f t="shared" si="282"/>
        <v>5</v>
      </c>
      <c r="I3137" s="20" t="s">
        <v>83</v>
      </c>
      <c r="J3137" s="55" t="s">
        <v>44</v>
      </c>
      <c r="K3137" s="20" t="s">
        <v>129</v>
      </c>
      <c r="L3137" s="20" t="s">
        <v>128</v>
      </c>
      <c r="M3137" s="20" t="s">
        <v>454</v>
      </c>
      <c r="N3137" s="55" t="str">
        <f t="shared" si="273"/>
        <v>NON</v>
      </c>
      <c r="O3137" s="55" t="str">
        <f t="shared" si="274"/>
        <v>NON</v>
      </c>
      <c r="P3137" s="55" t="str">
        <f t="shared" si="275"/>
        <v>OUI</v>
      </c>
      <c r="Q3137" s="55" t="str">
        <f t="shared" si="276"/>
        <v>OUI</v>
      </c>
    </row>
    <row r="3138" spans="1:17" ht="15" customHeight="1">
      <c r="A3138" s="64">
        <v>130002496</v>
      </c>
      <c r="B3138" s="20" t="s">
        <v>713</v>
      </c>
      <c r="C3138" s="4">
        <v>43000652</v>
      </c>
      <c r="D3138" s="20" t="s">
        <v>727</v>
      </c>
      <c r="E3138" s="21" t="s">
        <v>728</v>
      </c>
      <c r="F3138" s="85">
        <v>44136</v>
      </c>
      <c r="G3138" s="85">
        <v>45778</v>
      </c>
      <c r="H3138" s="83">
        <f t="shared" si="282"/>
        <v>5</v>
      </c>
      <c r="I3138" s="20" t="s">
        <v>83</v>
      </c>
      <c r="J3138" s="55" t="s">
        <v>1429</v>
      </c>
      <c r="K3138" s="20" t="s">
        <v>300</v>
      </c>
      <c r="L3138" s="20"/>
      <c r="M3138" s="80"/>
      <c r="N3138" s="55" t="str">
        <f t="shared" si="273"/>
        <v>OUI</v>
      </c>
      <c r="O3138" s="55" t="str">
        <f t="shared" si="274"/>
        <v>NON</v>
      </c>
      <c r="P3138" s="55" t="str">
        <f t="shared" si="275"/>
        <v>NON</v>
      </c>
      <c r="Q3138" s="55" t="str">
        <f t="shared" si="276"/>
        <v>NON</v>
      </c>
    </row>
    <row r="3139" spans="1:17" ht="15" customHeight="1">
      <c r="A3139" s="2">
        <v>130000433</v>
      </c>
      <c r="B3139" s="55" t="s">
        <v>632</v>
      </c>
      <c r="C3139" s="3">
        <v>43001898</v>
      </c>
      <c r="D3139" s="55" t="s">
        <v>637</v>
      </c>
      <c r="E3139" s="53" t="s">
        <v>638</v>
      </c>
      <c r="F3139" s="84">
        <v>43770</v>
      </c>
      <c r="G3139" s="84">
        <v>45413</v>
      </c>
      <c r="H3139" s="82">
        <f t="shared" si="282"/>
        <v>5</v>
      </c>
      <c r="I3139" s="55" t="s">
        <v>83</v>
      </c>
      <c r="J3139" s="55" t="s">
        <v>44</v>
      </c>
      <c r="K3139" s="55" t="s">
        <v>129</v>
      </c>
      <c r="L3139" s="55" t="s">
        <v>128</v>
      </c>
      <c r="M3139" s="55" t="s">
        <v>467</v>
      </c>
      <c r="N3139" s="55" t="str">
        <f t="shared" ref="N3139:N3202" si="283">IF(ISNUMBER(SEARCH("2G",J3139)),"OUI","NON")</f>
        <v>NON</v>
      </c>
      <c r="O3139" s="55" t="str">
        <f t="shared" ref="O3139:O3202" si="284">IF(ISNUMBER(SEARCH("P1",M3139)),"OUI","NON")</f>
        <v>OUI</v>
      </c>
      <c r="P3139" s="55" t="str">
        <f t="shared" ref="P3139:P3202" si="285">IF(ISNUMBER(SEARCH("P2",M3139)),"OUI","NON")</f>
        <v>OUI</v>
      </c>
      <c r="Q3139" s="55" t="str">
        <f t="shared" ref="Q3139:Q3202" si="286">IF(ISNUMBER(SEARCH("P3",M3139)),"OUI","NON")</f>
        <v>OUI</v>
      </c>
    </row>
    <row r="3140" spans="1:17" ht="15" customHeight="1">
      <c r="A3140" s="2">
        <v>130000433</v>
      </c>
      <c r="B3140" s="55" t="s">
        <v>632</v>
      </c>
      <c r="C3140" s="3">
        <v>43001898</v>
      </c>
      <c r="D3140" s="55" t="s">
        <v>637</v>
      </c>
      <c r="E3140" s="53" t="s">
        <v>638</v>
      </c>
      <c r="F3140" s="84">
        <v>43770</v>
      </c>
      <c r="G3140" s="84">
        <v>45413</v>
      </c>
      <c r="H3140" s="82">
        <f t="shared" si="282"/>
        <v>5</v>
      </c>
      <c r="I3140" s="55" t="s">
        <v>83</v>
      </c>
      <c r="J3140" s="55" t="s">
        <v>1429</v>
      </c>
      <c r="K3140" s="55" t="s">
        <v>128</v>
      </c>
      <c r="L3140" s="55" t="s">
        <v>129</v>
      </c>
      <c r="M3140" s="79"/>
      <c r="N3140" s="55" t="str">
        <f t="shared" si="283"/>
        <v>OUI</v>
      </c>
      <c r="O3140" s="55" t="str">
        <f t="shared" si="284"/>
        <v>NON</v>
      </c>
      <c r="P3140" s="55" t="str">
        <f t="shared" si="285"/>
        <v>NON</v>
      </c>
      <c r="Q3140" s="55" t="str">
        <f t="shared" si="286"/>
        <v>NON</v>
      </c>
    </row>
    <row r="3141" spans="1:17" ht="15" customHeight="1">
      <c r="A3141" s="2">
        <v>130000235</v>
      </c>
      <c r="B3141" s="55" t="s">
        <v>478</v>
      </c>
      <c r="C3141" s="3">
        <v>93000556</v>
      </c>
      <c r="D3141" s="55" t="s">
        <v>502</v>
      </c>
      <c r="E3141" s="53" t="s">
        <v>503</v>
      </c>
      <c r="F3141" s="84">
        <v>44501</v>
      </c>
      <c r="G3141" s="84">
        <v>46143</v>
      </c>
      <c r="H3141" s="82">
        <f t="shared" si="282"/>
        <v>5</v>
      </c>
      <c r="I3141" s="55" t="s">
        <v>83</v>
      </c>
      <c r="J3141" s="55" t="s">
        <v>44</v>
      </c>
      <c r="K3141" s="55" t="s">
        <v>129</v>
      </c>
      <c r="L3141" s="55" t="s">
        <v>128</v>
      </c>
      <c r="M3141" s="55" t="s">
        <v>313</v>
      </c>
      <c r="N3141" s="55" t="str">
        <f t="shared" si="283"/>
        <v>NON</v>
      </c>
      <c r="O3141" s="55" t="str">
        <f t="shared" si="284"/>
        <v>NON</v>
      </c>
      <c r="P3141" s="55" t="str">
        <f t="shared" si="285"/>
        <v>NON</v>
      </c>
      <c r="Q3141" s="55" t="str">
        <f t="shared" si="286"/>
        <v>OUI</v>
      </c>
    </row>
    <row r="3142" spans="1:17" ht="15" customHeight="1">
      <c r="A3142" s="2">
        <v>130000235</v>
      </c>
      <c r="B3142" s="55" t="s">
        <v>478</v>
      </c>
      <c r="C3142" s="3">
        <v>93000556</v>
      </c>
      <c r="D3142" s="55" t="s">
        <v>502</v>
      </c>
      <c r="E3142" s="53" t="s">
        <v>503</v>
      </c>
      <c r="F3142" s="84">
        <v>44501</v>
      </c>
      <c r="G3142" s="84">
        <v>46143</v>
      </c>
      <c r="H3142" s="82">
        <f t="shared" si="282"/>
        <v>5</v>
      </c>
      <c r="I3142" s="55" t="s">
        <v>83</v>
      </c>
      <c r="J3142" s="55" t="s">
        <v>1429</v>
      </c>
      <c r="K3142" s="55" t="s">
        <v>128</v>
      </c>
      <c r="L3142" s="55" t="s">
        <v>129</v>
      </c>
      <c r="M3142" s="79"/>
      <c r="N3142" s="55" t="str">
        <f t="shared" si="283"/>
        <v>OUI</v>
      </c>
      <c r="O3142" s="55" t="str">
        <f t="shared" si="284"/>
        <v>NON</v>
      </c>
      <c r="P3142" s="55" t="str">
        <f t="shared" si="285"/>
        <v>NON</v>
      </c>
      <c r="Q3142" s="55" t="str">
        <f t="shared" si="286"/>
        <v>NON</v>
      </c>
    </row>
    <row r="3143" spans="1:17" ht="15" customHeight="1">
      <c r="A3143" s="2">
        <v>130000235</v>
      </c>
      <c r="B3143" s="55" t="s">
        <v>478</v>
      </c>
      <c r="C3143" s="3">
        <v>93000556</v>
      </c>
      <c r="D3143" s="55" t="s">
        <v>502</v>
      </c>
      <c r="E3143" s="53" t="s">
        <v>503</v>
      </c>
      <c r="F3143" s="84">
        <v>44501</v>
      </c>
      <c r="G3143" s="84">
        <v>46143</v>
      </c>
      <c r="H3143" s="82">
        <f t="shared" si="282"/>
        <v>5</v>
      </c>
      <c r="I3143" s="55" t="s">
        <v>83</v>
      </c>
      <c r="J3143" s="55" t="s">
        <v>1429</v>
      </c>
      <c r="K3143" s="55" t="s">
        <v>300</v>
      </c>
      <c r="L3143" s="55"/>
      <c r="M3143" s="79"/>
      <c r="N3143" s="55" t="str">
        <f t="shared" si="283"/>
        <v>OUI</v>
      </c>
      <c r="O3143" s="55" t="str">
        <f t="shared" si="284"/>
        <v>NON</v>
      </c>
      <c r="P3143" s="55" t="str">
        <f t="shared" si="285"/>
        <v>NON</v>
      </c>
      <c r="Q3143" s="55" t="str">
        <f t="shared" si="286"/>
        <v>NON</v>
      </c>
    </row>
    <row r="3144" spans="1:17" ht="15" customHeight="1">
      <c r="A3144" s="2">
        <v>60785003</v>
      </c>
      <c r="B3144" s="55" t="s">
        <v>1867</v>
      </c>
      <c r="C3144" s="3">
        <v>43001584</v>
      </c>
      <c r="D3144" s="55" t="s">
        <v>1870</v>
      </c>
      <c r="E3144" s="53" t="s">
        <v>1871</v>
      </c>
      <c r="F3144" s="84">
        <v>44136</v>
      </c>
      <c r="G3144" s="84">
        <v>45778</v>
      </c>
      <c r="H3144" s="82">
        <f t="shared" si="282"/>
        <v>5</v>
      </c>
      <c r="I3144" s="55" t="s">
        <v>83</v>
      </c>
      <c r="J3144" s="55" t="s">
        <v>1800</v>
      </c>
      <c r="K3144" s="55"/>
      <c r="L3144" s="55"/>
      <c r="M3144" s="79"/>
      <c r="N3144" s="55" t="str">
        <f t="shared" si="283"/>
        <v>OUI</v>
      </c>
      <c r="O3144" s="55" t="str">
        <f t="shared" si="284"/>
        <v>NON</v>
      </c>
      <c r="P3144" s="55" t="str">
        <f t="shared" si="285"/>
        <v>NON</v>
      </c>
      <c r="Q3144" s="55" t="str">
        <f t="shared" si="286"/>
        <v>NON</v>
      </c>
    </row>
    <row r="3145" spans="1:17" ht="15" customHeight="1">
      <c r="A3145" s="2">
        <v>130784598</v>
      </c>
      <c r="B3145" s="55" t="s">
        <v>1432</v>
      </c>
      <c r="C3145" s="3">
        <v>93000055</v>
      </c>
      <c r="D3145" s="55" t="s">
        <v>1437</v>
      </c>
      <c r="E3145" s="53" t="s">
        <v>1438</v>
      </c>
      <c r="F3145" s="84">
        <v>43770</v>
      </c>
      <c r="G3145" s="84">
        <v>45413</v>
      </c>
      <c r="H3145" s="82">
        <f t="shared" si="282"/>
        <v>5</v>
      </c>
      <c r="I3145" s="55" t="s">
        <v>83</v>
      </c>
      <c r="J3145" s="55" t="s">
        <v>44</v>
      </c>
      <c r="K3145" s="55" t="s">
        <v>820</v>
      </c>
      <c r="L3145" s="55" t="s">
        <v>821</v>
      </c>
      <c r="M3145" s="55" t="s">
        <v>2208</v>
      </c>
      <c r="N3145" s="55" t="str">
        <f t="shared" si="283"/>
        <v>NON</v>
      </c>
      <c r="O3145" s="55" t="str">
        <f t="shared" si="284"/>
        <v>OUI</v>
      </c>
      <c r="P3145" s="55" t="str">
        <f t="shared" si="285"/>
        <v>OUI</v>
      </c>
      <c r="Q3145" s="55" t="str">
        <f t="shared" si="286"/>
        <v>NON</v>
      </c>
    </row>
    <row r="3146" spans="1:17" ht="15" customHeight="1">
      <c r="A3146" s="2">
        <v>130784598</v>
      </c>
      <c r="B3146" s="55" t="s">
        <v>1432</v>
      </c>
      <c r="C3146" s="3">
        <v>93000055</v>
      </c>
      <c r="D3146" s="55" t="s">
        <v>1437</v>
      </c>
      <c r="E3146" s="53" t="s">
        <v>1438</v>
      </c>
      <c r="F3146" s="84">
        <v>43770</v>
      </c>
      <c r="G3146" s="84">
        <v>45413</v>
      </c>
      <c r="H3146" s="82">
        <f t="shared" si="282"/>
        <v>5</v>
      </c>
      <c r="I3146" s="55" t="s">
        <v>83</v>
      </c>
      <c r="J3146" s="55" t="s">
        <v>44</v>
      </c>
      <c r="K3146" s="55" t="s">
        <v>820</v>
      </c>
      <c r="L3146" s="55" t="s">
        <v>821</v>
      </c>
      <c r="M3146" s="55" t="s">
        <v>1953</v>
      </c>
      <c r="N3146" s="55" t="str">
        <f t="shared" si="283"/>
        <v>NON</v>
      </c>
      <c r="O3146" s="55" t="str">
        <f t="shared" si="284"/>
        <v>NON</v>
      </c>
      <c r="P3146" s="55" t="str">
        <f t="shared" si="285"/>
        <v>OUI</v>
      </c>
      <c r="Q3146" s="55" t="str">
        <f t="shared" si="286"/>
        <v>NON</v>
      </c>
    </row>
    <row r="3147" spans="1:17" ht="15" customHeight="1">
      <c r="A3147" s="2">
        <v>130784598</v>
      </c>
      <c r="B3147" s="55" t="s">
        <v>1432</v>
      </c>
      <c r="C3147" s="3">
        <v>93000055</v>
      </c>
      <c r="D3147" s="55" t="s">
        <v>1437</v>
      </c>
      <c r="E3147" s="53" t="s">
        <v>1438</v>
      </c>
      <c r="F3147" s="84">
        <v>43040</v>
      </c>
      <c r="G3147" s="84">
        <v>44682</v>
      </c>
      <c r="H3147" s="82">
        <f t="shared" si="282"/>
        <v>5</v>
      </c>
      <c r="I3147" s="55" t="s">
        <v>83</v>
      </c>
      <c r="J3147" s="55" t="s">
        <v>1429</v>
      </c>
      <c r="K3147" s="55" t="s">
        <v>780</v>
      </c>
      <c r="L3147" s="55" t="s">
        <v>781</v>
      </c>
      <c r="M3147" s="79"/>
      <c r="N3147" s="55" t="str">
        <f t="shared" si="283"/>
        <v>OUI</v>
      </c>
      <c r="O3147" s="55" t="str">
        <f t="shared" si="284"/>
        <v>NON</v>
      </c>
      <c r="P3147" s="55" t="str">
        <f t="shared" si="285"/>
        <v>NON</v>
      </c>
      <c r="Q3147" s="55" t="str">
        <f t="shared" si="286"/>
        <v>NON</v>
      </c>
    </row>
    <row r="3148" spans="1:17" ht="15" customHeight="1">
      <c r="A3148" s="64">
        <v>280500075</v>
      </c>
      <c r="B3148" s="20" t="s">
        <v>111</v>
      </c>
      <c r="C3148" s="4">
        <v>93000862</v>
      </c>
      <c r="D3148" s="20" t="s">
        <v>112</v>
      </c>
      <c r="E3148" s="21" t="s">
        <v>113</v>
      </c>
      <c r="F3148" s="85">
        <v>44501</v>
      </c>
      <c r="G3148" s="85">
        <v>46143</v>
      </c>
      <c r="H3148" s="83">
        <f t="shared" si="282"/>
        <v>5</v>
      </c>
      <c r="I3148" s="20" t="s">
        <v>16</v>
      </c>
      <c r="J3148" s="20" t="s">
        <v>44</v>
      </c>
      <c r="K3148" s="20" t="s">
        <v>25</v>
      </c>
      <c r="L3148" s="20"/>
      <c r="M3148" s="20" t="s">
        <v>114</v>
      </c>
      <c r="N3148" s="20" t="str">
        <f t="shared" si="283"/>
        <v>NON</v>
      </c>
      <c r="O3148" s="20" t="str">
        <f t="shared" si="284"/>
        <v>NON</v>
      </c>
      <c r="P3148" s="20" t="str">
        <f t="shared" si="285"/>
        <v>NON</v>
      </c>
      <c r="Q3148" s="20" t="str">
        <f t="shared" si="286"/>
        <v>OUI</v>
      </c>
    </row>
    <row r="3149" spans="1:17" ht="15" customHeight="1">
      <c r="A3149" s="64">
        <v>50000001</v>
      </c>
      <c r="B3149" s="20" t="s">
        <v>1541</v>
      </c>
      <c r="C3149" s="4">
        <v>43001635</v>
      </c>
      <c r="D3149" s="20" t="s">
        <v>1542</v>
      </c>
      <c r="E3149" s="21" t="s">
        <v>1543</v>
      </c>
      <c r="F3149" s="85">
        <v>43770</v>
      </c>
      <c r="G3149" s="85">
        <v>45413</v>
      </c>
      <c r="H3149" s="83">
        <f t="shared" si="282"/>
        <v>5</v>
      </c>
      <c r="I3149" s="20" t="s">
        <v>16</v>
      </c>
      <c r="J3149" s="55" t="s">
        <v>44</v>
      </c>
      <c r="K3149" s="20" t="s">
        <v>25</v>
      </c>
      <c r="L3149" s="20" t="s">
        <v>91</v>
      </c>
      <c r="M3149" s="20" t="s">
        <v>92</v>
      </c>
      <c r="N3149" s="55" t="str">
        <f t="shared" si="283"/>
        <v>NON</v>
      </c>
      <c r="O3149" s="55" t="str">
        <f t="shared" si="284"/>
        <v>NON</v>
      </c>
      <c r="P3149" s="55" t="str">
        <f t="shared" si="285"/>
        <v>OUI</v>
      </c>
      <c r="Q3149" s="55" t="str">
        <f t="shared" si="286"/>
        <v>NON</v>
      </c>
    </row>
    <row r="3150" spans="1:17" ht="15" customHeight="1">
      <c r="A3150" s="64">
        <v>50000001</v>
      </c>
      <c r="B3150" s="20" t="s">
        <v>1541</v>
      </c>
      <c r="C3150" s="4">
        <v>43001635</v>
      </c>
      <c r="D3150" s="20" t="s">
        <v>1542</v>
      </c>
      <c r="E3150" s="21" t="s">
        <v>1543</v>
      </c>
      <c r="F3150" s="85">
        <v>44501</v>
      </c>
      <c r="G3150" s="85">
        <v>46143</v>
      </c>
      <c r="H3150" s="83">
        <f t="shared" si="282"/>
        <v>5</v>
      </c>
      <c r="I3150" s="20" t="s">
        <v>16</v>
      </c>
      <c r="J3150" s="55" t="s">
        <v>1429</v>
      </c>
      <c r="K3150" s="20" t="s">
        <v>24</v>
      </c>
      <c r="L3150" s="20"/>
      <c r="M3150" s="79"/>
      <c r="N3150" s="55" t="str">
        <f t="shared" si="283"/>
        <v>OUI</v>
      </c>
      <c r="O3150" s="55" t="str">
        <f t="shared" si="284"/>
        <v>NON</v>
      </c>
      <c r="P3150" s="55" t="str">
        <f t="shared" si="285"/>
        <v>NON</v>
      </c>
      <c r="Q3150" s="55" t="str">
        <f t="shared" si="286"/>
        <v>NON</v>
      </c>
    </row>
    <row r="3151" spans="1:17" ht="15" customHeight="1">
      <c r="A3151" s="2">
        <v>130809015</v>
      </c>
      <c r="B3151" s="55" t="s">
        <v>746</v>
      </c>
      <c r="C3151" s="3">
        <v>43001904</v>
      </c>
      <c r="D3151" s="55" t="s">
        <v>472</v>
      </c>
      <c r="E3151" s="53" t="s">
        <v>749</v>
      </c>
      <c r="F3151" s="84">
        <v>43770</v>
      </c>
      <c r="G3151" s="84">
        <v>45413</v>
      </c>
      <c r="H3151" s="82">
        <f t="shared" si="282"/>
        <v>5</v>
      </c>
      <c r="I3151" s="55" t="s">
        <v>83</v>
      </c>
      <c r="J3151" s="55" t="s">
        <v>1429</v>
      </c>
      <c r="K3151" s="55" t="s">
        <v>265</v>
      </c>
      <c r="L3151" s="55"/>
      <c r="M3151" s="79"/>
      <c r="N3151" s="55" t="str">
        <f t="shared" si="283"/>
        <v>OUI</v>
      </c>
      <c r="O3151" s="55" t="str">
        <f t="shared" si="284"/>
        <v>NON</v>
      </c>
      <c r="P3151" s="55" t="str">
        <f t="shared" si="285"/>
        <v>NON</v>
      </c>
      <c r="Q3151" s="55" t="str">
        <f t="shared" si="286"/>
        <v>NON</v>
      </c>
    </row>
    <row r="3152" spans="1:17" ht="15" customHeight="1">
      <c r="A3152" s="3">
        <v>130043664</v>
      </c>
      <c r="B3152" s="55" t="s">
        <v>1611</v>
      </c>
      <c r="C3152" s="3">
        <v>93000586</v>
      </c>
      <c r="D3152" s="55" t="s">
        <v>318</v>
      </c>
      <c r="E3152" s="53" t="s">
        <v>749</v>
      </c>
      <c r="F3152" s="84">
        <v>44136</v>
      </c>
      <c r="G3152" s="84">
        <v>45778</v>
      </c>
      <c r="H3152" s="82">
        <f t="shared" si="282"/>
        <v>5</v>
      </c>
      <c r="I3152" s="55" t="s">
        <v>83</v>
      </c>
      <c r="J3152" s="55" t="s">
        <v>44</v>
      </c>
      <c r="K3152" s="55" t="s">
        <v>171</v>
      </c>
      <c r="L3152" s="55" t="s">
        <v>172</v>
      </c>
      <c r="M3152" s="55" t="s">
        <v>1618</v>
      </c>
      <c r="N3152" s="55" t="str">
        <f t="shared" si="283"/>
        <v>NON</v>
      </c>
      <c r="O3152" s="55" t="str">
        <f t="shared" si="284"/>
        <v>OUI</v>
      </c>
      <c r="P3152" s="55" t="str">
        <f t="shared" si="285"/>
        <v>OUI</v>
      </c>
      <c r="Q3152" s="55" t="str">
        <f t="shared" si="286"/>
        <v>NON</v>
      </c>
    </row>
    <row r="3153" spans="1:17" ht="15.75" customHeight="1">
      <c r="A3153" s="3">
        <v>130780521</v>
      </c>
      <c r="B3153" s="55" t="s">
        <v>1056</v>
      </c>
      <c r="C3153" s="3">
        <v>43000835</v>
      </c>
      <c r="D3153" s="55" t="s">
        <v>1088</v>
      </c>
      <c r="E3153" s="53" t="s">
        <v>1089</v>
      </c>
      <c r="F3153" s="84">
        <v>44501</v>
      </c>
      <c r="G3153" s="84">
        <v>46143</v>
      </c>
      <c r="H3153" s="82">
        <f t="shared" si="282"/>
        <v>5</v>
      </c>
      <c r="I3153" s="55" t="s">
        <v>83</v>
      </c>
      <c r="J3153" s="55" t="s">
        <v>44</v>
      </c>
      <c r="K3153" s="55" t="s">
        <v>219</v>
      </c>
      <c r="L3153" s="55" t="s">
        <v>217</v>
      </c>
      <c r="M3153" s="55" t="s">
        <v>1315</v>
      </c>
      <c r="N3153" s="55" t="str">
        <f t="shared" si="283"/>
        <v>NON</v>
      </c>
      <c r="O3153" s="55" t="str">
        <f t="shared" si="284"/>
        <v>NON</v>
      </c>
      <c r="P3153" s="55" t="str">
        <f t="shared" si="285"/>
        <v>OUI</v>
      </c>
      <c r="Q3153" s="55" t="str">
        <f t="shared" si="286"/>
        <v>NON</v>
      </c>
    </row>
    <row r="3154" spans="1:17" ht="15" customHeight="1">
      <c r="A3154" s="3">
        <v>130780521</v>
      </c>
      <c r="B3154" s="55" t="s">
        <v>1056</v>
      </c>
      <c r="C3154" s="3">
        <v>43000835</v>
      </c>
      <c r="D3154" s="55" t="s">
        <v>1088</v>
      </c>
      <c r="E3154" s="53" t="s">
        <v>1089</v>
      </c>
      <c r="F3154" s="84">
        <v>44501</v>
      </c>
      <c r="G3154" s="84">
        <v>46143</v>
      </c>
      <c r="H3154" s="82">
        <f t="shared" si="282"/>
        <v>5</v>
      </c>
      <c r="I3154" s="55" t="s">
        <v>83</v>
      </c>
      <c r="J3154" s="55" t="s">
        <v>44</v>
      </c>
      <c r="K3154" s="55" t="s">
        <v>219</v>
      </c>
      <c r="L3154" s="55" t="s">
        <v>217</v>
      </c>
      <c r="M3154" s="55" t="s">
        <v>734</v>
      </c>
      <c r="N3154" s="55" t="str">
        <f t="shared" si="283"/>
        <v>NON</v>
      </c>
      <c r="O3154" s="55" t="str">
        <f t="shared" si="284"/>
        <v>NON</v>
      </c>
      <c r="P3154" s="55" t="str">
        <f t="shared" si="285"/>
        <v>OUI</v>
      </c>
      <c r="Q3154" s="55" t="str">
        <f t="shared" si="286"/>
        <v>NON</v>
      </c>
    </row>
    <row r="3155" spans="1:17" ht="15" customHeight="1">
      <c r="A3155" s="3">
        <v>130780521</v>
      </c>
      <c r="B3155" s="55" t="s">
        <v>1056</v>
      </c>
      <c r="C3155" s="3">
        <v>43000835</v>
      </c>
      <c r="D3155" s="55" t="s">
        <v>1088</v>
      </c>
      <c r="E3155" s="53" t="s">
        <v>1089</v>
      </c>
      <c r="F3155" s="84">
        <v>44501</v>
      </c>
      <c r="G3155" s="84">
        <v>46143</v>
      </c>
      <c r="H3155" s="82">
        <f t="shared" si="282"/>
        <v>5</v>
      </c>
      <c r="I3155" s="55" t="s">
        <v>83</v>
      </c>
      <c r="J3155" s="55" t="s">
        <v>44</v>
      </c>
      <c r="K3155" s="55" t="s">
        <v>219</v>
      </c>
      <c r="L3155" s="55" t="s">
        <v>217</v>
      </c>
      <c r="M3155" s="55" t="s">
        <v>2178</v>
      </c>
      <c r="N3155" s="55" t="str">
        <f t="shared" si="283"/>
        <v>NON</v>
      </c>
      <c r="O3155" s="55" t="str">
        <f t="shared" si="284"/>
        <v>NON</v>
      </c>
      <c r="P3155" s="55" t="str">
        <f t="shared" si="285"/>
        <v>OUI</v>
      </c>
      <c r="Q3155" s="55" t="str">
        <f t="shared" si="286"/>
        <v>NON</v>
      </c>
    </row>
    <row r="3156" spans="1:17" ht="15" customHeight="1">
      <c r="A3156" s="3">
        <v>130780521</v>
      </c>
      <c r="B3156" s="55" t="s">
        <v>1056</v>
      </c>
      <c r="C3156" s="3">
        <v>43000835</v>
      </c>
      <c r="D3156" s="55" t="s">
        <v>1088</v>
      </c>
      <c r="E3156" s="53" t="s">
        <v>1089</v>
      </c>
      <c r="F3156" s="84">
        <v>44501</v>
      </c>
      <c r="G3156" s="84">
        <v>46143</v>
      </c>
      <c r="H3156" s="82">
        <f t="shared" si="282"/>
        <v>5</v>
      </c>
      <c r="I3156" s="55" t="s">
        <v>83</v>
      </c>
      <c r="J3156" s="55" t="s">
        <v>44</v>
      </c>
      <c r="K3156" s="55" t="s">
        <v>219</v>
      </c>
      <c r="L3156" s="55" t="s">
        <v>217</v>
      </c>
      <c r="M3156" s="55" t="s">
        <v>2104</v>
      </c>
      <c r="N3156" s="55" t="str">
        <f t="shared" si="283"/>
        <v>NON</v>
      </c>
      <c r="O3156" s="55" t="str">
        <f t="shared" si="284"/>
        <v>OUI</v>
      </c>
      <c r="P3156" s="55" t="str">
        <f t="shared" si="285"/>
        <v>OUI</v>
      </c>
      <c r="Q3156" s="55" t="str">
        <f t="shared" si="286"/>
        <v>OUI</v>
      </c>
    </row>
    <row r="3157" spans="1:17" ht="15" customHeight="1">
      <c r="A3157" s="3">
        <v>130780521</v>
      </c>
      <c r="B3157" s="55" t="s">
        <v>1056</v>
      </c>
      <c r="C3157" s="3">
        <v>43000835</v>
      </c>
      <c r="D3157" s="55" t="s">
        <v>1088</v>
      </c>
      <c r="E3157" s="53" t="s">
        <v>1089</v>
      </c>
      <c r="F3157" s="84">
        <v>44501</v>
      </c>
      <c r="G3157" s="84">
        <v>46143</v>
      </c>
      <c r="H3157" s="82">
        <f t="shared" si="282"/>
        <v>5</v>
      </c>
      <c r="I3157" s="55" t="s">
        <v>83</v>
      </c>
      <c r="J3157" s="55" t="s">
        <v>44</v>
      </c>
      <c r="K3157" s="55" t="s">
        <v>219</v>
      </c>
      <c r="L3157" s="55" t="s">
        <v>217</v>
      </c>
      <c r="M3157" s="54" t="s">
        <v>92</v>
      </c>
      <c r="N3157" s="55" t="str">
        <f t="shared" si="283"/>
        <v>NON</v>
      </c>
      <c r="O3157" s="55" t="str">
        <f t="shared" si="284"/>
        <v>NON</v>
      </c>
      <c r="P3157" s="55" t="str">
        <f t="shared" si="285"/>
        <v>OUI</v>
      </c>
      <c r="Q3157" s="55" t="str">
        <f t="shared" si="286"/>
        <v>NON</v>
      </c>
    </row>
    <row r="3158" spans="1:17" ht="15" customHeight="1">
      <c r="A3158" s="3">
        <v>130780521</v>
      </c>
      <c r="B3158" s="55" t="s">
        <v>1056</v>
      </c>
      <c r="C3158" s="3">
        <v>43000835</v>
      </c>
      <c r="D3158" s="55" t="s">
        <v>1088</v>
      </c>
      <c r="E3158" s="53" t="s">
        <v>1089</v>
      </c>
      <c r="F3158" s="84">
        <v>43770</v>
      </c>
      <c r="G3158" s="84">
        <v>45413</v>
      </c>
      <c r="H3158" s="82">
        <f t="shared" si="282"/>
        <v>5</v>
      </c>
      <c r="I3158" s="55" t="s">
        <v>83</v>
      </c>
      <c r="J3158" s="55" t="s">
        <v>1429</v>
      </c>
      <c r="K3158" s="55" t="s">
        <v>24</v>
      </c>
      <c r="L3158" s="55" t="s">
        <v>90</v>
      </c>
      <c r="M3158" s="79"/>
      <c r="N3158" s="55" t="str">
        <f t="shared" si="283"/>
        <v>OUI</v>
      </c>
      <c r="O3158" s="55" t="str">
        <f t="shared" si="284"/>
        <v>NON</v>
      </c>
      <c r="P3158" s="55" t="str">
        <f t="shared" si="285"/>
        <v>NON</v>
      </c>
      <c r="Q3158" s="55" t="str">
        <f t="shared" si="286"/>
        <v>NON</v>
      </c>
    </row>
    <row r="3159" spans="1:17" ht="15" customHeight="1">
      <c r="A3159" s="3">
        <v>130780521</v>
      </c>
      <c r="B3159" s="55" t="s">
        <v>1056</v>
      </c>
      <c r="C3159" s="3">
        <v>43000835</v>
      </c>
      <c r="D3159" s="55" t="s">
        <v>1088</v>
      </c>
      <c r="E3159" s="53" t="s">
        <v>1089</v>
      </c>
      <c r="F3159" s="84">
        <v>43770</v>
      </c>
      <c r="G3159" s="84">
        <v>45413</v>
      </c>
      <c r="H3159" s="82">
        <f t="shared" si="282"/>
        <v>5</v>
      </c>
      <c r="I3159" s="55" t="s">
        <v>83</v>
      </c>
      <c r="J3159" s="55" t="s">
        <v>1429</v>
      </c>
      <c r="K3159" s="55" t="s">
        <v>556</v>
      </c>
      <c r="L3159" s="55"/>
      <c r="M3159" s="79"/>
      <c r="N3159" s="55" t="str">
        <f t="shared" si="283"/>
        <v>OUI</v>
      </c>
      <c r="O3159" s="55" t="str">
        <f t="shared" si="284"/>
        <v>NON</v>
      </c>
      <c r="P3159" s="55" t="str">
        <f t="shared" si="285"/>
        <v>NON</v>
      </c>
      <c r="Q3159" s="55" t="str">
        <f t="shared" si="286"/>
        <v>NON</v>
      </c>
    </row>
    <row r="3160" spans="1:17" ht="15" customHeight="1">
      <c r="A3160" s="3">
        <v>130780521</v>
      </c>
      <c r="B3160" s="55" t="s">
        <v>1056</v>
      </c>
      <c r="C3160" s="3">
        <v>43000835</v>
      </c>
      <c r="D3160" s="55" t="s">
        <v>1088</v>
      </c>
      <c r="E3160" s="53" t="s">
        <v>1089</v>
      </c>
      <c r="F3160" s="84">
        <v>43770</v>
      </c>
      <c r="G3160" s="84">
        <v>45413</v>
      </c>
      <c r="H3160" s="82">
        <f t="shared" si="282"/>
        <v>5</v>
      </c>
      <c r="I3160" s="55" t="s">
        <v>83</v>
      </c>
      <c r="J3160" s="55" t="s">
        <v>1429</v>
      </c>
      <c r="K3160" s="55" t="s">
        <v>217</v>
      </c>
      <c r="L3160" s="55" t="s">
        <v>219</v>
      </c>
      <c r="M3160" s="79"/>
      <c r="N3160" s="55" t="str">
        <f t="shared" si="283"/>
        <v>OUI</v>
      </c>
      <c r="O3160" s="55" t="str">
        <f t="shared" si="284"/>
        <v>NON</v>
      </c>
      <c r="P3160" s="55" t="str">
        <f t="shared" si="285"/>
        <v>NON</v>
      </c>
      <c r="Q3160" s="55" t="str">
        <f t="shared" si="286"/>
        <v>NON</v>
      </c>
    </row>
    <row r="3161" spans="1:17" ht="15" customHeight="1">
      <c r="A3161" s="2">
        <v>130006570</v>
      </c>
      <c r="B3161" s="55" t="s">
        <v>1492</v>
      </c>
      <c r="C3161" s="3">
        <v>43002022</v>
      </c>
      <c r="D3161" s="55" t="s">
        <v>1510</v>
      </c>
      <c r="E3161" s="53" t="s">
        <v>2468</v>
      </c>
      <c r="F3161" s="84">
        <v>43770</v>
      </c>
      <c r="G3161" s="84">
        <v>45413</v>
      </c>
      <c r="H3161" s="82">
        <f t="shared" si="282"/>
        <v>5</v>
      </c>
      <c r="I3161" s="55" t="s">
        <v>16</v>
      </c>
      <c r="J3161" s="55" t="s">
        <v>44</v>
      </c>
      <c r="K3161" s="55" t="s">
        <v>15</v>
      </c>
      <c r="L3161" s="55" t="s">
        <v>17</v>
      </c>
      <c r="M3161" s="55" t="s">
        <v>87</v>
      </c>
      <c r="N3161" s="55" t="str">
        <f t="shared" si="283"/>
        <v>NON</v>
      </c>
      <c r="O3161" s="55" t="str">
        <f t="shared" si="284"/>
        <v>NON</v>
      </c>
      <c r="P3161" s="55" t="str">
        <f t="shared" si="285"/>
        <v>OUI</v>
      </c>
      <c r="Q3161" s="55" t="str">
        <f t="shared" si="286"/>
        <v>NON</v>
      </c>
    </row>
    <row r="3162" spans="1:17" ht="15" customHeight="1">
      <c r="A3162" s="2">
        <v>130000433</v>
      </c>
      <c r="B3162" s="55" t="s">
        <v>632</v>
      </c>
      <c r="C3162" s="3">
        <v>43001180</v>
      </c>
      <c r="D3162" s="55" t="s">
        <v>639</v>
      </c>
      <c r="E3162" s="53" t="s">
        <v>640</v>
      </c>
      <c r="F3162" s="84">
        <v>43770</v>
      </c>
      <c r="G3162" s="84">
        <v>45413</v>
      </c>
      <c r="H3162" s="82">
        <f t="shared" si="282"/>
        <v>5</v>
      </c>
      <c r="I3162" s="55" t="s">
        <v>83</v>
      </c>
      <c r="J3162" s="55" t="s">
        <v>44</v>
      </c>
      <c r="K3162" s="55" t="s">
        <v>129</v>
      </c>
      <c r="L3162" s="55" t="s">
        <v>128</v>
      </c>
      <c r="M3162" s="55" t="s">
        <v>467</v>
      </c>
      <c r="N3162" s="55" t="str">
        <f t="shared" si="283"/>
        <v>NON</v>
      </c>
      <c r="O3162" s="55" t="str">
        <f t="shared" si="284"/>
        <v>OUI</v>
      </c>
      <c r="P3162" s="55" t="str">
        <f t="shared" si="285"/>
        <v>OUI</v>
      </c>
      <c r="Q3162" s="55" t="str">
        <f t="shared" si="286"/>
        <v>OUI</v>
      </c>
    </row>
    <row r="3163" spans="1:17" ht="15" customHeight="1">
      <c r="A3163" s="2">
        <v>130000433</v>
      </c>
      <c r="B3163" s="55" t="s">
        <v>632</v>
      </c>
      <c r="C3163" s="3">
        <v>43001180</v>
      </c>
      <c r="D3163" s="55" t="s">
        <v>639</v>
      </c>
      <c r="E3163" s="53" t="s">
        <v>640</v>
      </c>
      <c r="F3163" s="84">
        <v>43770</v>
      </c>
      <c r="G3163" s="84">
        <v>45413</v>
      </c>
      <c r="H3163" s="82">
        <f t="shared" si="282"/>
        <v>5</v>
      </c>
      <c r="I3163" s="55" t="s">
        <v>83</v>
      </c>
      <c r="J3163" s="55" t="s">
        <v>1429</v>
      </c>
      <c r="K3163" s="55" t="s">
        <v>128</v>
      </c>
      <c r="L3163" s="55" t="s">
        <v>129</v>
      </c>
      <c r="M3163" s="79"/>
      <c r="N3163" s="55" t="str">
        <f t="shared" si="283"/>
        <v>OUI</v>
      </c>
      <c r="O3163" s="55" t="str">
        <f t="shared" si="284"/>
        <v>NON</v>
      </c>
      <c r="P3163" s="55" t="str">
        <f t="shared" si="285"/>
        <v>NON</v>
      </c>
      <c r="Q3163" s="55" t="str">
        <f t="shared" si="286"/>
        <v>NON</v>
      </c>
    </row>
    <row r="3164" spans="1:17" ht="15" customHeight="1">
      <c r="A3164" s="2">
        <v>130006570</v>
      </c>
      <c r="B3164" s="55" t="s">
        <v>1492</v>
      </c>
      <c r="C3164" s="3">
        <v>43001238</v>
      </c>
      <c r="D3164" s="55" t="s">
        <v>1516</v>
      </c>
      <c r="E3164" s="53" t="s">
        <v>2469</v>
      </c>
      <c r="F3164" s="84">
        <v>43770</v>
      </c>
      <c r="G3164" s="84">
        <v>45413</v>
      </c>
      <c r="H3164" s="82">
        <f t="shared" si="282"/>
        <v>5</v>
      </c>
      <c r="I3164" s="55" t="s">
        <v>16</v>
      </c>
      <c r="J3164" s="55" t="s">
        <v>44</v>
      </c>
      <c r="K3164" s="55" t="s">
        <v>15</v>
      </c>
      <c r="L3164" s="55" t="s">
        <v>17</v>
      </c>
      <c r="M3164" s="55" t="s">
        <v>87</v>
      </c>
      <c r="N3164" s="55" t="str">
        <f t="shared" si="283"/>
        <v>NON</v>
      </c>
      <c r="O3164" s="55" t="str">
        <f t="shared" si="284"/>
        <v>NON</v>
      </c>
      <c r="P3164" s="55" t="str">
        <f t="shared" si="285"/>
        <v>OUI</v>
      </c>
      <c r="Q3164" s="55" t="str">
        <f t="shared" si="286"/>
        <v>NON</v>
      </c>
    </row>
    <row r="3165" spans="1:17" ht="15" customHeight="1">
      <c r="A3165" s="3">
        <v>130784234</v>
      </c>
      <c r="B3165" s="55" t="s">
        <v>1152</v>
      </c>
      <c r="C3165" s="3">
        <v>93000891</v>
      </c>
      <c r="D3165" s="55" t="s">
        <v>1203</v>
      </c>
      <c r="E3165" s="53" t="s">
        <v>1204</v>
      </c>
      <c r="F3165" s="84">
        <v>44501</v>
      </c>
      <c r="G3165" s="84">
        <v>46143</v>
      </c>
      <c r="H3165" s="82">
        <f t="shared" si="282"/>
        <v>5</v>
      </c>
      <c r="I3165" s="55" t="s">
        <v>83</v>
      </c>
      <c r="J3165" s="55" t="s">
        <v>44</v>
      </c>
      <c r="K3165" s="55" t="s">
        <v>15</v>
      </c>
      <c r="L3165" s="55" t="s">
        <v>237</v>
      </c>
      <c r="M3165" s="54" t="s">
        <v>47</v>
      </c>
      <c r="N3165" s="55" t="str">
        <f t="shared" si="283"/>
        <v>NON</v>
      </c>
      <c r="O3165" s="55" t="str">
        <f t="shared" si="284"/>
        <v>NON</v>
      </c>
      <c r="P3165" s="55" t="str">
        <f t="shared" si="285"/>
        <v>OUI</v>
      </c>
      <c r="Q3165" s="55" t="str">
        <f t="shared" si="286"/>
        <v>NON</v>
      </c>
    </row>
    <row r="3166" spans="1:17" ht="15" customHeight="1">
      <c r="A3166" s="64">
        <v>830000345</v>
      </c>
      <c r="B3166" s="20" t="s">
        <v>881</v>
      </c>
      <c r="C3166" s="4">
        <v>43000746</v>
      </c>
      <c r="D3166" s="20" t="s">
        <v>953</v>
      </c>
      <c r="E3166" s="13" t="s">
        <v>2307</v>
      </c>
      <c r="F3166" s="85">
        <v>43770</v>
      </c>
      <c r="G3166" s="85">
        <v>45413</v>
      </c>
      <c r="H3166" s="83">
        <f t="shared" si="282"/>
        <v>5</v>
      </c>
      <c r="I3166" s="20" t="s">
        <v>83</v>
      </c>
      <c r="J3166" s="55" t="s">
        <v>44</v>
      </c>
      <c r="K3166" s="20" t="s">
        <v>129</v>
      </c>
      <c r="L3166" s="20" t="s">
        <v>128</v>
      </c>
      <c r="M3166" s="20" t="s">
        <v>87</v>
      </c>
      <c r="N3166" s="55" t="str">
        <f t="shared" si="283"/>
        <v>NON</v>
      </c>
      <c r="O3166" s="55" t="str">
        <f t="shared" si="284"/>
        <v>NON</v>
      </c>
      <c r="P3166" s="55" t="str">
        <f t="shared" si="285"/>
        <v>OUI</v>
      </c>
      <c r="Q3166" s="55" t="str">
        <f t="shared" si="286"/>
        <v>NON</v>
      </c>
    </row>
    <row r="3167" spans="1:17" ht="15" customHeight="1">
      <c r="A3167" s="2">
        <v>830000345</v>
      </c>
      <c r="B3167" s="55" t="s">
        <v>881</v>
      </c>
      <c r="C3167" s="3">
        <v>93000183</v>
      </c>
      <c r="D3167" s="55" t="s">
        <v>909</v>
      </c>
      <c r="E3167" s="53" t="s">
        <v>910</v>
      </c>
      <c r="F3167" s="84">
        <v>43770</v>
      </c>
      <c r="G3167" s="84">
        <v>45413</v>
      </c>
      <c r="H3167" s="82">
        <f t="shared" si="282"/>
        <v>5</v>
      </c>
      <c r="I3167" s="55" t="s">
        <v>83</v>
      </c>
      <c r="J3167" s="55" t="s">
        <v>44</v>
      </c>
      <c r="K3167" s="55" t="s">
        <v>129</v>
      </c>
      <c r="L3167" s="55" t="s">
        <v>128</v>
      </c>
      <c r="M3167" s="54" t="s">
        <v>1970</v>
      </c>
      <c r="N3167" s="55" t="str">
        <f t="shared" si="283"/>
        <v>NON</v>
      </c>
      <c r="O3167" s="55" t="str">
        <f t="shared" si="284"/>
        <v>OUI</v>
      </c>
      <c r="P3167" s="55" t="str">
        <f t="shared" si="285"/>
        <v>OUI</v>
      </c>
      <c r="Q3167" s="55" t="str">
        <f t="shared" si="286"/>
        <v>OUI</v>
      </c>
    </row>
    <row r="3168" spans="1:17" ht="15" customHeight="1">
      <c r="A3168" s="2">
        <v>830000345</v>
      </c>
      <c r="B3168" s="55" t="s">
        <v>881</v>
      </c>
      <c r="C3168" s="3">
        <v>93000183</v>
      </c>
      <c r="D3168" s="55" t="s">
        <v>909</v>
      </c>
      <c r="E3168" s="53" t="s">
        <v>910</v>
      </c>
      <c r="F3168" s="84">
        <v>43770</v>
      </c>
      <c r="G3168" s="84">
        <v>45413</v>
      </c>
      <c r="H3168" s="82">
        <f t="shared" si="282"/>
        <v>5</v>
      </c>
      <c r="I3168" s="55" t="s">
        <v>83</v>
      </c>
      <c r="J3168" s="55" t="s">
        <v>44</v>
      </c>
      <c r="K3168" s="55" t="s">
        <v>129</v>
      </c>
      <c r="L3168" s="55" t="s">
        <v>128</v>
      </c>
      <c r="M3168" s="55" t="s">
        <v>1953</v>
      </c>
      <c r="N3168" s="55" t="str">
        <f t="shared" si="283"/>
        <v>NON</v>
      </c>
      <c r="O3168" s="55" t="str">
        <f t="shared" si="284"/>
        <v>NON</v>
      </c>
      <c r="P3168" s="55" t="str">
        <f t="shared" si="285"/>
        <v>OUI</v>
      </c>
      <c r="Q3168" s="55" t="str">
        <f t="shared" si="286"/>
        <v>NON</v>
      </c>
    </row>
    <row r="3169" spans="1:17" ht="15" customHeight="1">
      <c r="A3169" s="2">
        <v>830000345</v>
      </c>
      <c r="B3169" s="55" t="s">
        <v>881</v>
      </c>
      <c r="C3169" s="3">
        <v>93000183</v>
      </c>
      <c r="D3169" s="55" t="s">
        <v>909</v>
      </c>
      <c r="E3169" s="53" t="s">
        <v>910</v>
      </c>
      <c r="F3169" s="84">
        <v>43040</v>
      </c>
      <c r="G3169" s="84">
        <v>44682</v>
      </c>
      <c r="H3169" s="82">
        <f t="shared" si="282"/>
        <v>5</v>
      </c>
      <c r="I3169" s="55" t="s">
        <v>83</v>
      </c>
      <c r="J3169" s="55" t="s">
        <v>1429</v>
      </c>
      <c r="K3169" s="55" t="s">
        <v>128</v>
      </c>
      <c r="L3169" s="55" t="s">
        <v>129</v>
      </c>
      <c r="M3169" s="79"/>
      <c r="N3169" s="55" t="str">
        <f t="shared" si="283"/>
        <v>OUI</v>
      </c>
      <c r="O3169" s="55" t="str">
        <f t="shared" si="284"/>
        <v>NON</v>
      </c>
      <c r="P3169" s="55" t="str">
        <f t="shared" si="285"/>
        <v>NON</v>
      </c>
      <c r="Q3169" s="55" t="str">
        <f t="shared" si="286"/>
        <v>NON</v>
      </c>
    </row>
    <row r="3170" spans="1:17" ht="15" customHeight="1">
      <c r="A3170" s="64">
        <v>830000345</v>
      </c>
      <c r="B3170" s="20" t="s">
        <v>881</v>
      </c>
      <c r="C3170" s="4">
        <v>43000772</v>
      </c>
      <c r="D3170" s="20" t="s">
        <v>924</v>
      </c>
      <c r="E3170" s="13" t="s">
        <v>2276</v>
      </c>
      <c r="F3170" s="85">
        <v>43770</v>
      </c>
      <c r="G3170" s="85">
        <v>45413</v>
      </c>
      <c r="H3170" s="82">
        <f t="shared" si="282"/>
        <v>5</v>
      </c>
      <c r="I3170" s="20" t="s">
        <v>83</v>
      </c>
      <c r="J3170" s="55" t="s">
        <v>44</v>
      </c>
      <c r="K3170" s="20" t="s">
        <v>15</v>
      </c>
      <c r="L3170" s="20" t="s">
        <v>17</v>
      </c>
      <c r="M3170" s="20" t="s">
        <v>459</v>
      </c>
      <c r="N3170" s="55" t="str">
        <f t="shared" si="283"/>
        <v>NON</v>
      </c>
      <c r="O3170" s="55" t="str">
        <f t="shared" si="284"/>
        <v>OUI</v>
      </c>
      <c r="P3170" s="55" t="str">
        <f t="shared" si="285"/>
        <v>NON</v>
      </c>
      <c r="Q3170" s="55" t="str">
        <f t="shared" si="286"/>
        <v>NON</v>
      </c>
    </row>
    <row r="3171" spans="1:17" ht="15" customHeight="1">
      <c r="A3171" s="64">
        <v>830000345</v>
      </c>
      <c r="B3171" s="20" t="s">
        <v>881</v>
      </c>
      <c r="C3171" s="4">
        <v>43000772</v>
      </c>
      <c r="D3171" s="20" t="s">
        <v>924</v>
      </c>
      <c r="E3171" s="13" t="s">
        <v>2276</v>
      </c>
      <c r="F3171" s="85">
        <v>43770</v>
      </c>
      <c r="G3171" s="85">
        <v>45413</v>
      </c>
      <c r="H3171" s="82">
        <f t="shared" si="282"/>
        <v>5</v>
      </c>
      <c r="I3171" s="20" t="s">
        <v>83</v>
      </c>
      <c r="J3171" s="55" t="s">
        <v>44</v>
      </c>
      <c r="K3171" s="20" t="s">
        <v>242</v>
      </c>
      <c r="L3171" s="20" t="s">
        <v>243</v>
      </c>
      <c r="M3171" s="20" t="s">
        <v>1606</v>
      </c>
      <c r="N3171" s="55" t="str">
        <f t="shared" si="283"/>
        <v>NON</v>
      </c>
      <c r="O3171" s="55" t="str">
        <f t="shared" si="284"/>
        <v>NON</v>
      </c>
      <c r="P3171" s="55" t="str">
        <f t="shared" si="285"/>
        <v>OUI</v>
      </c>
      <c r="Q3171" s="55" t="str">
        <f t="shared" si="286"/>
        <v>OUI</v>
      </c>
    </row>
    <row r="3172" spans="1:17">
      <c r="A3172" s="64">
        <v>830000345</v>
      </c>
      <c r="B3172" s="20" t="s">
        <v>881</v>
      </c>
      <c r="C3172" s="4">
        <v>43000772</v>
      </c>
      <c r="D3172" s="20" t="s">
        <v>924</v>
      </c>
      <c r="E3172" s="13" t="s">
        <v>2276</v>
      </c>
      <c r="F3172" s="85">
        <v>43770</v>
      </c>
      <c r="G3172" s="85">
        <v>45413</v>
      </c>
      <c r="H3172" s="82">
        <f t="shared" ref="H3172:H3235" si="287">DATEDIF(F3172,G3172,"y")+1</f>
        <v>5</v>
      </c>
      <c r="I3172" s="20" t="s">
        <v>83</v>
      </c>
      <c r="J3172" s="55" t="s">
        <v>44</v>
      </c>
      <c r="K3172" s="20" t="s">
        <v>242</v>
      </c>
      <c r="L3172" s="20" t="s">
        <v>243</v>
      </c>
      <c r="M3172" s="12" t="s">
        <v>734</v>
      </c>
      <c r="N3172" s="55" t="str">
        <f t="shared" si="283"/>
        <v>NON</v>
      </c>
      <c r="O3172" s="55" t="str">
        <f t="shared" si="284"/>
        <v>NON</v>
      </c>
      <c r="P3172" s="55" t="str">
        <f t="shared" si="285"/>
        <v>OUI</v>
      </c>
      <c r="Q3172" s="55" t="str">
        <f t="shared" si="286"/>
        <v>NON</v>
      </c>
    </row>
    <row r="3173" spans="1:17" ht="15" customHeight="1">
      <c r="A3173" s="64">
        <v>830000345</v>
      </c>
      <c r="B3173" s="20" t="s">
        <v>881</v>
      </c>
      <c r="C3173" s="4">
        <v>43000772</v>
      </c>
      <c r="D3173" s="20" t="s">
        <v>924</v>
      </c>
      <c r="E3173" s="13" t="s">
        <v>2276</v>
      </c>
      <c r="F3173" s="85">
        <v>43770</v>
      </c>
      <c r="G3173" s="85">
        <v>45413</v>
      </c>
      <c r="H3173" s="82">
        <f t="shared" si="287"/>
        <v>5</v>
      </c>
      <c r="I3173" s="20" t="s">
        <v>83</v>
      </c>
      <c r="J3173" s="55" t="s">
        <v>1429</v>
      </c>
      <c r="K3173" s="20" t="s">
        <v>76</v>
      </c>
      <c r="L3173" s="20"/>
      <c r="M3173" s="80"/>
      <c r="N3173" s="55" t="str">
        <f t="shared" si="283"/>
        <v>OUI</v>
      </c>
      <c r="O3173" s="55" t="str">
        <f t="shared" si="284"/>
        <v>NON</v>
      </c>
      <c r="P3173" s="55" t="str">
        <f t="shared" si="285"/>
        <v>NON</v>
      </c>
      <c r="Q3173" s="55" t="str">
        <f t="shared" si="286"/>
        <v>NON</v>
      </c>
    </row>
    <row r="3174" spans="1:17" ht="15" customHeight="1">
      <c r="A3174" s="2">
        <v>130000032</v>
      </c>
      <c r="B3174" s="55" t="s">
        <v>108</v>
      </c>
      <c r="C3174" s="3">
        <v>43001511</v>
      </c>
      <c r="D3174" s="55" t="s">
        <v>109</v>
      </c>
      <c r="E3174" s="53" t="s">
        <v>110</v>
      </c>
      <c r="F3174" s="84">
        <v>43770</v>
      </c>
      <c r="G3174" s="84">
        <v>45413</v>
      </c>
      <c r="H3174" s="82">
        <f t="shared" si="287"/>
        <v>5</v>
      </c>
      <c r="I3174" s="55" t="s">
        <v>16</v>
      </c>
      <c r="J3174" s="55" t="s">
        <v>44</v>
      </c>
      <c r="K3174" s="55" t="s">
        <v>25</v>
      </c>
      <c r="L3174" s="55" t="s">
        <v>91</v>
      </c>
      <c r="M3174" s="55" t="s">
        <v>92</v>
      </c>
      <c r="N3174" s="55" t="str">
        <f t="shared" si="283"/>
        <v>NON</v>
      </c>
      <c r="O3174" s="55" t="str">
        <f t="shared" si="284"/>
        <v>NON</v>
      </c>
      <c r="P3174" s="55" t="str">
        <f t="shared" si="285"/>
        <v>OUI</v>
      </c>
      <c r="Q3174" s="55" t="str">
        <f t="shared" si="286"/>
        <v>NON</v>
      </c>
    </row>
    <row r="3175" spans="1:17" ht="15" customHeight="1">
      <c r="A3175" s="2">
        <v>130000032</v>
      </c>
      <c r="B3175" s="55" t="s">
        <v>108</v>
      </c>
      <c r="C3175" s="3">
        <v>43001511</v>
      </c>
      <c r="D3175" s="55" t="s">
        <v>109</v>
      </c>
      <c r="E3175" s="53" t="s">
        <v>110</v>
      </c>
      <c r="F3175" s="84">
        <v>43770</v>
      </c>
      <c r="G3175" s="84">
        <v>45413</v>
      </c>
      <c r="H3175" s="82">
        <f t="shared" si="287"/>
        <v>5</v>
      </c>
      <c r="I3175" s="55" t="s">
        <v>16</v>
      </c>
      <c r="J3175" s="55" t="s">
        <v>1429</v>
      </c>
      <c r="K3175" s="55" t="s">
        <v>24</v>
      </c>
      <c r="L3175" s="55" t="s">
        <v>90</v>
      </c>
      <c r="M3175" s="79"/>
      <c r="N3175" s="55" t="str">
        <f t="shared" si="283"/>
        <v>OUI</v>
      </c>
      <c r="O3175" s="55" t="str">
        <f t="shared" si="284"/>
        <v>NON</v>
      </c>
      <c r="P3175" s="55" t="str">
        <f t="shared" si="285"/>
        <v>NON</v>
      </c>
      <c r="Q3175" s="55" t="str">
        <f t="shared" si="286"/>
        <v>NON</v>
      </c>
    </row>
    <row r="3176" spans="1:17" ht="15.75" customHeight="1">
      <c r="A3176" s="3">
        <v>130783236</v>
      </c>
      <c r="B3176" s="55" t="s">
        <v>975</v>
      </c>
      <c r="C3176" s="3">
        <v>43002103</v>
      </c>
      <c r="D3176" s="55" t="s">
        <v>1843</v>
      </c>
      <c r="E3176" s="53" t="s">
        <v>1844</v>
      </c>
      <c r="F3176" s="84">
        <v>44136</v>
      </c>
      <c r="G3176" s="84">
        <v>45778</v>
      </c>
      <c r="H3176" s="82">
        <f t="shared" si="287"/>
        <v>5</v>
      </c>
      <c r="I3176" s="55" t="s">
        <v>83</v>
      </c>
      <c r="J3176" s="55" t="s">
        <v>1795</v>
      </c>
      <c r="K3176" s="55"/>
      <c r="L3176" s="55"/>
      <c r="M3176" s="54" t="s">
        <v>1803</v>
      </c>
      <c r="N3176" s="55" t="str">
        <f t="shared" si="283"/>
        <v>NON</v>
      </c>
      <c r="O3176" s="55" t="str">
        <f t="shared" si="284"/>
        <v>NON</v>
      </c>
      <c r="P3176" s="55" t="str">
        <f t="shared" si="285"/>
        <v>OUI</v>
      </c>
      <c r="Q3176" s="55" t="str">
        <f t="shared" si="286"/>
        <v>NON</v>
      </c>
    </row>
    <row r="3177" spans="1:17" s="73" customFormat="1" ht="15" customHeight="1">
      <c r="A3177" s="3">
        <v>130783236</v>
      </c>
      <c r="B3177" s="55" t="s">
        <v>975</v>
      </c>
      <c r="C3177" s="3">
        <v>43002103</v>
      </c>
      <c r="D3177" s="55" t="s">
        <v>1843</v>
      </c>
      <c r="E3177" s="53" t="s">
        <v>1844</v>
      </c>
      <c r="F3177" s="84">
        <v>44136</v>
      </c>
      <c r="G3177" s="84">
        <v>45778</v>
      </c>
      <c r="H3177" s="82">
        <f t="shared" si="287"/>
        <v>5</v>
      </c>
      <c r="I3177" s="55" t="s">
        <v>83</v>
      </c>
      <c r="J3177" s="55" t="s">
        <v>1800</v>
      </c>
      <c r="K3177" s="55" t="s">
        <v>105</v>
      </c>
      <c r="L3177" s="55"/>
      <c r="M3177" s="79"/>
      <c r="N3177" s="55" t="str">
        <f t="shared" si="283"/>
        <v>OUI</v>
      </c>
      <c r="O3177" s="55" t="str">
        <f t="shared" si="284"/>
        <v>NON</v>
      </c>
      <c r="P3177" s="55" t="str">
        <f t="shared" si="285"/>
        <v>NON</v>
      </c>
      <c r="Q3177" s="55" t="str">
        <f t="shared" si="286"/>
        <v>NON</v>
      </c>
    </row>
    <row r="3178" spans="1:17" s="73" customFormat="1" ht="15" customHeight="1">
      <c r="A3178" s="3">
        <v>130783236</v>
      </c>
      <c r="B3178" s="55" t="s">
        <v>975</v>
      </c>
      <c r="C3178" s="3">
        <v>43002103</v>
      </c>
      <c r="D3178" s="55" t="s">
        <v>1843</v>
      </c>
      <c r="E3178" s="53" t="s">
        <v>1844</v>
      </c>
      <c r="F3178" s="84">
        <v>44136</v>
      </c>
      <c r="G3178" s="84">
        <v>45778</v>
      </c>
      <c r="H3178" s="82">
        <f t="shared" si="287"/>
        <v>5</v>
      </c>
      <c r="I3178" s="55" t="s">
        <v>83</v>
      </c>
      <c r="J3178" s="55" t="s">
        <v>1800</v>
      </c>
      <c r="K3178" s="55" t="s">
        <v>2389</v>
      </c>
      <c r="L3178" s="55"/>
      <c r="M3178" s="79"/>
      <c r="N3178" s="55" t="str">
        <f t="shared" si="283"/>
        <v>OUI</v>
      </c>
      <c r="O3178" s="55" t="str">
        <f t="shared" si="284"/>
        <v>NON</v>
      </c>
      <c r="P3178" s="55" t="str">
        <f t="shared" si="285"/>
        <v>NON</v>
      </c>
      <c r="Q3178" s="55" t="str">
        <f t="shared" si="286"/>
        <v>NON</v>
      </c>
    </row>
    <row r="3179" spans="1:17" s="73" customFormat="1" ht="15" customHeight="1">
      <c r="A3179" s="2">
        <v>130000409</v>
      </c>
      <c r="B3179" s="55" t="s">
        <v>759</v>
      </c>
      <c r="C3179" s="3">
        <v>43001696</v>
      </c>
      <c r="D3179" s="55" t="s">
        <v>1826</v>
      </c>
      <c r="E3179" s="116" t="s">
        <v>1827</v>
      </c>
      <c r="F3179" s="84">
        <v>44136</v>
      </c>
      <c r="G3179" s="84">
        <v>45778</v>
      </c>
      <c r="H3179" s="82">
        <f t="shared" si="287"/>
        <v>5</v>
      </c>
      <c r="I3179" s="55" t="s">
        <v>83</v>
      </c>
      <c r="J3179" s="55" t="s">
        <v>1795</v>
      </c>
      <c r="K3179" s="55" t="s">
        <v>1798</v>
      </c>
      <c r="L3179" s="55"/>
      <c r="M3179" s="78" t="s">
        <v>1799</v>
      </c>
      <c r="N3179" s="55" t="str">
        <f t="shared" si="283"/>
        <v>NON</v>
      </c>
      <c r="O3179" s="55" t="str">
        <f t="shared" si="284"/>
        <v>NON</v>
      </c>
      <c r="P3179" s="55" t="str">
        <f t="shared" si="285"/>
        <v>OUI</v>
      </c>
      <c r="Q3179" s="55" t="str">
        <f t="shared" si="286"/>
        <v>OUI</v>
      </c>
    </row>
    <row r="3180" spans="1:17" s="73" customFormat="1" ht="15" customHeight="1">
      <c r="A3180" s="2">
        <v>130000409</v>
      </c>
      <c r="B3180" s="55" t="s">
        <v>759</v>
      </c>
      <c r="C3180" s="3">
        <v>43001696</v>
      </c>
      <c r="D3180" s="55" t="s">
        <v>1826</v>
      </c>
      <c r="E3180" s="116" t="s">
        <v>1827</v>
      </c>
      <c r="F3180" s="84">
        <v>43040</v>
      </c>
      <c r="G3180" s="84">
        <v>44682</v>
      </c>
      <c r="H3180" s="82">
        <f t="shared" si="287"/>
        <v>5</v>
      </c>
      <c r="I3180" s="55" t="s">
        <v>83</v>
      </c>
      <c r="J3180" s="55" t="s">
        <v>1800</v>
      </c>
      <c r="K3180" s="55"/>
      <c r="L3180" s="55"/>
      <c r="M3180" s="79"/>
      <c r="N3180" s="55" t="str">
        <f t="shared" si="283"/>
        <v>OUI</v>
      </c>
      <c r="O3180" s="55" t="str">
        <f t="shared" si="284"/>
        <v>NON</v>
      </c>
      <c r="P3180" s="55" t="str">
        <f t="shared" si="285"/>
        <v>NON</v>
      </c>
      <c r="Q3180" s="55" t="str">
        <f t="shared" si="286"/>
        <v>NON</v>
      </c>
    </row>
    <row r="3181" spans="1:17" ht="15" customHeight="1">
      <c r="A3181" s="2">
        <v>130002835</v>
      </c>
      <c r="B3181" s="55" t="s">
        <v>555</v>
      </c>
      <c r="C3181" s="3">
        <v>93000547</v>
      </c>
      <c r="D3181" s="55" t="s">
        <v>581</v>
      </c>
      <c r="E3181" s="116" t="s">
        <v>582</v>
      </c>
      <c r="F3181" s="84">
        <v>44136</v>
      </c>
      <c r="G3181" s="84">
        <v>45778</v>
      </c>
      <c r="H3181" s="82">
        <f t="shared" si="287"/>
        <v>5</v>
      </c>
      <c r="I3181" s="55" t="s">
        <v>83</v>
      </c>
      <c r="J3181" s="55" t="s">
        <v>44</v>
      </c>
      <c r="K3181" s="55" t="s">
        <v>439</v>
      </c>
      <c r="L3181" s="55" t="s">
        <v>440</v>
      </c>
      <c r="M3181" s="55" t="s">
        <v>2219</v>
      </c>
      <c r="N3181" s="55" t="str">
        <f t="shared" si="283"/>
        <v>NON</v>
      </c>
      <c r="O3181" s="55" t="str">
        <f t="shared" si="284"/>
        <v>OUI</v>
      </c>
      <c r="P3181" s="55" t="str">
        <f t="shared" si="285"/>
        <v>OUI</v>
      </c>
      <c r="Q3181" s="55" t="str">
        <f t="shared" si="286"/>
        <v>OUI</v>
      </c>
    </row>
    <row r="3182" spans="1:17" ht="15" customHeight="1">
      <c r="A3182" s="2">
        <v>130002835</v>
      </c>
      <c r="B3182" s="55" t="s">
        <v>555</v>
      </c>
      <c r="C3182" s="3">
        <v>93000547</v>
      </c>
      <c r="D3182" s="55" t="s">
        <v>581</v>
      </c>
      <c r="E3182" s="116" t="s">
        <v>582</v>
      </c>
      <c r="F3182" s="84">
        <v>44136</v>
      </c>
      <c r="G3182" s="84">
        <v>45778</v>
      </c>
      <c r="H3182" s="82">
        <f t="shared" si="287"/>
        <v>5</v>
      </c>
      <c r="I3182" s="55" t="s">
        <v>83</v>
      </c>
      <c r="J3182" s="55" t="s">
        <v>44</v>
      </c>
      <c r="K3182" s="55" t="s">
        <v>439</v>
      </c>
      <c r="L3182" s="55" t="s">
        <v>440</v>
      </c>
      <c r="M3182" s="54" t="s">
        <v>87</v>
      </c>
      <c r="N3182" s="55" t="str">
        <f t="shared" si="283"/>
        <v>NON</v>
      </c>
      <c r="O3182" s="55" t="str">
        <f t="shared" si="284"/>
        <v>NON</v>
      </c>
      <c r="P3182" s="55" t="str">
        <f t="shared" si="285"/>
        <v>OUI</v>
      </c>
      <c r="Q3182" s="55" t="str">
        <f t="shared" si="286"/>
        <v>NON</v>
      </c>
    </row>
    <row r="3183" spans="1:17" ht="15" customHeight="1">
      <c r="A3183" s="2">
        <v>130002835</v>
      </c>
      <c r="B3183" s="55" t="s">
        <v>555</v>
      </c>
      <c r="C3183" s="3">
        <v>93000547</v>
      </c>
      <c r="D3183" s="55" t="s">
        <v>581</v>
      </c>
      <c r="E3183" s="53" t="s">
        <v>582</v>
      </c>
      <c r="F3183" s="84">
        <v>44136</v>
      </c>
      <c r="G3183" s="84">
        <v>45778</v>
      </c>
      <c r="H3183" s="82">
        <f t="shared" si="287"/>
        <v>5</v>
      </c>
      <c r="I3183" s="55" t="s">
        <v>83</v>
      </c>
      <c r="J3183" s="55" t="s">
        <v>1429</v>
      </c>
      <c r="K3183" s="55" t="s">
        <v>362</v>
      </c>
      <c r="L3183" s="55" t="s">
        <v>363</v>
      </c>
      <c r="M3183" s="79"/>
      <c r="N3183" s="55" t="str">
        <f t="shared" si="283"/>
        <v>OUI</v>
      </c>
      <c r="O3183" s="55" t="str">
        <f t="shared" si="284"/>
        <v>NON</v>
      </c>
      <c r="P3183" s="55" t="str">
        <f t="shared" si="285"/>
        <v>NON</v>
      </c>
      <c r="Q3183" s="55" t="str">
        <f t="shared" si="286"/>
        <v>NON</v>
      </c>
    </row>
    <row r="3184" spans="1:17" ht="15" customHeight="1">
      <c r="A3184" s="3">
        <v>50000348</v>
      </c>
      <c r="B3184" s="55" t="s">
        <v>844</v>
      </c>
      <c r="C3184" s="3">
        <v>93000131</v>
      </c>
      <c r="D3184" s="55" t="s">
        <v>853</v>
      </c>
      <c r="E3184" s="53" t="s">
        <v>854</v>
      </c>
      <c r="F3184" s="84">
        <v>43770</v>
      </c>
      <c r="G3184" s="84">
        <v>45413</v>
      </c>
      <c r="H3184" s="82">
        <f t="shared" si="287"/>
        <v>5</v>
      </c>
      <c r="I3184" s="55" t="s">
        <v>83</v>
      </c>
      <c r="J3184" s="55" t="s">
        <v>44</v>
      </c>
      <c r="K3184" s="55" t="s">
        <v>50</v>
      </c>
      <c r="L3184" s="55" t="s">
        <v>246</v>
      </c>
      <c r="M3184" s="55" t="s">
        <v>872</v>
      </c>
      <c r="N3184" s="55" t="str">
        <f t="shared" si="283"/>
        <v>NON</v>
      </c>
      <c r="O3184" s="55" t="str">
        <f t="shared" si="284"/>
        <v>OUI</v>
      </c>
      <c r="P3184" s="55" t="str">
        <f t="shared" si="285"/>
        <v>OUI</v>
      </c>
      <c r="Q3184" s="55" t="str">
        <f t="shared" si="286"/>
        <v>NON</v>
      </c>
    </row>
    <row r="3185" spans="1:17" ht="15" customHeight="1">
      <c r="A3185" s="3">
        <v>50000348</v>
      </c>
      <c r="B3185" s="55" t="s">
        <v>844</v>
      </c>
      <c r="C3185" s="3">
        <v>93000131</v>
      </c>
      <c r="D3185" s="55" t="s">
        <v>853</v>
      </c>
      <c r="E3185" s="53" t="s">
        <v>854</v>
      </c>
      <c r="F3185" s="84">
        <v>43040</v>
      </c>
      <c r="G3185" s="84">
        <v>44682</v>
      </c>
      <c r="H3185" s="82">
        <f t="shared" si="287"/>
        <v>5</v>
      </c>
      <c r="I3185" s="55" t="s">
        <v>83</v>
      </c>
      <c r="J3185" s="55" t="s">
        <v>1429</v>
      </c>
      <c r="K3185" s="55" t="s">
        <v>20</v>
      </c>
      <c r="L3185" s="55" t="s">
        <v>745</v>
      </c>
      <c r="M3185" s="79"/>
      <c r="N3185" s="55" t="str">
        <f t="shared" si="283"/>
        <v>OUI</v>
      </c>
      <c r="O3185" s="55" t="str">
        <f t="shared" si="284"/>
        <v>NON</v>
      </c>
      <c r="P3185" s="55" t="str">
        <f t="shared" si="285"/>
        <v>NON</v>
      </c>
      <c r="Q3185" s="55" t="str">
        <f t="shared" si="286"/>
        <v>NON</v>
      </c>
    </row>
    <row r="3186" spans="1:17" ht="15" customHeight="1">
      <c r="A3186" s="3">
        <v>130783293</v>
      </c>
      <c r="B3186" s="55" t="s">
        <v>1205</v>
      </c>
      <c r="C3186" s="3">
        <v>43001624</v>
      </c>
      <c r="D3186" s="55" t="s">
        <v>200</v>
      </c>
      <c r="E3186" s="53" t="s">
        <v>1229</v>
      </c>
      <c r="F3186" s="84">
        <v>44136</v>
      </c>
      <c r="G3186" s="84">
        <v>45778</v>
      </c>
      <c r="H3186" s="82">
        <f t="shared" si="287"/>
        <v>5</v>
      </c>
      <c r="I3186" s="55" t="s">
        <v>83</v>
      </c>
      <c r="J3186" s="55" t="s">
        <v>44</v>
      </c>
      <c r="K3186" s="55" t="s">
        <v>1051</v>
      </c>
      <c r="L3186" s="55" t="s">
        <v>260</v>
      </c>
      <c r="M3186" s="54" t="s">
        <v>2390</v>
      </c>
      <c r="N3186" s="55" t="str">
        <f t="shared" si="283"/>
        <v>NON</v>
      </c>
      <c r="O3186" s="55" t="str">
        <f t="shared" si="284"/>
        <v>NON</v>
      </c>
      <c r="P3186" s="55" t="str">
        <f t="shared" si="285"/>
        <v>OUI</v>
      </c>
      <c r="Q3186" s="55" t="str">
        <f t="shared" si="286"/>
        <v>OUI</v>
      </c>
    </row>
    <row r="3187" spans="1:17" ht="15" customHeight="1">
      <c r="A3187" s="3">
        <v>130783293</v>
      </c>
      <c r="B3187" s="55" t="s">
        <v>1205</v>
      </c>
      <c r="C3187" s="3">
        <v>43001624</v>
      </c>
      <c r="D3187" s="55" t="s">
        <v>200</v>
      </c>
      <c r="E3187" s="53" t="s">
        <v>1229</v>
      </c>
      <c r="F3187" s="84">
        <v>44136</v>
      </c>
      <c r="G3187" s="84">
        <v>45778</v>
      </c>
      <c r="H3187" s="82">
        <f t="shared" si="287"/>
        <v>5</v>
      </c>
      <c r="I3187" s="55" t="s">
        <v>83</v>
      </c>
      <c r="J3187" s="55" t="s">
        <v>44</v>
      </c>
      <c r="K3187" s="55" t="s">
        <v>444</v>
      </c>
      <c r="L3187" s="55" t="s">
        <v>2474</v>
      </c>
      <c r="M3187" s="54" t="s">
        <v>833</v>
      </c>
      <c r="N3187" s="55" t="str">
        <f t="shared" si="283"/>
        <v>NON</v>
      </c>
      <c r="O3187" s="55" t="str">
        <f t="shared" si="284"/>
        <v>NON</v>
      </c>
      <c r="P3187" s="55" t="str">
        <f t="shared" si="285"/>
        <v>OUI</v>
      </c>
      <c r="Q3187" s="55" t="str">
        <f t="shared" si="286"/>
        <v>OUI</v>
      </c>
    </row>
    <row r="3188" spans="1:17" ht="15" customHeight="1">
      <c r="A3188" s="3">
        <v>130783293</v>
      </c>
      <c r="B3188" s="55" t="s">
        <v>1205</v>
      </c>
      <c r="C3188" s="3">
        <v>43001624</v>
      </c>
      <c r="D3188" s="55" t="s">
        <v>200</v>
      </c>
      <c r="E3188" s="53" t="s">
        <v>1229</v>
      </c>
      <c r="F3188" s="84">
        <v>43770</v>
      </c>
      <c r="G3188" s="84">
        <v>45413</v>
      </c>
      <c r="H3188" s="82">
        <f t="shared" si="287"/>
        <v>5</v>
      </c>
      <c r="I3188" s="55" t="s">
        <v>83</v>
      </c>
      <c r="J3188" s="55" t="s">
        <v>44</v>
      </c>
      <c r="K3188" s="55" t="s">
        <v>2474</v>
      </c>
      <c r="L3188" s="55" t="s">
        <v>2474</v>
      </c>
      <c r="M3188" s="54" t="s">
        <v>252</v>
      </c>
      <c r="N3188" s="55" t="str">
        <f t="shared" si="283"/>
        <v>NON</v>
      </c>
      <c r="O3188" s="55" t="str">
        <f t="shared" si="284"/>
        <v>NON</v>
      </c>
      <c r="P3188" s="55" t="str">
        <f t="shared" si="285"/>
        <v>OUI</v>
      </c>
      <c r="Q3188" s="55" t="str">
        <f t="shared" si="286"/>
        <v>NON</v>
      </c>
    </row>
    <row r="3189" spans="1:17" ht="15" customHeight="1">
      <c r="A3189" s="3">
        <v>130783293</v>
      </c>
      <c r="B3189" s="55" t="s">
        <v>1205</v>
      </c>
      <c r="C3189" s="3">
        <v>43001624</v>
      </c>
      <c r="D3189" s="55" t="s">
        <v>200</v>
      </c>
      <c r="E3189" s="53" t="s">
        <v>1229</v>
      </c>
      <c r="F3189" s="84">
        <v>43770</v>
      </c>
      <c r="G3189" s="84">
        <v>45413</v>
      </c>
      <c r="H3189" s="82">
        <f t="shared" si="287"/>
        <v>5</v>
      </c>
      <c r="I3189" s="55" t="s">
        <v>83</v>
      </c>
      <c r="J3189" s="55" t="s">
        <v>44</v>
      </c>
      <c r="K3189" s="55" t="s">
        <v>2474</v>
      </c>
      <c r="L3189" s="55" t="s">
        <v>2474</v>
      </c>
      <c r="M3189" s="54" t="s">
        <v>87</v>
      </c>
      <c r="N3189" s="55" t="str">
        <f t="shared" si="283"/>
        <v>NON</v>
      </c>
      <c r="O3189" s="55" t="str">
        <f t="shared" si="284"/>
        <v>NON</v>
      </c>
      <c r="P3189" s="55" t="str">
        <f t="shared" si="285"/>
        <v>OUI</v>
      </c>
      <c r="Q3189" s="55" t="str">
        <f t="shared" si="286"/>
        <v>NON</v>
      </c>
    </row>
    <row r="3190" spans="1:17" ht="15" customHeight="1">
      <c r="A3190" s="3">
        <v>130783293</v>
      </c>
      <c r="B3190" s="55" t="s">
        <v>1205</v>
      </c>
      <c r="C3190" s="3">
        <v>43001624</v>
      </c>
      <c r="D3190" s="55" t="s">
        <v>200</v>
      </c>
      <c r="E3190" s="53" t="s">
        <v>1229</v>
      </c>
      <c r="F3190" s="84">
        <v>43770</v>
      </c>
      <c r="G3190" s="84">
        <v>45413</v>
      </c>
      <c r="H3190" s="82">
        <f t="shared" si="287"/>
        <v>5</v>
      </c>
      <c r="I3190" s="55" t="s">
        <v>83</v>
      </c>
      <c r="J3190" s="55" t="s">
        <v>44</v>
      </c>
      <c r="K3190" s="55" t="s">
        <v>2474</v>
      </c>
      <c r="L3190" s="55" t="s">
        <v>2474</v>
      </c>
      <c r="M3190" s="54" t="s">
        <v>2027</v>
      </c>
      <c r="N3190" s="55" t="str">
        <f t="shared" si="283"/>
        <v>NON</v>
      </c>
      <c r="O3190" s="55" t="str">
        <f t="shared" si="284"/>
        <v>OUI</v>
      </c>
      <c r="P3190" s="55" t="str">
        <f t="shared" si="285"/>
        <v>OUI</v>
      </c>
      <c r="Q3190" s="55" t="str">
        <f t="shared" si="286"/>
        <v>OUI</v>
      </c>
    </row>
    <row r="3191" spans="1:17" ht="15" customHeight="1">
      <c r="A3191" s="3">
        <v>130783293</v>
      </c>
      <c r="B3191" s="55" t="s">
        <v>1205</v>
      </c>
      <c r="C3191" s="3">
        <v>43001624</v>
      </c>
      <c r="D3191" s="55" t="s">
        <v>200</v>
      </c>
      <c r="E3191" s="53" t="s">
        <v>1229</v>
      </c>
      <c r="F3191" s="84">
        <v>43770</v>
      </c>
      <c r="G3191" s="84">
        <v>45413</v>
      </c>
      <c r="H3191" s="82">
        <f t="shared" si="287"/>
        <v>5</v>
      </c>
      <c r="I3191" s="55" t="s">
        <v>83</v>
      </c>
      <c r="J3191" s="55" t="s">
        <v>44</v>
      </c>
      <c r="K3191" s="55" t="s">
        <v>2474</v>
      </c>
      <c r="L3191" s="55" t="s">
        <v>2474</v>
      </c>
      <c r="M3191" s="54" t="s">
        <v>2220</v>
      </c>
      <c r="N3191" s="55" t="str">
        <f t="shared" si="283"/>
        <v>NON</v>
      </c>
      <c r="O3191" s="55" t="str">
        <f t="shared" si="284"/>
        <v>OUI</v>
      </c>
      <c r="P3191" s="55" t="str">
        <f t="shared" si="285"/>
        <v>OUI</v>
      </c>
      <c r="Q3191" s="55" t="str">
        <f t="shared" si="286"/>
        <v>OUI</v>
      </c>
    </row>
    <row r="3192" spans="1:17" ht="15" customHeight="1">
      <c r="A3192" s="3">
        <v>130783293</v>
      </c>
      <c r="B3192" s="55" t="s">
        <v>1205</v>
      </c>
      <c r="C3192" s="3">
        <v>43001624</v>
      </c>
      <c r="D3192" s="55" t="s">
        <v>200</v>
      </c>
      <c r="E3192" s="53" t="s">
        <v>1229</v>
      </c>
      <c r="F3192" s="84">
        <v>43770</v>
      </c>
      <c r="G3192" s="84">
        <v>45413</v>
      </c>
      <c r="H3192" s="82">
        <f t="shared" si="287"/>
        <v>5</v>
      </c>
      <c r="I3192" s="55" t="s">
        <v>83</v>
      </c>
      <c r="J3192" s="55" t="s">
        <v>44</v>
      </c>
      <c r="K3192" s="55" t="s">
        <v>2474</v>
      </c>
      <c r="L3192" s="55" t="s">
        <v>2474</v>
      </c>
      <c r="M3192" s="54" t="s">
        <v>587</v>
      </c>
      <c r="N3192" s="55" t="str">
        <f t="shared" si="283"/>
        <v>NON</v>
      </c>
      <c r="O3192" s="55" t="str">
        <f t="shared" si="284"/>
        <v>NON</v>
      </c>
      <c r="P3192" s="55" t="str">
        <f t="shared" si="285"/>
        <v>OUI</v>
      </c>
      <c r="Q3192" s="55" t="str">
        <f t="shared" si="286"/>
        <v>NON</v>
      </c>
    </row>
    <row r="3193" spans="1:17" ht="15" customHeight="1">
      <c r="A3193" s="3">
        <v>130783293</v>
      </c>
      <c r="B3193" s="55" t="s">
        <v>1205</v>
      </c>
      <c r="C3193" s="3">
        <v>43001624</v>
      </c>
      <c r="D3193" s="55" t="s">
        <v>200</v>
      </c>
      <c r="E3193" s="53" t="s">
        <v>1229</v>
      </c>
      <c r="F3193" s="84">
        <v>43770</v>
      </c>
      <c r="G3193" s="84">
        <v>45413</v>
      </c>
      <c r="H3193" s="82">
        <f t="shared" si="287"/>
        <v>5</v>
      </c>
      <c r="I3193" s="55" t="s">
        <v>83</v>
      </c>
      <c r="J3193" s="55" t="s">
        <v>1429</v>
      </c>
      <c r="K3193" s="55" t="s">
        <v>202</v>
      </c>
      <c r="L3193" s="55" t="s">
        <v>203</v>
      </c>
      <c r="M3193" s="79"/>
      <c r="N3193" s="55" t="str">
        <f t="shared" si="283"/>
        <v>OUI</v>
      </c>
      <c r="O3193" s="55" t="str">
        <f t="shared" si="284"/>
        <v>NON</v>
      </c>
      <c r="P3193" s="55" t="str">
        <f t="shared" si="285"/>
        <v>NON</v>
      </c>
      <c r="Q3193" s="55" t="str">
        <f t="shared" si="286"/>
        <v>NON</v>
      </c>
    </row>
    <row r="3194" spans="1:17" ht="15" customHeight="1">
      <c r="A3194" s="3">
        <v>130783293</v>
      </c>
      <c r="B3194" s="55" t="s">
        <v>1205</v>
      </c>
      <c r="C3194" s="3">
        <v>43001624</v>
      </c>
      <c r="D3194" s="55" t="s">
        <v>200</v>
      </c>
      <c r="E3194" s="53" t="s">
        <v>1229</v>
      </c>
      <c r="F3194" s="84">
        <v>43770</v>
      </c>
      <c r="G3194" s="84">
        <v>45413</v>
      </c>
      <c r="H3194" s="82">
        <f t="shared" si="287"/>
        <v>5</v>
      </c>
      <c r="I3194" s="55" t="s">
        <v>83</v>
      </c>
      <c r="J3194" s="55" t="s">
        <v>1429</v>
      </c>
      <c r="K3194" s="55" t="s">
        <v>902</v>
      </c>
      <c r="L3194" s="55"/>
      <c r="M3194" s="79"/>
      <c r="N3194" s="55" t="str">
        <f t="shared" si="283"/>
        <v>OUI</v>
      </c>
      <c r="O3194" s="55" t="str">
        <f t="shared" si="284"/>
        <v>NON</v>
      </c>
      <c r="P3194" s="55" t="str">
        <f t="shared" si="285"/>
        <v>NON</v>
      </c>
      <c r="Q3194" s="55" t="str">
        <f t="shared" si="286"/>
        <v>NON</v>
      </c>
    </row>
    <row r="3195" spans="1:17" ht="15" customHeight="1">
      <c r="A3195" s="64">
        <v>840000541</v>
      </c>
      <c r="B3195" s="20" t="s">
        <v>595</v>
      </c>
      <c r="C3195" s="101">
        <v>93000833</v>
      </c>
      <c r="D3195" s="20" t="s">
        <v>630</v>
      </c>
      <c r="E3195" s="21" t="s">
        <v>631</v>
      </c>
      <c r="F3195" s="85">
        <v>44501</v>
      </c>
      <c r="G3195" s="85">
        <v>46143</v>
      </c>
      <c r="H3195" s="83">
        <f t="shared" si="287"/>
        <v>5</v>
      </c>
      <c r="I3195" s="20" t="s">
        <v>83</v>
      </c>
      <c r="J3195" s="20" t="s">
        <v>44</v>
      </c>
      <c r="K3195" s="20" t="s">
        <v>129</v>
      </c>
      <c r="L3195" s="20"/>
      <c r="M3195" s="20" t="s">
        <v>313</v>
      </c>
      <c r="N3195" s="20" t="str">
        <f t="shared" si="283"/>
        <v>NON</v>
      </c>
      <c r="O3195" s="20" t="str">
        <f t="shared" si="284"/>
        <v>NON</v>
      </c>
      <c r="P3195" s="20" t="str">
        <f t="shared" si="285"/>
        <v>NON</v>
      </c>
      <c r="Q3195" s="20" t="str">
        <f t="shared" si="286"/>
        <v>OUI</v>
      </c>
    </row>
    <row r="3196" spans="1:17" ht="15" customHeight="1">
      <c r="A3196" s="2">
        <v>130000565</v>
      </c>
      <c r="B3196" s="55" t="s">
        <v>338</v>
      </c>
      <c r="C3196" s="3">
        <v>43000813</v>
      </c>
      <c r="D3196" s="55" t="s">
        <v>155</v>
      </c>
      <c r="E3196" s="53" t="s">
        <v>346</v>
      </c>
      <c r="F3196" s="84">
        <v>43770</v>
      </c>
      <c r="G3196" s="84">
        <v>45413</v>
      </c>
      <c r="H3196" s="82">
        <f t="shared" si="287"/>
        <v>5</v>
      </c>
      <c r="I3196" s="55" t="s">
        <v>83</v>
      </c>
      <c r="J3196" s="55" t="s">
        <v>44</v>
      </c>
      <c r="K3196" s="55" t="s">
        <v>233</v>
      </c>
      <c r="L3196" s="55" t="s">
        <v>234</v>
      </c>
      <c r="M3196" s="55" t="s">
        <v>1929</v>
      </c>
      <c r="N3196" s="55" t="str">
        <f t="shared" si="283"/>
        <v>NON</v>
      </c>
      <c r="O3196" s="55" t="str">
        <f t="shared" si="284"/>
        <v>OUI</v>
      </c>
      <c r="P3196" s="55" t="str">
        <f t="shared" si="285"/>
        <v>OUI</v>
      </c>
      <c r="Q3196" s="55" t="str">
        <f t="shared" si="286"/>
        <v>OUI</v>
      </c>
    </row>
    <row r="3197" spans="1:17" ht="15" customHeight="1">
      <c r="A3197" s="2">
        <v>130000565</v>
      </c>
      <c r="B3197" s="55" t="s">
        <v>338</v>
      </c>
      <c r="C3197" s="3">
        <v>43000813</v>
      </c>
      <c r="D3197" s="55" t="s">
        <v>155</v>
      </c>
      <c r="E3197" s="53" t="s">
        <v>346</v>
      </c>
      <c r="F3197" s="84">
        <v>43770</v>
      </c>
      <c r="G3197" s="84">
        <v>45413</v>
      </c>
      <c r="H3197" s="82">
        <f t="shared" si="287"/>
        <v>5</v>
      </c>
      <c r="I3197" s="55" t="s">
        <v>83</v>
      </c>
      <c r="J3197" s="55" t="s">
        <v>44</v>
      </c>
      <c r="K3197" s="55" t="s">
        <v>145</v>
      </c>
      <c r="L3197" s="55" t="s">
        <v>146</v>
      </c>
      <c r="M3197" s="55" t="s">
        <v>734</v>
      </c>
      <c r="N3197" s="55" t="str">
        <f t="shared" si="283"/>
        <v>NON</v>
      </c>
      <c r="O3197" s="55" t="str">
        <f t="shared" si="284"/>
        <v>NON</v>
      </c>
      <c r="P3197" s="55" t="str">
        <f t="shared" si="285"/>
        <v>OUI</v>
      </c>
      <c r="Q3197" s="55" t="str">
        <f t="shared" si="286"/>
        <v>NON</v>
      </c>
    </row>
    <row r="3198" spans="1:17" ht="15" customHeight="1">
      <c r="A3198" s="2">
        <v>130000565</v>
      </c>
      <c r="B3198" s="55" t="s">
        <v>338</v>
      </c>
      <c r="C3198" s="3">
        <v>43000813</v>
      </c>
      <c r="D3198" s="55" t="s">
        <v>155</v>
      </c>
      <c r="E3198" s="53" t="s">
        <v>346</v>
      </c>
      <c r="F3198" s="84">
        <v>43770</v>
      </c>
      <c r="G3198" s="84">
        <v>45413</v>
      </c>
      <c r="H3198" s="82">
        <f t="shared" si="287"/>
        <v>5</v>
      </c>
      <c r="I3198" s="55" t="s">
        <v>83</v>
      </c>
      <c r="J3198" s="55" t="s">
        <v>44</v>
      </c>
      <c r="K3198" s="55" t="s">
        <v>145</v>
      </c>
      <c r="L3198" s="55" t="s">
        <v>146</v>
      </c>
      <c r="M3198" s="55" t="s">
        <v>2221</v>
      </c>
      <c r="N3198" s="55" t="str">
        <f t="shared" si="283"/>
        <v>NON</v>
      </c>
      <c r="O3198" s="55" t="str">
        <f t="shared" si="284"/>
        <v>NON</v>
      </c>
      <c r="P3198" s="55" t="str">
        <f t="shared" si="285"/>
        <v>OUI</v>
      </c>
      <c r="Q3198" s="55" t="str">
        <f t="shared" si="286"/>
        <v>NON</v>
      </c>
    </row>
    <row r="3199" spans="1:17" ht="15" customHeight="1">
      <c r="A3199" s="2">
        <v>130000565</v>
      </c>
      <c r="B3199" s="55" t="s">
        <v>338</v>
      </c>
      <c r="C3199" s="3">
        <v>43000813</v>
      </c>
      <c r="D3199" s="55" t="s">
        <v>155</v>
      </c>
      <c r="E3199" s="53" t="s">
        <v>346</v>
      </c>
      <c r="F3199" s="84">
        <v>43770</v>
      </c>
      <c r="G3199" s="84">
        <v>45413</v>
      </c>
      <c r="H3199" s="82">
        <f t="shared" si="287"/>
        <v>5</v>
      </c>
      <c r="I3199" s="55" t="s">
        <v>83</v>
      </c>
      <c r="J3199" s="55" t="s">
        <v>44</v>
      </c>
      <c r="K3199" s="55" t="s">
        <v>145</v>
      </c>
      <c r="L3199" s="55" t="s">
        <v>146</v>
      </c>
      <c r="M3199" s="55" t="s">
        <v>323</v>
      </c>
      <c r="N3199" s="55" t="str">
        <f t="shared" si="283"/>
        <v>NON</v>
      </c>
      <c r="O3199" s="55" t="str">
        <f t="shared" si="284"/>
        <v>NON</v>
      </c>
      <c r="P3199" s="55" t="str">
        <f t="shared" si="285"/>
        <v>OUI</v>
      </c>
      <c r="Q3199" s="55" t="str">
        <f t="shared" si="286"/>
        <v>NON</v>
      </c>
    </row>
    <row r="3200" spans="1:17" ht="15" customHeight="1">
      <c r="A3200" s="2">
        <v>130000565</v>
      </c>
      <c r="B3200" s="55" t="s">
        <v>338</v>
      </c>
      <c r="C3200" s="3">
        <v>43000813</v>
      </c>
      <c r="D3200" s="55" t="s">
        <v>155</v>
      </c>
      <c r="E3200" s="53" t="s">
        <v>346</v>
      </c>
      <c r="F3200" s="84">
        <v>43770</v>
      </c>
      <c r="G3200" s="84">
        <v>45413</v>
      </c>
      <c r="H3200" s="82">
        <f t="shared" si="287"/>
        <v>5</v>
      </c>
      <c r="I3200" s="55" t="s">
        <v>83</v>
      </c>
      <c r="J3200" s="55" t="s">
        <v>1429</v>
      </c>
      <c r="K3200" s="55" t="s">
        <v>205</v>
      </c>
      <c r="L3200" s="55" t="s">
        <v>206</v>
      </c>
      <c r="M3200" s="79"/>
      <c r="N3200" s="55" t="str">
        <f t="shared" si="283"/>
        <v>OUI</v>
      </c>
      <c r="O3200" s="55" t="str">
        <f t="shared" si="284"/>
        <v>NON</v>
      </c>
      <c r="P3200" s="55" t="str">
        <f t="shared" si="285"/>
        <v>NON</v>
      </c>
      <c r="Q3200" s="55" t="str">
        <f t="shared" si="286"/>
        <v>NON</v>
      </c>
    </row>
    <row r="3201" spans="1:17" ht="15" customHeight="1">
      <c r="A3201" s="2">
        <v>130000565</v>
      </c>
      <c r="B3201" s="55" t="s">
        <v>338</v>
      </c>
      <c r="C3201" s="3">
        <v>43000813</v>
      </c>
      <c r="D3201" s="55" t="s">
        <v>155</v>
      </c>
      <c r="E3201" s="53" t="s">
        <v>346</v>
      </c>
      <c r="F3201" s="84">
        <v>44136</v>
      </c>
      <c r="G3201" s="84">
        <v>45778</v>
      </c>
      <c r="H3201" s="82">
        <f t="shared" si="287"/>
        <v>5</v>
      </c>
      <c r="I3201" s="55" t="s">
        <v>83</v>
      </c>
      <c r="J3201" s="55" t="s">
        <v>1429</v>
      </c>
      <c r="K3201" s="55" t="s">
        <v>207</v>
      </c>
      <c r="L3201" s="55" t="s">
        <v>208</v>
      </c>
      <c r="M3201" s="79"/>
      <c r="N3201" s="55" t="str">
        <f t="shared" si="283"/>
        <v>OUI</v>
      </c>
      <c r="O3201" s="55" t="str">
        <f t="shared" si="284"/>
        <v>NON</v>
      </c>
      <c r="P3201" s="55" t="str">
        <f t="shared" si="285"/>
        <v>NON</v>
      </c>
      <c r="Q3201" s="55" t="str">
        <f t="shared" si="286"/>
        <v>NON</v>
      </c>
    </row>
    <row r="3202" spans="1:17" ht="15" customHeight="1">
      <c r="A3202" s="3">
        <v>130786742</v>
      </c>
      <c r="B3202" s="55" t="s">
        <v>1545</v>
      </c>
      <c r="C3202" s="3">
        <v>43000568</v>
      </c>
      <c r="D3202" s="55" t="s">
        <v>1547</v>
      </c>
      <c r="E3202" s="53" t="s">
        <v>1548</v>
      </c>
      <c r="F3202" s="84">
        <v>43770</v>
      </c>
      <c r="G3202" s="84">
        <v>45413</v>
      </c>
      <c r="H3202" s="82">
        <f t="shared" si="287"/>
        <v>5</v>
      </c>
      <c r="I3202" s="55" t="s">
        <v>83</v>
      </c>
      <c r="J3202" s="55" t="s">
        <v>44</v>
      </c>
      <c r="K3202" s="55" t="s">
        <v>1306</v>
      </c>
      <c r="L3202" s="55" t="s">
        <v>1307</v>
      </c>
      <c r="M3202" s="55" t="s">
        <v>2333</v>
      </c>
      <c r="N3202" s="55" t="str">
        <f t="shared" si="283"/>
        <v>NON</v>
      </c>
      <c r="O3202" s="55" t="str">
        <f t="shared" si="284"/>
        <v>OUI</v>
      </c>
      <c r="P3202" s="55" t="str">
        <f t="shared" si="285"/>
        <v>OUI</v>
      </c>
      <c r="Q3202" s="55" t="str">
        <f t="shared" si="286"/>
        <v>OUI</v>
      </c>
    </row>
    <row r="3203" spans="1:17" ht="15" customHeight="1">
      <c r="A3203" s="3">
        <v>130786742</v>
      </c>
      <c r="B3203" s="55" t="s">
        <v>1545</v>
      </c>
      <c r="C3203" s="3">
        <v>43000568</v>
      </c>
      <c r="D3203" s="55" t="s">
        <v>1547</v>
      </c>
      <c r="E3203" s="53" t="s">
        <v>1548</v>
      </c>
      <c r="F3203" s="84">
        <v>43770</v>
      </c>
      <c r="G3203" s="84">
        <v>45413</v>
      </c>
      <c r="H3203" s="82">
        <f t="shared" si="287"/>
        <v>5</v>
      </c>
      <c r="I3203" s="55" t="s">
        <v>83</v>
      </c>
      <c r="J3203" s="55" t="s">
        <v>44</v>
      </c>
      <c r="K3203" s="55" t="s">
        <v>1306</v>
      </c>
      <c r="L3203" s="55" t="s">
        <v>1307</v>
      </c>
      <c r="M3203" s="55" t="s">
        <v>734</v>
      </c>
      <c r="N3203" s="55" t="str">
        <f t="shared" ref="N3203:N3266" si="288">IF(ISNUMBER(SEARCH("2G",J3203)),"OUI","NON")</f>
        <v>NON</v>
      </c>
      <c r="O3203" s="55" t="str">
        <f t="shared" ref="O3203:O3266" si="289">IF(ISNUMBER(SEARCH("P1",M3203)),"OUI","NON")</f>
        <v>NON</v>
      </c>
      <c r="P3203" s="55" t="str">
        <f t="shared" ref="P3203:P3266" si="290">IF(ISNUMBER(SEARCH("P2",M3203)),"OUI","NON")</f>
        <v>OUI</v>
      </c>
      <c r="Q3203" s="55" t="str">
        <f t="shared" ref="Q3203:Q3266" si="291">IF(ISNUMBER(SEARCH("P3",M3203)),"OUI","NON")</f>
        <v>NON</v>
      </c>
    </row>
    <row r="3204" spans="1:17" ht="15" customHeight="1">
      <c r="A3204" s="3">
        <v>130786742</v>
      </c>
      <c r="B3204" s="55" t="s">
        <v>1545</v>
      </c>
      <c r="C3204" s="3">
        <v>43000568</v>
      </c>
      <c r="D3204" s="55" t="s">
        <v>1547</v>
      </c>
      <c r="E3204" s="53" t="s">
        <v>1548</v>
      </c>
      <c r="F3204" s="84">
        <v>43770</v>
      </c>
      <c r="G3204" s="84">
        <v>45413</v>
      </c>
      <c r="H3204" s="82">
        <f t="shared" si="287"/>
        <v>5</v>
      </c>
      <c r="I3204" s="55" t="s">
        <v>83</v>
      </c>
      <c r="J3204" s="55" t="s">
        <v>44</v>
      </c>
      <c r="K3204" s="55" t="s">
        <v>1306</v>
      </c>
      <c r="L3204" s="55" t="s">
        <v>1307</v>
      </c>
      <c r="M3204" s="55" t="s">
        <v>1981</v>
      </c>
      <c r="N3204" s="55" t="str">
        <f t="shared" si="288"/>
        <v>NON</v>
      </c>
      <c r="O3204" s="55" t="str">
        <f t="shared" si="289"/>
        <v>OUI</v>
      </c>
      <c r="P3204" s="55" t="str">
        <f t="shared" si="290"/>
        <v>NON</v>
      </c>
      <c r="Q3204" s="55" t="str">
        <f t="shared" si="291"/>
        <v>NON</v>
      </c>
    </row>
    <row r="3205" spans="1:17" ht="15" customHeight="1">
      <c r="A3205" s="3">
        <v>130786742</v>
      </c>
      <c r="B3205" s="55" t="s">
        <v>1545</v>
      </c>
      <c r="C3205" s="3">
        <v>43000568</v>
      </c>
      <c r="D3205" s="55" t="s">
        <v>1547</v>
      </c>
      <c r="E3205" s="53" t="s">
        <v>1548</v>
      </c>
      <c r="F3205" s="84">
        <v>43770</v>
      </c>
      <c r="G3205" s="84">
        <v>45413</v>
      </c>
      <c r="H3205" s="82">
        <f t="shared" si="287"/>
        <v>5</v>
      </c>
      <c r="I3205" s="55" t="s">
        <v>83</v>
      </c>
      <c r="J3205" s="55" t="s">
        <v>44</v>
      </c>
      <c r="K3205" s="55" t="s">
        <v>1306</v>
      </c>
      <c r="L3205" s="55" t="s">
        <v>1307</v>
      </c>
      <c r="M3205" s="55" t="s">
        <v>2120</v>
      </c>
      <c r="N3205" s="55" t="str">
        <f t="shared" si="288"/>
        <v>NON</v>
      </c>
      <c r="O3205" s="55" t="str">
        <f t="shared" si="289"/>
        <v>OUI</v>
      </c>
      <c r="P3205" s="55" t="str">
        <f t="shared" si="290"/>
        <v>OUI</v>
      </c>
      <c r="Q3205" s="55" t="str">
        <f t="shared" si="291"/>
        <v>NON</v>
      </c>
    </row>
    <row r="3206" spans="1:17" ht="15" customHeight="1">
      <c r="A3206" s="3">
        <v>130786742</v>
      </c>
      <c r="B3206" s="55" t="s">
        <v>1545</v>
      </c>
      <c r="C3206" s="3">
        <v>43000568</v>
      </c>
      <c r="D3206" s="55" t="s">
        <v>1547</v>
      </c>
      <c r="E3206" s="53" t="s">
        <v>1548</v>
      </c>
      <c r="F3206" s="84">
        <v>43040</v>
      </c>
      <c r="G3206" s="84">
        <v>44682</v>
      </c>
      <c r="H3206" s="82">
        <f t="shared" si="287"/>
        <v>5</v>
      </c>
      <c r="I3206" s="55" t="s">
        <v>83</v>
      </c>
      <c r="J3206" s="55" t="s">
        <v>1429</v>
      </c>
      <c r="K3206" s="55" t="s">
        <v>1220</v>
      </c>
      <c r="L3206" s="55"/>
      <c r="M3206" s="79"/>
      <c r="N3206" s="55" t="str">
        <f t="shared" si="288"/>
        <v>OUI</v>
      </c>
      <c r="O3206" s="55" t="str">
        <f t="shared" si="289"/>
        <v>NON</v>
      </c>
      <c r="P3206" s="55" t="str">
        <f t="shared" si="290"/>
        <v>NON</v>
      </c>
      <c r="Q3206" s="55" t="str">
        <f t="shared" si="291"/>
        <v>NON</v>
      </c>
    </row>
    <row r="3207" spans="1:17" ht="15" customHeight="1">
      <c r="A3207" s="3">
        <v>840001861</v>
      </c>
      <c r="B3207" s="55" t="s">
        <v>359</v>
      </c>
      <c r="C3207" s="3">
        <v>43001855</v>
      </c>
      <c r="D3207" s="55" t="s">
        <v>387</v>
      </c>
      <c r="E3207" s="53" t="s">
        <v>388</v>
      </c>
      <c r="F3207" s="84">
        <v>43770</v>
      </c>
      <c r="G3207" s="84">
        <v>45413</v>
      </c>
      <c r="H3207" s="82">
        <f t="shared" si="287"/>
        <v>5</v>
      </c>
      <c r="I3207" s="55" t="s">
        <v>83</v>
      </c>
      <c r="J3207" s="55" t="s">
        <v>1429</v>
      </c>
      <c r="K3207" s="55" t="s">
        <v>265</v>
      </c>
      <c r="L3207" s="55"/>
      <c r="M3207" s="79"/>
      <c r="N3207" s="55" t="str">
        <f t="shared" si="288"/>
        <v>OUI</v>
      </c>
      <c r="O3207" s="55" t="str">
        <f t="shared" si="289"/>
        <v>NON</v>
      </c>
      <c r="P3207" s="55" t="str">
        <f t="shared" si="290"/>
        <v>NON</v>
      </c>
      <c r="Q3207" s="55" t="str">
        <f t="shared" si="291"/>
        <v>NON</v>
      </c>
    </row>
    <row r="3208" spans="1:17" s="73" customFormat="1" ht="15" customHeight="1">
      <c r="A3208" s="2">
        <v>130002215</v>
      </c>
      <c r="B3208" s="55" t="s">
        <v>533</v>
      </c>
      <c r="C3208" s="3">
        <v>43000951</v>
      </c>
      <c r="D3208" s="55" t="s">
        <v>535</v>
      </c>
      <c r="E3208" s="53" t="s">
        <v>536</v>
      </c>
      <c r="F3208" s="84">
        <v>43770</v>
      </c>
      <c r="G3208" s="84">
        <v>45413</v>
      </c>
      <c r="H3208" s="82">
        <f t="shared" si="287"/>
        <v>5</v>
      </c>
      <c r="I3208" s="55" t="s">
        <v>83</v>
      </c>
      <c r="J3208" s="55" t="s">
        <v>44</v>
      </c>
      <c r="K3208" s="55" t="s">
        <v>15</v>
      </c>
      <c r="L3208" s="55" t="s">
        <v>17</v>
      </c>
      <c r="M3208" s="55" t="s">
        <v>87</v>
      </c>
      <c r="N3208" s="55" t="str">
        <f t="shared" si="288"/>
        <v>NON</v>
      </c>
      <c r="O3208" s="55" t="str">
        <f t="shared" si="289"/>
        <v>NON</v>
      </c>
      <c r="P3208" s="55" t="str">
        <f t="shared" si="290"/>
        <v>OUI</v>
      </c>
      <c r="Q3208" s="55" t="str">
        <f t="shared" si="291"/>
        <v>NON</v>
      </c>
    </row>
    <row r="3209" spans="1:17" ht="15" customHeight="1">
      <c r="A3209" s="2">
        <v>130000074</v>
      </c>
      <c r="B3209" s="55" t="s">
        <v>1734</v>
      </c>
      <c r="C3209" s="3">
        <v>93000383</v>
      </c>
      <c r="D3209" s="55" t="s">
        <v>1744</v>
      </c>
      <c r="E3209" s="53" t="s">
        <v>1738</v>
      </c>
      <c r="F3209" s="84">
        <v>43770</v>
      </c>
      <c r="G3209" s="84">
        <v>45413</v>
      </c>
      <c r="H3209" s="82">
        <f t="shared" si="287"/>
        <v>5</v>
      </c>
      <c r="I3209" s="55" t="s">
        <v>16</v>
      </c>
      <c r="J3209" s="55" t="s">
        <v>44</v>
      </c>
      <c r="K3209" s="55" t="s">
        <v>50</v>
      </c>
      <c r="L3209" s="55" t="s">
        <v>246</v>
      </c>
      <c r="M3209" s="55" t="s">
        <v>249</v>
      </c>
      <c r="N3209" s="55" t="str">
        <f t="shared" si="288"/>
        <v>NON</v>
      </c>
      <c r="O3209" s="55" t="str">
        <f t="shared" si="289"/>
        <v>NON</v>
      </c>
      <c r="P3209" s="55" t="str">
        <f t="shared" si="290"/>
        <v>OUI</v>
      </c>
      <c r="Q3209" s="55" t="str">
        <f t="shared" si="291"/>
        <v>NON</v>
      </c>
    </row>
    <row r="3210" spans="1:17" ht="15" customHeight="1">
      <c r="A3210" s="2">
        <v>130000074</v>
      </c>
      <c r="B3210" s="55" t="s">
        <v>1734</v>
      </c>
      <c r="C3210" s="3">
        <v>93000331</v>
      </c>
      <c r="D3210" s="55" t="s">
        <v>1737</v>
      </c>
      <c r="E3210" s="116" t="s">
        <v>1738</v>
      </c>
      <c r="F3210" s="84">
        <v>43770</v>
      </c>
      <c r="G3210" s="84">
        <v>45413</v>
      </c>
      <c r="H3210" s="82">
        <f t="shared" si="287"/>
        <v>5</v>
      </c>
      <c r="I3210" s="55" t="s">
        <v>16</v>
      </c>
      <c r="J3210" s="55" t="s">
        <v>1429</v>
      </c>
      <c r="K3210" s="55" t="s">
        <v>20</v>
      </c>
      <c r="L3210" s="55" t="s">
        <v>745</v>
      </c>
      <c r="M3210" s="79"/>
      <c r="N3210" s="55" t="str">
        <f t="shared" si="288"/>
        <v>OUI</v>
      </c>
      <c r="O3210" s="55" t="str">
        <f t="shared" si="289"/>
        <v>NON</v>
      </c>
      <c r="P3210" s="55" t="str">
        <f t="shared" si="290"/>
        <v>NON</v>
      </c>
      <c r="Q3210" s="55" t="str">
        <f t="shared" si="291"/>
        <v>NON</v>
      </c>
    </row>
    <row r="3211" spans="1:17" ht="15" customHeight="1">
      <c r="A3211" s="2" t="s">
        <v>179</v>
      </c>
      <c r="B3211" s="55" t="s">
        <v>180</v>
      </c>
      <c r="C3211" s="3">
        <v>43000794</v>
      </c>
      <c r="D3211" s="55" t="s">
        <v>188</v>
      </c>
      <c r="E3211" s="53" t="s">
        <v>189</v>
      </c>
      <c r="F3211" s="84">
        <v>43770</v>
      </c>
      <c r="G3211" s="84">
        <v>45231</v>
      </c>
      <c r="H3211" s="82">
        <f t="shared" si="287"/>
        <v>5</v>
      </c>
      <c r="I3211" s="55" t="s">
        <v>83</v>
      </c>
      <c r="J3211" s="55" t="s">
        <v>44</v>
      </c>
      <c r="K3211" s="55" t="s">
        <v>15</v>
      </c>
      <c r="L3211" s="55" t="s">
        <v>17</v>
      </c>
      <c r="M3211" s="55" t="s">
        <v>77</v>
      </c>
      <c r="N3211" s="55" t="str">
        <f t="shared" si="288"/>
        <v>NON</v>
      </c>
      <c r="O3211" s="55" t="str">
        <f t="shared" si="289"/>
        <v>OUI</v>
      </c>
      <c r="P3211" s="55" t="str">
        <f t="shared" si="290"/>
        <v>OUI</v>
      </c>
      <c r="Q3211" s="55" t="str">
        <f t="shared" si="291"/>
        <v>NON</v>
      </c>
    </row>
    <row r="3212" spans="1:17" ht="15" customHeight="1">
      <c r="A3212" s="2" t="s">
        <v>179</v>
      </c>
      <c r="B3212" s="55" t="s">
        <v>180</v>
      </c>
      <c r="C3212" s="3">
        <v>43000794</v>
      </c>
      <c r="D3212" s="55" t="s">
        <v>188</v>
      </c>
      <c r="E3212" s="53" t="s">
        <v>189</v>
      </c>
      <c r="F3212" s="84">
        <v>44501</v>
      </c>
      <c r="G3212" s="84">
        <v>46143</v>
      </c>
      <c r="H3212" s="82">
        <f t="shared" si="287"/>
        <v>5</v>
      </c>
      <c r="I3212" s="55" t="s">
        <v>83</v>
      </c>
      <c r="J3212" s="55" t="s">
        <v>44</v>
      </c>
      <c r="K3212" s="55" t="s">
        <v>171</v>
      </c>
      <c r="L3212" s="55" t="s">
        <v>172</v>
      </c>
      <c r="M3212" s="55" t="s">
        <v>77</v>
      </c>
      <c r="N3212" s="55" t="str">
        <f t="shared" si="288"/>
        <v>NON</v>
      </c>
      <c r="O3212" s="55" t="str">
        <f t="shared" si="289"/>
        <v>OUI</v>
      </c>
      <c r="P3212" s="55" t="str">
        <f t="shared" si="290"/>
        <v>OUI</v>
      </c>
      <c r="Q3212" s="55" t="str">
        <f t="shared" si="291"/>
        <v>NON</v>
      </c>
    </row>
    <row r="3213" spans="1:17" ht="15" customHeight="1">
      <c r="A3213" s="2">
        <v>130000235</v>
      </c>
      <c r="B3213" s="55" t="s">
        <v>478</v>
      </c>
      <c r="C3213" s="3">
        <v>43001182</v>
      </c>
      <c r="D3213" s="55" t="s">
        <v>485</v>
      </c>
      <c r="E3213" s="53" t="s">
        <v>486</v>
      </c>
      <c r="F3213" s="84">
        <v>43770</v>
      </c>
      <c r="G3213" s="84">
        <v>45413</v>
      </c>
      <c r="H3213" s="82">
        <f t="shared" si="287"/>
        <v>5</v>
      </c>
      <c r="I3213" s="55" t="s">
        <v>83</v>
      </c>
      <c r="J3213" s="55" t="s">
        <v>44</v>
      </c>
      <c r="K3213" s="55" t="s">
        <v>129</v>
      </c>
      <c r="L3213" s="55" t="s">
        <v>128</v>
      </c>
      <c r="M3213" s="55" t="s">
        <v>2003</v>
      </c>
      <c r="N3213" s="55" t="str">
        <f t="shared" si="288"/>
        <v>NON</v>
      </c>
      <c r="O3213" s="55" t="str">
        <f t="shared" si="289"/>
        <v>NON</v>
      </c>
      <c r="P3213" s="55" t="str">
        <f t="shared" si="290"/>
        <v>OUI</v>
      </c>
      <c r="Q3213" s="55" t="str">
        <f t="shared" si="291"/>
        <v>NON</v>
      </c>
    </row>
    <row r="3214" spans="1:17" ht="15" customHeight="1">
      <c r="A3214" s="2">
        <v>130000235</v>
      </c>
      <c r="B3214" s="55" t="s">
        <v>478</v>
      </c>
      <c r="C3214" s="3">
        <v>43001182</v>
      </c>
      <c r="D3214" s="55" t="s">
        <v>485</v>
      </c>
      <c r="E3214" s="53" t="s">
        <v>486</v>
      </c>
      <c r="F3214" s="84">
        <v>43770</v>
      </c>
      <c r="G3214" s="84">
        <v>45413</v>
      </c>
      <c r="H3214" s="82">
        <f t="shared" si="287"/>
        <v>5</v>
      </c>
      <c r="I3214" s="55" t="s">
        <v>83</v>
      </c>
      <c r="J3214" s="55" t="s">
        <v>44</v>
      </c>
      <c r="K3214" s="55" t="s">
        <v>129</v>
      </c>
      <c r="L3214" s="55" t="s">
        <v>128</v>
      </c>
      <c r="M3214" s="55" t="s">
        <v>467</v>
      </c>
      <c r="N3214" s="55" t="str">
        <f t="shared" si="288"/>
        <v>NON</v>
      </c>
      <c r="O3214" s="55" t="str">
        <f t="shared" si="289"/>
        <v>OUI</v>
      </c>
      <c r="P3214" s="55" t="str">
        <f t="shared" si="290"/>
        <v>OUI</v>
      </c>
      <c r="Q3214" s="55" t="str">
        <f t="shared" si="291"/>
        <v>OUI</v>
      </c>
    </row>
    <row r="3215" spans="1:17" ht="15" customHeight="1">
      <c r="A3215" s="2">
        <v>130000235</v>
      </c>
      <c r="B3215" s="55" t="s">
        <v>478</v>
      </c>
      <c r="C3215" s="3">
        <v>43001182</v>
      </c>
      <c r="D3215" s="55" t="s">
        <v>485</v>
      </c>
      <c r="E3215" s="53" t="s">
        <v>486</v>
      </c>
      <c r="F3215" s="84">
        <v>43770</v>
      </c>
      <c r="G3215" s="84">
        <v>45413</v>
      </c>
      <c r="H3215" s="82">
        <f t="shared" si="287"/>
        <v>5</v>
      </c>
      <c r="I3215" s="55" t="s">
        <v>83</v>
      </c>
      <c r="J3215" s="55" t="s">
        <v>1429</v>
      </c>
      <c r="K3215" s="55" t="s">
        <v>128</v>
      </c>
      <c r="L3215" s="55" t="s">
        <v>129</v>
      </c>
      <c r="M3215" s="79"/>
      <c r="N3215" s="55" t="str">
        <f t="shared" si="288"/>
        <v>OUI</v>
      </c>
      <c r="O3215" s="55" t="str">
        <f t="shared" si="289"/>
        <v>NON</v>
      </c>
      <c r="P3215" s="55" t="str">
        <f t="shared" si="290"/>
        <v>NON</v>
      </c>
      <c r="Q3215" s="55" t="str">
        <f t="shared" si="291"/>
        <v>NON</v>
      </c>
    </row>
    <row r="3216" spans="1:17" ht="15" customHeight="1">
      <c r="A3216" s="2"/>
      <c r="B3216" s="55" t="s">
        <v>1487</v>
      </c>
      <c r="C3216" s="3">
        <v>93000576</v>
      </c>
      <c r="D3216" s="55" t="s">
        <v>1918</v>
      </c>
      <c r="E3216" s="53" t="s">
        <v>1491</v>
      </c>
      <c r="F3216" s="84">
        <v>44136</v>
      </c>
      <c r="G3216" s="84">
        <v>45778</v>
      </c>
      <c r="H3216" s="82">
        <f t="shared" si="287"/>
        <v>5</v>
      </c>
      <c r="I3216" s="55" t="s">
        <v>16</v>
      </c>
      <c r="J3216" s="55" t="s">
        <v>44</v>
      </c>
      <c r="K3216" s="55" t="s">
        <v>50</v>
      </c>
      <c r="L3216" s="55" t="s">
        <v>246</v>
      </c>
      <c r="M3216" s="55" t="s">
        <v>87</v>
      </c>
      <c r="N3216" s="55" t="str">
        <f t="shared" si="288"/>
        <v>NON</v>
      </c>
      <c r="O3216" s="55" t="str">
        <f t="shared" si="289"/>
        <v>NON</v>
      </c>
      <c r="P3216" s="55" t="str">
        <f t="shared" si="290"/>
        <v>OUI</v>
      </c>
      <c r="Q3216" s="55" t="str">
        <f t="shared" si="291"/>
        <v>NON</v>
      </c>
    </row>
    <row r="3217" spans="1:17" ht="15" customHeight="1">
      <c r="A3217" s="66">
        <v>840010995</v>
      </c>
      <c r="B3217" s="20" t="s">
        <v>1487</v>
      </c>
      <c r="C3217" s="4">
        <v>93000879</v>
      </c>
      <c r="D3217" s="20" t="s">
        <v>1920</v>
      </c>
      <c r="E3217" s="21" t="s">
        <v>1921</v>
      </c>
      <c r="F3217" s="84">
        <v>44501</v>
      </c>
      <c r="G3217" s="84">
        <v>46143</v>
      </c>
      <c r="H3217" s="82">
        <f t="shared" si="287"/>
        <v>5</v>
      </c>
      <c r="I3217" s="55" t="s">
        <v>16</v>
      </c>
      <c r="J3217" s="55" t="s">
        <v>44</v>
      </c>
      <c r="K3217" s="55" t="s">
        <v>75</v>
      </c>
      <c r="L3217" s="55" t="s">
        <v>91</v>
      </c>
      <c r="M3217" s="55" t="s">
        <v>87</v>
      </c>
      <c r="N3217" s="55" t="str">
        <f t="shared" si="288"/>
        <v>NON</v>
      </c>
      <c r="O3217" s="55" t="str">
        <f t="shared" si="289"/>
        <v>NON</v>
      </c>
      <c r="P3217" s="55" t="str">
        <f t="shared" si="290"/>
        <v>OUI</v>
      </c>
      <c r="Q3217" s="55" t="str">
        <f t="shared" si="291"/>
        <v>NON</v>
      </c>
    </row>
    <row r="3218" spans="1:17" ht="15" customHeight="1">
      <c r="A3218" s="2">
        <v>130785389</v>
      </c>
      <c r="B3218" s="55" t="s">
        <v>1376</v>
      </c>
      <c r="C3218" s="3">
        <v>43002074</v>
      </c>
      <c r="D3218" s="55" t="s">
        <v>732</v>
      </c>
      <c r="E3218" s="53" t="s">
        <v>1377</v>
      </c>
      <c r="F3218" s="84">
        <v>43770</v>
      </c>
      <c r="G3218" s="84">
        <v>45413</v>
      </c>
      <c r="H3218" s="82">
        <f t="shared" si="287"/>
        <v>5</v>
      </c>
      <c r="I3218" s="55" t="s">
        <v>83</v>
      </c>
      <c r="J3218" s="55" t="s">
        <v>44</v>
      </c>
      <c r="K3218" s="55" t="s">
        <v>15</v>
      </c>
      <c r="L3218" s="55" t="s">
        <v>17</v>
      </c>
      <c r="M3218" s="55" t="s">
        <v>87</v>
      </c>
      <c r="N3218" s="55" t="str">
        <f t="shared" si="288"/>
        <v>NON</v>
      </c>
      <c r="O3218" s="55" t="str">
        <f t="shared" si="289"/>
        <v>NON</v>
      </c>
      <c r="P3218" s="55" t="str">
        <f t="shared" si="290"/>
        <v>OUI</v>
      </c>
      <c r="Q3218" s="55" t="str">
        <f t="shared" si="291"/>
        <v>NON</v>
      </c>
    </row>
    <row r="3219" spans="1:17" ht="15" customHeight="1">
      <c r="A3219" s="2">
        <v>130002835</v>
      </c>
      <c r="B3219" s="55" t="s">
        <v>555</v>
      </c>
      <c r="C3219" s="3">
        <v>93000433</v>
      </c>
      <c r="D3219" s="55" t="s">
        <v>588</v>
      </c>
      <c r="E3219" s="53" t="s">
        <v>589</v>
      </c>
      <c r="F3219" s="84">
        <v>43770</v>
      </c>
      <c r="G3219" s="84">
        <v>45413</v>
      </c>
      <c r="H3219" s="82">
        <f t="shared" si="287"/>
        <v>5</v>
      </c>
      <c r="I3219" s="55" t="s">
        <v>83</v>
      </c>
      <c r="J3219" s="55" t="s">
        <v>44</v>
      </c>
      <c r="K3219" s="55" t="s">
        <v>272</v>
      </c>
      <c r="L3219" s="55" t="s">
        <v>273</v>
      </c>
      <c r="M3219" s="54" t="s">
        <v>590</v>
      </c>
      <c r="N3219" s="55" t="str">
        <f t="shared" si="288"/>
        <v>NON</v>
      </c>
      <c r="O3219" s="55" t="str">
        <f t="shared" si="289"/>
        <v>OUI</v>
      </c>
      <c r="P3219" s="55" t="str">
        <f t="shared" si="290"/>
        <v>NON</v>
      </c>
      <c r="Q3219" s="55" t="str">
        <f t="shared" si="291"/>
        <v>OUI</v>
      </c>
    </row>
    <row r="3220" spans="1:17" ht="15" customHeight="1">
      <c r="A3220" s="2">
        <v>130002835</v>
      </c>
      <c r="B3220" s="55" t="s">
        <v>555</v>
      </c>
      <c r="C3220" s="3">
        <v>43001501</v>
      </c>
      <c r="D3220" s="55" t="s">
        <v>567</v>
      </c>
      <c r="E3220" s="53" t="s">
        <v>568</v>
      </c>
      <c r="F3220" s="84">
        <v>43770</v>
      </c>
      <c r="G3220" s="84">
        <v>45413</v>
      </c>
      <c r="H3220" s="82">
        <f t="shared" si="287"/>
        <v>5</v>
      </c>
      <c r="I3220" s="55" t="s">
        <v>83</v>
      </c>
      <c r="J3220" s="55" t="s">
        <v>44</v>
      </c>
      <c r="K3220" s="55" t="s">
        <v>272</v>
      </c>
      <c r="L3220" s="55" t="s">
        <v>273</v>
      </c>
      <c r="M3220" s="54" t="s">
        <v>1959</v>
      </c>
      <c r="N3220" s="55" t="str">
        <f t="shared" si="288"/>
        <v>NON</v>
      </c>
      <c r="O3220" s="55" t="str">
        <f t="shared" si="289"/>
        <v>OUI</v>
      </c>
      <c r="P3220" s="55" t="str">
        <f t="shared" si="290"/>
        <v>OUI</v>
      </c>
      <c r="Q3220" s="55" t="str">
        <f t="shared" si="291"/>
        <v>NON</v>
      </c>
    </row>
    <row r="3221" spans="1:17" ht="15" customHeight="1">
      <c r="A3221" s="2">
        <v>130002835</v>
      </c>
      <c r="B3221" s="55" t="s">
        <v>555</v>
      </c>
      <c r="C3221" s="3">
        <v>43001501</v>
      </c>
      <c r="D3221" s="55" t="s">
        <v>567</v>
      </c>
      <c r="E3221" s="53" t="s">
        <v>568</v>
      </c>
      <c r="F3221" s="84">
        <v>43770</v>
      </c>
      <c r="G3221" s="84">
        <v>45413</v>
      </c>
      <c r="H3221" s="82">
        <f t="shared" si="287"/>
        <v>5</v>
      </c>
      <c r="I3221" s="55" t="s">
        <v>83</v>
      </c>
      <c r="J3221" s="55" t="s">
        <v>44</v>
      </c>
      <c r="K3221" s="55" t="s">
        <v>272</v>
      </c>
      <c r="L3221" s="55" t="s">
        <v>273</v>
      </c>
      <c r="M3221" s="55" t="s">
        <v>550</v>
      </c>
      <c r="N3221" s="55" t="str">
        <f t="shared" si="288"/>
        <v>NON</v>
      </c>
      <c r="O3221" s="55" t="str">
        <f t="shared" si="289"/>
        <v>OUI</v>
      </c>
      <c r="P3221" s="55" t="str">
        <f t="shared" si="290"/>
        <v>OUI</v>
      </c>
      <c r="Q3221" s="55" t="str">
        <f t="shared" si="291"/>
        <v>NON</v>
      </c>
    </row>
    <row r="3222" spans="1:17" ht="15" customHeight="1">
      <c r="A3222" s="2">
        <v>130002835</v>
      </c>
      <c r="B3222" s="55" t="s">
        <v>555</v>
      </c>
      <c r="C3222" s="3">
        <v>43001501</v>
      </c>
      <c r="D3222" s="55" t="s">
        <v>567</v>
      </c>
      <c r="E3222" s="53" t="s">
        <v>568</v>
      </c>
      <c r="F3222" s="84">
        <v>43770</v>
      </c>
      <c r="G3222" s="84">
        <v>45413</v>
      </c>
      <c r="H3222" s="82">
        <f t="shared" si="287"/>
        <v>5</v>
      </c>
      <c r="I3222" s="55" t="s">
        <v>83</v>
      </c>
      <c r="J3222" s="55" t="s">
        <v>1429</v>
      </c>
      <c r="K3222" s="55" t="s">
        <v>265</v>
      </c>
      <c r="L3222" s="55"/>
      <c r="M3222" s="79"/>
      <c r="N3222" s="55" t="str">
        <f t="shared" si="288"/>
        <v>OUI</v>
      </c>
      <c r="O3222" s="55" t="str">
        <f t="shared" si="289"/>
        <v>NON</v>
      </c>
      <c r="P3222" s="55" t="str">
        <f t="shared" si="290"/>
        <v>NON</v>
      </c>
      <c r="Q3222" s="55" t="str">
        <f t="shared" si="291"/>
        <v>NON</v>
      </c>
    </row>
    <row r="3223" spans="1:17" ht="15" customHeight="1">
      <c r="A3223" s="64">
        <v>130000565</v>
      </c>
      <c r="B3223" s="20" t="s">
        <v>338</v>
      </c>
      <c r="C3223" s="4">
        <v>43000799</v>
      </c>
      <c r="D3223" s="20" t="s">
        <v>217</v>
      </c>
      <c r="E3223" s="21" t="s">
        <v>2254</v>
      </c>
      <c r="F3223" s="85">
        <v>43770</v>
      </c>
      <c r="G3223" s="85">
        <v>45413</v>
      </c>
      <c r="H3223" s="83">
        <f t="shared" si="287"/>
        <v>5</v>
      </c>
      <c r="I3223" s="20" t="s">
        <v>83</v>
      </c>
      <c r="J3223" s="55" t="s">
        <v>44</v>
      </c>
      <c r="K3223" s="20" t="s">
        <v>219</v>
      </c>
      <c r="L3223" s="20" t="s">
        <v>217</v>
      </c>
      <c r="M3223" s="20" t="s">
        <v>87</v>
      </c>
      <c r="N3223" s="55" t="str">
        <f t="shared" si="288"/>
        <v>NON</v>
      </c>
      <c r="O3223" s="55" t="str">
        <f t="shared" si="289"/>
        <v>NON</v>
      </c>
      <c r="P3223" s="55" t="str">
        <f t="shared" si="290"/>
        <v>OUI</v>
      </c>
      <c r="Q3223" s="55" t="str">
        <f t="shared" si="291"/>
        <v>NON</v>
      </c>
    </row>
    <row r="3224" spans="1:17" ht="15.75" customHeight="1">
      <c r="A3224" s="64">
        <v>130000565</v>
      </c>
      <c r="B3224" s="20" t="s">
        <v>338</v>
      </c>
      <c r="C3224" s="4">
        <v>43000802</v>
      </c>
      <c r="D3224" s="20" t="s">
        <v>200</v>
      </c>
      <c r="E3224" s="21" t="s">
        <v>2255</v>
      </c>
      <c r="F3224" s="85">
        <v>43770</v>
      </c>
      <c r="G3224" s="85">
        <v>45413</v>
      </c>
      <c r="H3224" s="83">
        <f t="shared" si="287"/>
        <v>5</v>
      </c>
      <c r="I3224" s="20" t="s">
        <v>83</v>
      </c>
      <c r="J3224" s="55" t="s">
        <v>44</v>
      </c>
      <c r="K3224" s="20" t="s">
        <v>85</v>
      </c>
      <c r="L3224" s="20" t="s">
        <v>86</v>
      </c>
      <c r="M3224" s="20" t="s">
        <v>87</v>
      </c>
      <c r="N3224" s="55" t="str">
        <f t="shared" si="288"/>
        <v>NON</v>
      </c>
      <c r="O3224" s="55" t="str">
        <f t="shared" si="289"/>
        <v>NON</v>
      </c>
      <c r="P3224" s="55" t="str">
        <f t="shared" si="290"/>
        <v>OUI</v>
      </c>
      <c r="Q3224" s="55" t="str">
        <f t="shared" si="291"/>
        <v>NON</v>
      </c>
    </row>
    <row r="3225" spans="1:17" ht="15" customHeight="1">
      <c r="A3225" s="2">
        <v>130001225</v>
      </c>
      <c r="B3225" s="55" t="s">
        <v>681</v>
      </c>
      <c r="C3225" s="3">
        <v>43002056</v>
      </c>
      <c r="D3225" s="55" t="s">
        <v>695</v>
      </c>
      <c r="E3225" s="53" t="s">
        <v>696</v>
      </c>
      <c r="F3225" s="84">
        <v>43770</v>
      </c>
      <c r="G3225" s="84">
        <v>45413</v>
      </c>
      <c r="H3225" s="82">
        <f t="shared" si="287"/>
        <v>5</v>
      </c>
      <c r="I3225" s="55" t="s">
        <v>83</v>
      </c>
      <c r="J3225" s="55" t="s">
        <v>44</v>
      </c>
      <c r="K3225" s="55" t="s">
        <v>15</v>
      </c>
      <c r="L3225" s="55" t="s">
        <v>17</v>
      </c>
      <c r="M3225" s="55" t="s">
        <v>87</v>
      </c>
      <c r="N3225" s="55" t="str">
        <f t="shared" si="288"/>
        <v>NON</v>
      </c>
      <c r="O3225" s="55" t="str">
        <f t="shared" si="289"/>
        <v>NON</v>
      </c>
      <c r="P3225" s="55" t="str">
        <f t="shared" si="290"/>
        <v>OUI</v>
      </c>
      <c r="Q3225" s="55" t="str">
        <f t="shared" si="291"/>
        <v>NON</v>
      </c>
    </row>
    <row r="3226" spans="1:17" ht="15" customHeight="1">
      <c r="A3226" s="3">
        <v>130001647</v>
      </c>
      <c r="B3226" s="55" t="s">
        <v>1676</v>
      </c>
      <c r="C3226" s="3">
        <v>43000901</v>
      </c>
      <c r="D3226" s="55" t="s">
        <v>1693</v>
      </c>
      <c r="E3226" s="116" t="s">
        <v>1694</v>
      </c>
      <c r="F3226" s="84">
        <v>44136</v>
      </c>
      <c r="G3226" s="84">
        <v>45778</v>
      </c>
      <c r="H3226" s="82">
        <f t="shared" si="287"/>
        <v>5</v>
      </c>
      <c r="I3226" s="55" t="s">
        <v>83</v>
      </c>
      <c r="J3226" s="55" t="s">
        <v>44</v>
      </c>
      <c r="K3226" s="55" t="s">
        <v>1142</v>
      </c>
      <c r="L3226" s="55" t="s">
        <v>260</v>
      </c>
      <c r="M3226" s="55" t="s">
        <v>2447</v>
      </c>
      <c r="N3226" s="55" t="str">
        <f t="shared" si="288"/>
        <v>NON</v>
      </c>
      <c r="O3226" s="55" t="str">
        <f t="shared" si="289"/>
        <v>NON</v>
      </c>
      <c r="P3226" s="55" t="str">
        <f t="shared" si="290"/>
        <v>OUI</v>
      </c>
      <c r="Q3226" s="55" t="str">
        <f t="shared" si="291"/>
        <v>NON</v>
      </c>
    </row>
    <row r="3227" spans="1:17" ht="15" customHeight="1">
      <c r="A3227" s="3">
        <v>130001647</v>
      </c>
      <c r="B3227" s="55" t="s">
        <v>1676</v>
      </c>
      <c r="C3227" s="3">
        <v>43000901</v>
      </c>
      <c r="D3227" s="55" t="s">
        <v>1693</v>
      </c>
      <c r="E3227" s="53" t="s">
        <v>1694</v>
      </c>
      <c r="F3227" s="84">
        <v>43770</v>
      </c>
      <c r="G3227" s="84">
        <v>45413</v>
      </c>
      <c r="H3227" s="82">
        <f t="shared" si="287"/>
        <v>5</v>
      </c>
      <c r="I3227" s="55" t="s">
        <v>83</v>
      </c>
      <c r="J3227" s="55" t="s">
        <v>44</v>
      </c>
      <c r="K3227" s="55" t="s">
        <v>95</v>
      </c>
      <c r="L3227" s="55" t="s">
        <v>96</v>
      </c>
      <c r="M3227" s="55" t="s">
        <v>1951</v>
      </c>
      <c r="N3227" s="55" t="str">
        <f t="shared" si="288"/>
        <v>NON</v>
      </c>
      <c r="O3227" s="55" t="str">
        <f t="shared" si="289"/>
        <v>NON</v>
      </c>
      <c r="P3227" s="55" t="str">
        <f t="shared" si="290"/>
        <v>OUI</v>
      </c>
      <c r="Q3227" s="55" t="str">
        <f t="shared" si="291"/>
        <v>NON</v>
      </c>
    </row>
    <row r="3228" spans="1:17" ht="15" customHeight="1">
      <c r="A3228" s="3">
        <v>130001647</v>
      </c>
      <c r="B3228" s="55" t="s">
        <v>1676</v>
      </c>
      <c r="C3228" s="3">
        <v>43000901</v>
      </c>
      <c r="D3228" s="55" t="s">
        <v>1693</v>
      </c>
      <c r="E3228" s="53" t="s">
        <v>1694</v>
      </c>
      <c r="F3228" s="84">
        <v>43770</v>
      </c>
      <c r="G3228" s="84">
        <v>45413</v>
      </c>
      <c r="H3228" s="82">
        <f t="shared" si="287"/>
        <v>5</v>
      </c>
      <c r="I3228" s="55" t="s">
        <v>83</v>
      </c>
      <c r="J3228" s="55" t="s">
        <v>44</v>
      </c>
      <c r="K3228" s="55" t="s">
        <v>95</v>
      </c>
      <c r="L3228" s="55" t="s">
        <v>96</v>
      </c>
      <c r="M3228" s="55" t="s">
        <v>1952</v>
      </c>
      <c r="N3228" s="55" t="str">
        <f t="shared" si="288"/>
        <v>NON</v>
      </c>
      <c r="O3228" s="55" t="str">
        <f t="shared" si="289"/>
        <v>NON</v>
      </c>
      <c r="P3228" s="55" t="str">
        <f t="shared" si="290"/>
        <v>OUI</v>
      </c>
      <c r="Q3228" s="55" t="str">
        <f t="shared" si="291"/>
        <v>NON</v>
      </c>
    </row>
    <row r="3229" spans="1:17" ht="15" customHeight="1">
      <c r="A3229" s="4">
        <v>130001647</v>
      </c>
      <c r="B3229" s="20" t="s">
        <v>1676</v>
      </c>
      <c r="C3229" s="4">
        <v>43000901</v>
      </c>
      <c r="D3229" s="20" t="s">
        <v>1693</v>
      </c>
      <c r="E3229" s="21" t="s">
        <v>1694</v>
      </c>
      <c r="F3229" s="85">
        <v>43770</v>
      </c>
      <c r="G3229" s="85">
        <v>45413</v>
      </c>
      <c r="H3229" s="83">
        <f t="shared" si="287"/>
        <v>5</v>
      </c>
      <c r="I3229" s="20" t="s">
        <v>83</v>
      </c>
      <c r="J3229" s="20" t="s">
        <v>44</v>
      </c>
      <c r="K3229" s="20" t="s">
        <v>95</v>
      </c>
      <c r="L3229" s="20" t="s">
        <v>96</v>
      </c>
      <c r="M3229" s="20" t="s">
        <v>1719</v>
      </c>
      <c r="N3229" s="55" t="str">
        <f t="shared" si="288"/>
        <v>NON</v>
      </c>
      <c r="O3229" s="55" t="str">
        <f t="shared" si="289"/>
        <v>OUI</v>
      </c>
      <c r="P3229" s="55" t="str">
        <f t="shared" si="290"/>
        <v>OUI</v>
      </c>
      <c r="Q3229" s="55" t="str">
        <f t="shared" si="291"/>
        <v>NON</v>
      </c>
    </row>
    <row r="3230" spans="1:17" ht="15" customHeight="1">
      <c r="A3230" s="3">
        <v>130001647</v>
      </c>
      <c r="B3230" s="55" t="s">
        <v>1676</v>
      </c>
      <c r="C3230" s="3">
        <v>43000901</v>
      </c>
      <c r="D3230" s="55" t="s">
        <v>1693</v>
      </c>
      <c r="E3230" s="53" t="s">
        <v>1694</v>
      </c>
      <c r="F3230" s="84">
        <v>44501</v>
      </c>
      <c r="G3230" s="84">
        <v>46143</v>
      </c>
      <c r="H3230" s="82">
        <f t="shared" si="287"/>
        <v>5</v>
      </c>
      <c r="I3230" s="55" t="s">
        <v>83</v>
      </c>
      <c r="J3230" s="55" t="s">
        <v>44</v>
      </c>
      <c r="K3230" s="55" t="s">
        <v>97</v>
      </c>
      <c r="L3230" s="55" t="s">
        <v>96</v>
      </c>
      <c r="M3230" s="55" t="s">
        <v>1717</v>
      </c>
      <c r="N3230" s="55" t="str">
        <f t="shared" si="288"/>
        <v>NON</v>
      </c>
      <c r="O3230" s="55" t="str">
        <f t="shared" si="289"/>
        <v>NON</v>
      </c>
      <c r="P3230" s="55" t="str">
        <f t="shared" si="290"/>
        <v>NON</v>
      </c>
      <c r="Q3230" s="55" t="str">
        <f t="shared" si="291"/>
        <v>OUI</v>
      </c>
    </row>
    <row r="3231" spans="1:17" ht="15" customHeight="1">
      <c r="A3231" s="3">
        <v>130001647</v>
      </c>
      <c r="B3231" s="55" t="s">
        <v>1676</v>
      </c>
      <c r="C3231" s="3">
        <v>43000901</v>
      </c>
      <c r="D3231" s="55" t="s">
        <v>1693</v>
      </c>
      <c r="E3231" s="53" t="s">
        <v>1694</v>
      </c>
      <c r="F3231" s="84">
        <v>43770</v>
      </c>
      <c r="G3231" s="84">
        <v>45413</v>
      </c>
      <c r="H3231" s="82">
        <f t="shared" si="287"/>
        <v>5</v>
      </c>
      <c r="I3231" s="55" t="s">
        <v>83</v>
      </c>
      <c r="J3231" s="55" t="s">
        <v>1429</v>
      </c>
      <c r="K3231" s="55" t="s">
        <v>102</v>
      </c>
      <c r="L3231" s="55"/>
      <c r="M3231" s="79"/>
      <c r="N3231" s="55" t="str">
        <f t="shared" si="288"/>
        <v>OUI</v>
      </c>
      <c r="O3231" s="55" t="str">
        <f t="shared" si="289"/>
        <v>NON</v>
      </c>
      <c r="P3231" s="55" t="str">
        <f t="shared" si="290"/>
        <v>NON</v>
      </c>
      <c r="Q3231" s="55" t="str">
        <f t="shared" si="291"/>
        <v>NON</v>
      </c>
    </row>
    <row r="3232" spans="1:17" ht="15" customHeight="1">
      <c r="A3232" s="3">
        <v>130001647</v>
      </c>
      <c r="B3232" s="55" t="s">
        <v>1676</v>
      </c>
      <c r="C3232" s="3">
        <v>43000901</v>
      </c>
      <c r="D3232" s="55" t="s">
        <v>1693</v>
      </c>
      <c r="E3232" s="53" t="s">
        <v>1694</v>
      </c>
      <c r="F3232" s="84">
        <v>43770</v>
      </c>
      <c r="G3232" s="84">
        <v>45413</v>
      </c>
      <c r="H3232" s="82">
        <f t="shared" si="287"/>
        <v>5</v>
      </c>
      <c r="I3232" s="55" t="s">
        <v>83</v>
      </c>
      <c r="J3232" s="55" t="s">
        <v>1429</v>
      </c>
      <c r="K3232" s="55" t="s">
        <v>935</v>
      </c>
      <c r="L3232" s="55" t="s">
        <v>95</v>
      </c>
      <c r="M3232" s="79"/>
      <c r="N3232" s="55" t="str">
        <f t="shared" si="288"/>
        <v>OUI</v>
      </c>
      <c r="O3232" s="55" t="str">
        <f t="shared" si="289"/>
        <v>NON</v>
      </c>
      <c r="P3232" s="55" t="str">
        <f t="shared" si="290"/>
        <v>NON</v>
      </c>
      <c r="Q3232" s="55" t="str">
        <f t="shared" si="291"/>
        <v>NON</v>
      </c>
    </row>
    <row r="3233" spans="1:17" ht="15" customHeight="1">
      <c r="A3233" s="3">
        <v>130783293</v>
      </c>
      <c r="B3233" s="55" t="s">
        <v>1205</v>
      </c>
      <c r="C3233" s="68">
        <v>43001933</v>
      </c>
      <c r="D3233" s="55" t="s">
        <v>1325</v>
      </c>
      <c r="E3233" s="53" t="s">
        <v>1326</v>
      </c>
      <c r="F3233" s="84">
        <v>44501</v>
      </c>
      <c r="G3233" s="84">
        <v>46143</v>
      </c>
      <c r="H3233" s="82">
        <f t="shared" si="287"/>
        <v>5</v>
      </c>
      <c r="I3233" s="55" t="s">
        <v>83</v>
      </c>
      <c r="J3233" s="55" t="s">
        <v>44</v>
      </c>
      <c r="K3233" s="55" t="s">
        <v>1327</v>
      </c>
      <c r="L3233" s="55"/>
      <c r="M3233" s="54" t="s">
        <v>1328</v>
      </c>
      <c r="N3233" s="55" t="str">
        <f t="shared" si="288"/>
        <v>NON</v>
      </c>
      <c r="O3233" s="55" t="str">
        <f t="shared" si="289"/>
        <v>OUI</v>
      </c>
      <c r="P3233" s="55" t="str">
        <f t="shared" si="290"/>
        <v>OUI</v>
      </c>
      <c r="Q3233" s="55" t="str">
        <f t="shared" si="291"/>
        <v>OUI</v>
      </c>
    </row>
    <row r="3234" spans="1:17" ht="15" customHeight="1">
      <c r="A3234" s="3">
        <v>130783293</v>
      </c>
      <c r="B3234" s="55" t="s">
        <v>1205</v>
      </c>
      <c r="C3234" s="3">
        <v>43001933</v>
      </c>
      <c r="D3234" s="55" t="s">
        <v>1325</v>
      </c>
      <c r="E3234" s="53" t="s">
        <v>1326</v>
      </c>
      <c r="F3234" s="84">
        <v>44136</v>
      </c>
      <c r="G3234" s="84">
        <v>45778</v>
      </c>
      <c r="H3234" s="82">
        <f t="shared" si="287"/>
        <v>5</v>
      </c>
      <c r="I3234" s="55" t="s">
        <v>83</v>
      </c>
      <c r="J3234" s="55" t="s">
        <v>1429</v>
      </c>
      <c r="K3234" s="55" t="s">
        <v>154</v>
      </c>
      <c r="L3234" s="55" t="s">
        <v>2395</v>
      </c>
      <c r="M3234" s="112"/>
      <c r="N3234" s="55" t="str">
        <f t="shared" si="288"/>
        <v>OUI</v>
      </c>
      <c r="O3234" s="55" t="str">
        <f t="shared" si="289"/>
        <v>NON</v>
      </c>
      <c r="P3234" s="55" t="str">
        <f t="shared" si="290"/>
        <v>NON</v>
      </c>
      <c r="Q3234" s="55" t="str">
        <f t="shared" si="291"/>
        <v>NON</v>
      </c>
    </row>
    <row r="3235" spans="1:17" ht="15" customHeight="1">
      <c r="A3235" s="2" t="s">
        <v>460</v>
      </c>
      <c r="B3235" s="55" t="s">
        <v>461</v>
      </c>
      <c r="C3235" s="3">
        <v>93000342</v>
      </c>
      <c r="D3235" s="55" t="s">
        <v>472</v>
      </c>
      <c r="E3235" s="18" t="s">
        <v>473</v>
      </c>
      <c r="F3235" s="84">
        <v>44501</v>
      </c>
      <c r="G3235" s="84">
        <v>46143</v>
      </c>
      <c r="H3235" s="82">
        <f t="shared" si="287"/>
        <v>5</v>
      </c>
      <c r="I3235" s="55" t="s">
        <v>83</v>
      </c>
      <c r="J3235" s="55" t="s">
        <v>44</v>
      </c>
      <c r="K3235" s="55" t="s">
        <v>314</v>
      </c>
      <c r="L3235" s="55"/>
      <c r="M3235" s="55" t="s">
        <v>87</v>
      </c>
      <c r="N3235" s="55" t="str">
        <f t="shared" si="288"/>
        <v>NON</v>
      </c>
      <c r="O3235" s="55" t="str">
        <f t="shared" si="289"/>
        <v>NON</v>
      </c>
      <c r="P3235" s="55" t="str">
        <f t="shared" si="290"/>
        <v>OUI</v>
      </c>
      <c r="Q3235" s="55" t="str">
        <f t="shared" si="291"/>
        <v>NON</v>
      </c>
    </row>
    <row r="3236" spans="1:17" ht="15" customHeight="1">
      <c r="A3236" s="2">
        <v>130784598</v>
      </c>
      <c r="B3236" s="55" t="s">
        <v>1432</v>
      </c>
      <c r="C3236" s="3">
        <v>43001236</v>
      </c>
      <c r="D3236" s="55" t="s">
        <v>1433</v>
      </c>
      <c r="E3236" s="53" t="s">
        <v>1435</v>
      </c>
      <c r="F3236" s="84">
        <v>43770</v>
      </c>
      <c r="G3236" s="84">
        <v>45413</v>
      </c>
      <c r="H3236" s="82">
        <f t="shared" ref="H3236:H3299" si="292">DATEDIF(F3236,G3236,"y")+1</f>
        <v>5</v>
      </c>
      <c r="I3236" s="55" t="s">
        <v>83</v>
      </c>
      <c r="J3236" s="55" t="s">
        <v>44</v>
      </c>
      <c r="K3236" s="55" t="s">
        <v>820</v>
      </c>
      <c r="L3236" s="55" t="s">
        <v>821</v>
      </c>
      <c r="M3236" s="55" t="s">
        <v>2003</v>
      </c>
      <c r="N3236" s="55" t="str">
        <f t="shared" si="288"/>
        <v>NON</v>
      </c>
      <c r="O3236" s="55" t="str">
        <f t="shared" si="289"/>
        <v>NON</v>
      </c>
      <c r="P3236" s="55" t="str">
        <f t="shared" si="290"/>
        <v>OUI</v>
      </c>
      <c r="Q3236" s="55" t="str">
        <f t="shared" si="291"/>
        <v>NON</v>
      </c>
    </row>
    <row r="3237" spans="1:17" ht="15" customHeight="1">
      <c r="A3237" s="2">
        <v>130784598</v>
      </c>
      <c r="B3237" s="55" t="s">
        <v>1432</v>
      </c>
      <c r="C3237" s="3">
        <v>43001236</v>
      </c>
      <c r="D3237" s="55" t="s">
        <v>1433</v>
      </c>
      <c r="E3237" s="53" t="s">
        <v>1435</v>
      </c>
      <c r="F3237" s="84">
        <v>43770</v>
      </c>
      <c r="G3237" s="84">
        <v>45413</v>
      </c>
      <c r="H3237" s="82">
        <f t="shared" si="292"/>
        <v>5</v>
      </c>
      <c r="I3237" s="55" t="s">
        <v>83</v>
      </c>
      <c r="J3237" s="55" t="s">
        <v>44</v>
      </c>
      <c r="K3237" s="55" t="s">
        <v>820</v>
      </c>
      <c r="L3237" s="55" t="s">
        <v>821</v>
      </c>
      <c r="M3237" s="55" t="s">
        <v>1675</v>
      </c>
      <c r="N3237" s="55" t="str">
        <f t="shared" si="288"/>
        <v>NON</v>
      </c>
      <c r="O3237" s="55" t="str">
        <f t="shared" si="289"/>
        <v>OUI</v>
      </c>
      <c r="P3237" s="55" t="str">
        <f t="shared" si="290"/>
        <v>OUI</v>
      </c>
      <c r="Q3237" s="55" t="str">
        <f t="shared" si="291"/>
        <v>NON</v>
      </c>
    </row>
    <row r="3238" spans="1:17" ht="15" customHeight="1">
      <c r="A3238" s="2">
        <v>130784598</v>
      </c>
      <c r="B3238" s="55" t="s">
        <v>1432</v>
      </c>
      <c r="C3238" s="3">
        <v>43001236</v>
      </c>
      <c r="D3238" s="55" t="s">
        <v>1433</v>
      </c>
      <c r="E3238" s="53" t="s">
        <v>1435</v>
      </c>
      <c r="F3238" s="84">
        <v>44501</v>
      </c>
      <c r="G3238" s="84">
        <v>46143</v>
      </c>
      <c r="H3238" s="82">
        <f t="shared" si="292"/>
        <v>5</v>
      </c>
      <c r="I3238" s="55" t="s">
        <v>83</v>
      </c>
      <c r="J3238" s="55" t="s">
        <v>1429</v>
      </c>
      <c r="K3238" s="55" t="s">
        <v>780</v>
      </c>
      <c r="L3238" s="55" t="s">
        <v>781</v>
      </c>
      <c r="M3238" s="79"/>
      <c r="N3238" s="55" t="str">
        <f t="shared" si="288"/>
        <v>OUI</v>
      </c>
      <c r="O3238" s="55" t="str">
        <f t="shared" si="289"/>
        <v>NON</v>
      </c>
      <c r="P3238" s="55" t="str">
        <f t="shared" si="290"/>
        <v>NON</v>
      </c>
      <c r="Q3238" s="55" t="str">
        <f t="shared" si="291"/>
        <v>NON</v>
      </c>
    </row>
    <row r="3239" spans="1:17" ht="15" customHeight="1">
      <c r="A3239" s="2">
        <v>840000541</v>
      </c>
      <c r="B3239" s="55" t="s">
        <v>595</v>
      </c>
      <c r="C3239" s="89">
        <v>93000831</v>
      </c>
      <c r="D3239" s="55" t="s">
        <v>627</v>
      </c>
      <c r="E3239" s="53" t="s">
        <v>628</v>
      </c>
      <c r="F3239" s="84">
        <v>44501</v>
      </c>
      <c r="G3239" s="84">
        <v>46143</v>
      </c>
      <c r="H3239" s="82">
        <f t="shared" si="292"/>
        <v>5</v>
      </c>
      <c r="I3239" s="55" t="s">
        <v>83</v>
      </c>
      <c r="J3239" s="55" t="s">
        <v>44</v>
      </c>
      <c r="K3239" s="55" t="s">
        <v>129</v>
      </c>
      <c r="L3239" s="55"/>
      <c r="M3239" s="55" t="s">
        <v>313</v>
      </c>
      <c r="N3239" s="55" t="str">
        <f t="shared" si="288"/>
        <v>NON</v>
      </c>
      <c r="O3239" s="55" t="str">
        <f t="shared" si="289"/>
        <v>NON</v>
      </c>
      <c r="P3239" s="55" t="str">
        <f t="shared" si="290"/>
        <v>NON</v>
      </c>
      <c r="Q3239" s="55" t="str">
        <f t="shared" si="291"/>
        <v>OUI</v>
      </c>
    </row>
    <row r="3240" spans="1:17" ht="15" customHeight="1">
      <c r="A3240" s="2">
        <v>130006570</v>
      </c>
      <c r="B3240" s="55" t="s">
        <v>1492</v>
      </c>
      <c r="C3240" s="3">
        <v>43001257</v>
      </c>
      <c r="D3240" s="55" t="s">
        <v>1497</v>
      </c>
      <c r="E3240" s="53" t="s">
        <v>1498</v>
      </c>
      <c r="F3240" s="84">
        <v>43770</v>
      </c>
      <c r="G3240" s="84">
        <v>45413</v>
      </c>
      <c r="H3240" s="82">
        <f t="shared" si="292"/>
        <v>5</v>
      </c>
      <c r="I3240" s="55" t="s">
        <v>16</v>
      </c>
      <c r="J3240" s="55" t="s">
        <v>44</v>
      </c>
      <c r="K3240" s="55" t="s">
        <v>15</v>
      </c>
      <c r="L3240" s="55" t="s">
        <v>17</v>
      </c>
      <c r="M3240" s="55" t="s">
        <v>87</v>
      </c>
      <c r="N3240" s="55" t="str">
        <f t="shared" si="288"/>
        <v>NON</v>
      </c>
      <c r="O3240" s="55" t="str">
        <f t="shared" si="289"/>
        <v>NON</v>
      </c>
      <c r="P3240" s="55" t="str">
        <f t="shared" si="290"/>
        <v>OUI</v>
      </c>
      <c r="Q3240" s="55" t="str">
        <f t="shared" si="291"/>
        <v>NON</v>
      </c>
    </row>
    <row r="3241" spans="1:17" ht="15" customHeight="1">
      <c r="A3241" s="2">
        <v>130001225</v>
      </c>
      <c r="B3241" s="55" t="s">
        <v>681</v>
      </c>
      <c r="C3241" s="3">
        <v>43000622</v>
      </c>
      <c r="D3241" s="55" t="s">
        <v>703</v>
      </c>
      <c r="E3241" s="53" t="s">
        <v>704</v>
      </c>
      <c r="F3241" s="84">
        <v>43770</v>
      </c>
      <c r="G3241" s="84">
        <v>45413</v>
      </c>
      <c r="H3241" s="82">
        <f t="shared" si="292"/>
        <v>5</v>
      </c>
      <c r="I3241" s="55" t="s">
        <v>83</v>
      </c>
      <c r="J3241" s="55" t="s">
        <v>44</v>
      </c>
      <c r="K3241" s="55" t="s">
        <v>240</v>
      </c>
      <c r="L3241" s="55" t="s">
        <v>241</v>
      </c>
      <c r="M3241" s="55" t="s">
        <v>2222</v>
      </c>
      <c r="N3241" s="55" t="str">
        <f t="shared" si="288"/>
        <v>NON</v>
      </c>
      <c r="O3241" s="55" t="str">
        <f t="shared" si="289"/>
        <v>NON</v>
      </c>
      <c r="P3241" s="55" t="str">
        <f t="shared" si="290"/>
        <v>OUI</v>
      </c>
      <c r="Q3241" s="55" t="str">
        <f t="shared" si="291"/>
        <v>OUI</v>
      </c>
    </row>
    <row r="3242" spans="1:17" ht="15" customHeight="1">
      <c r="A3242" s="2">
        <v>130001225</v>
      </c>
      <c r="B3242" s="55" t="s">
        <v>681</v>
      </c>
      <c r="C3242" s="3">
        <v>43000622</v>
      </c>
      <c r="D3242" s="55" t="s">
        <v>703</v>
      </c>
      <c r="E3242" s="53" t="s">
        <v>704</v>
      </c>
      <c r="F3242" s="84">
        <v>43770</v>
      </c>
      <c r="G3242" s="84">
        <v>45413</v>
      </c>
      <c r="H3242" s="82">
        <f t="shared" si="292"/>
        <v>5</v>
      </c>
      <c r="I3242" s="55" t="s">
        <v>83</v>
      </c>
      <c r="J3242" s="55" t="s">
        <v>44</v>
      </c>
      <c r="K3242" s="55" t="s">
        <v>240</v>
      </c>
      <c r="L3242" s="55" t="s">
        <v>241</v>
      </c>
      <c r="M3242" s="55" t="s">
        <v>356</v>
      </c>
      <c r="N3242" s="55" t="str">
        <f t="shared" si="288"/>
        <v>NON</v>
      </c>
      <c r="O3242" s="55" t="str">
        <f t="shared" si="289"/>
        <v>NON</v>
      </c>
      <c r="P3242" s="55" t="str">
        <f t="shared" si="290"/>
        <v>OUI</v>
      </c>
      <c r="Q3242" s="55" t="str">
        <f t="shared" si="291"/>
        <v>NON</v>
      </c>
    </row>
    <row r="3243" spans="1:17" ht="15" customHeight="1">
      <c r="A3243" s="2">
        <v>130001225</v>
      </c>
      <c r="B3243" s="55" t="s">
        <v>681</v>
      </c>
      <c r="C3243" s="3">
        <v>43000622</v>
      </c>
      <c r="D3243" s="55" t="s">
        <v>703</v>
      </c>
      <c r="E3243" s="53" t="s">
        <v>704</v>
      </c>
      <c r="F3243" s="84">
        <v>43770</v>
      </c>
      <c r="G3243" s="84">
        <v>45413</v>
      </c>
      <c r="H3243" s="82">
        <f t="shared" si="292"/>
        <v>5</v>
      </c>
      <c r="I3243" s="55" t="s">
        <v>83</v>
      </c>
      <c r="J3243" s="55" t="s">
        <v>44</v>
      </c>
      <c r="K3243" s="55" t="s">
        <v>240</v>
      </c>
      <c r="L3243" s="55" t="s">
        <v>241</v>
      </c>
      <c r="M3243" s="55" t="s">
        <v>87</v>
      </c>
      <c r="N3243" s="55" t="str">
        <f t="shared" si="288"/>
        <v>NON</v>
      </c>
      <c r="O3243" s="55" t="str">
        <f t="shared" si="289"/>
        <v>NON</v>
      </c>
      <c r="P3243" s="55" t="str">
        <f t="shared" si="290"/>
        <v>OUI</v>
      </c>
      <c r="Q3243" s="55" t="str">
        <f t="shared" si="291"/>
        <v>NON</v>
      </c>
    </row>
    <row r="3244" spans="1:17" ht="15" customHeight="1">
      <c r="A3244" s="3">
        <v>840001861</v>
      </c>
      <c r="B3244" s="55" t="s">
        <v>359</v>
      </c>
      <c r="C3244" s="3">
        <v>43001755</v>
      </c>
      <c r="D3244" s="55" t="s">
        <v>392</v>
      </c>
      <c r="E3244" s="53" t="s">
        <v>393</v>
      </c>
      <c r="F3244" s="84">
        <v>43770</v>
      </c>
      <c r="G3244" s="84">
        <v>45413</v>
      </c>
      <c r="H3244" s="82">
        <f t="shared" si="292"/>
        <v>5</v>
      </c>
      <c r="I3244" s="55" t="s">
        <v>83</v>
      </c>
      <c r="J3244" s="55" t="s">
        <v>44</v>
      </c>
      <c r="K3244" s="55" t="s">
        <v>212</v>
      </c>
      <c r="L3244" s="55" t="s">
        <v>211</v>
      </c>
      <c r="M3244" s="55" t="s">
        <v>1994</v>
      </c>
      <c r="N3244" s="55" t="str">
        <f t="shared" si="288"/>
        <v>NON</v>
      </c>
      <c r="O3244" s="55" t="str">
        <f t="shared" si="289"/>
        <v>OUI</v>
      </c>
      <c r="P3244" s="55" t="str">
        <f t="shared" si="290"/>
        <v>OUI</v>
      </c>
      <c r="Q3244" s="55" t="str">
        <f t="shared" si="291"/>
        <v>OUI</v>
      </c>
    </row>
    <row r="3245" spans="1:17" ht="15" customHeight="1">
      <c r="A3245" s="3">
        <v>840001861</v>
      </c>
      <c r="B3245" s="55" t="s">
        <v>359</v>
      </c>
      <c r="C3245" s="3">
        <v>43001755</v>
      </c>
      <c r="D3245" s="55" t="s">
        <v>392</v>
      </c>
      <c r="E3245" s="53" t="s">
        <v>393</v>
      </c>
      <c r="F3245" s="84">
        <v>43770</v>
      </c>
      <c r="G3245" s="84">
        <v>45413</v>
      </c>
      <c r="H3245" s="82">
        <f t="shared" si="292"/>
        <v>5</v>
      </c>
      <c r="I3245" s="55" t="s">
        <v>83</v>
      </c>
      <c r="J3245" s="55" t="s">
        <v>44</v>
      </c>
      <c r="K3245" s="55" t="s">
        <v>212</v>
      </c>
      <c r="L3245" s="55" t="s">
        <v>211</v>
      </c>
      <c r="M3245" s="55" t="s">
        <v>734</v>
      </c>
      <c r="N3245" s="55" t="str">
        <f t="shared" si="288"/>
        <v>NON</v>
      </c>
      <c r="O3245" s="55" t="str">
        <f t="shared" si="289"/>
        <v>NON</v>
      </c>
      <c r="P3245" s="55" t="str">
        <f t="shared" si="290"/>
        <v>OUI</v>
      </c>
      <c r="Q3245" s="55" t="str">
        <f t="shared" si="291"/>
        <v>NON</v>
      </c>
    </row>
    <row r="3246" spans="1:17" ht="15" customHeight="1">
      <c r="A3246" s="3">
        <v>840001861</v>
      </c>
      <c r="B3246" s="55" t="s">
        <v>359</v>
      </c>
      <c r="C3246" s="3">
        <v>43001755</v>
      </c>
      <c r="D3246" s="55" t="s">
        <v>392</v>
      </c>
      <c r="E3246" s="53" t="s">
        <v>393</v>
      </c>
      <c r="F3246" s="84">
        <v>43770</v>
      </c>
      <c r="G3246" s="84">
        <v>45413</v>
      </c>
      <c r="H3246" s="82">
        <f t="shared" si="292"/>
        <v>5</v>
      </c>
      <c r="I3246" s="55" t="s">
        <v>83</v>
      </c>
      <c r="J3246" s="55" t="s">
        <v>44</v>
      </c>
      <c r="K3246" s="55" t="s">
        <v>212</v>
      </c>
      <c r="L3246" s="55" t="s">
        <v>211</v>
      </c>
      <c r="M3246" s="55" t="s">
        <v>2032</v>
      </c>
      <c r="N3246" s="55" t="str">
        <f t="shared" si="288"/>
        <v>NON</v>
      </c>
      <c r="O3246" s="55" t="str">
        <f t="shared" si="289"/>
        <v>OUI</v>
      </c>
      <c r="P3246" s="55" t="str">
        <f t="shared" si="290"/>
        <v>OUI</v>
      </c>
      <c r="Q3246" s="55" t="str">
        <f t="shared" si="291"/>
        <v>NON</v>
      </c>
    </row>
    <row r="3247" spans="1:17" s="73" customFormat="1" ht="15" customHeight="1">
      <c r="A3247" s="3">
        <v>840001861</v>
      </c>
      <c r="B3247" s="55" t="s">
        <v>359</v>
      </c>
      <c r="C3247" s="3">
        <v>43001755</v>
      </c>
      <c r="D3247" s="55" t="s">
        <v>392</v>
      </c>
      <c r="E3247" s="53" t="s">
        <v>393</v>
      </c>
      <c r="F3247" s="84">
        <v>43770</v>
      </c>
      <c r="G3247" s="84">
        <v>45413</v>
      </c>
      <c r="H3247" s="82">
        <f t="shared" si="292"/>
        <v>5</v>
      </c>
      <c r="I3247" s="55" t="s">
        <v>83</v>
      </c>
      <c r="J3247" s="55" t="s">
        <v>44</v>
      </c>
      <c r="K3247" s="55" t="s">
        <v>212</v>
      </c>
      <c r="L3247" s="55" t="s">
        <v>211</v>
      </c>
      <c r="M3247" s="55" t="s">
        <v>587</v>
      </c>
      <c r="N3247" s="55" t="str">
        <f t="shared" si="288"/>
        <v>NON</v>
      </c>
      <c r="O3247" s="55" t="str">
        <f t="shared" si="289"/>
        <v>NON</v>
      </c>
      <c r="P3247" s="55" t="str">
        <f t="shared" si="290"/>
        <v>OUI</v>
      </c>
      <c r="Q3247" s="55" t="str">
        <f t="shared" si="291"/>
        <v>NON</v>
      </c>
    </row>
    <row r="3248" spans="1:17" ht="15" customHeight="1">
      <c r="A3248" s="3">
        <v>840001861</v>
      </c>
      <c r="B3248" s="55" t="s">
        <v>359</v>
      </c>
      <c r="C3248" s="3">
        <v>43001755</v>
      </c>
      <c r="D3248" s="55" t="s">
        <v>392</v>
      </c>
      <c r="E3248" s="53" t="s">
        <v>393</v>
      </c>
      <c r="F3248" s="84">
        <v>43770</v>
      </c>
      <c r="G3248" s="84">
        <v>45413</v>
      </c>
      <c r="H3248" s="82">
        <f t="shared" si="292"/>
        <v>5</v>
      </c>
      <c r="I3248" s="55" t="s">
        <v>83</v>
      </c>
      <c r="J3248" s="55" t="s">
        <v>1429</v>
      </c>
      <c r="K3248" s="55" t="s">
        <v>211</v>
      </c>
      <c r="L3248" s="55" t="s">
        <v>212</v>
      </c>
      <c r="M3248" s="79"/>
      <c r="N3248" s="55" t="str">
        <f t="shared" si="288"/>
        <v>OUI</v>
      </c>
      <c r="O3248" s="55" t="str">
        <f t="shared" si="289"/>
        <v>NON</v>
      </c>
      <c r="P3248" s="55" t="str">
        <f t="shared" si="290"/>
        <v>NON</v>
      </c>
      <c r="Q3248" s="55" t="str">
        <f t="shared" si="291"/>
        <v>NON</v>
      </c>
    </row>
    <row r="3249" spans="1:17" ht="15" customHeight="1">
      <c r="A3249" s="2">
        <v>830000345</v>
      </c>
      <c r="B3249" s="55" t="s">
        <v>881</v>
      </c>
      <c r="C3249" s="3">
        <v>93000692</v>
      </c>
      <c r="D3249" s="55" t="s">
        <v>964</v>
      </c>
      <c r="E3249" s="116" t="s">
        <v>965</v>
      </c>
      <c r="F3249" s="84">
        <v>44501</v>
      </c>
      <c r="G3249" s="84">
        <v>46143</v>
      </c>
      <c r="H3249" s="82">
        <f t="shared" si="292"/>
        <v>5</v>
      </c>
      <c r="I3249" s="55" t="s">
        <v>83</v>
      </c>
      <c r="J3249" s="55" t="s">
        <v>44</v>
      </c>
      <c r="K3249" s="55" t="s">
        <v>272</v>
      </c>
      <c r="L3249" s="55" t="s">
        <v>273</v>
      </c>
      <c r="M3249" s="55" t="s">
        <v>327</v>
      </c>
      <c r="N3249" s="55" t="str">
        <f t="shared" si="288"/>
        <v>NON</v>
      </c>
      <c r="O3249" s="55" t="str">
        <f t="shared" si="289"/>
        <v>NON</v>
      </c>
      <c r="P3249" s="55" t="str">
        <f t="shared" si="290"/>
        <v>NON</v>
      </c>
      <c r="Q3249" s="55" t="str">
        <f t="shared" si="291"/>
        <v>OUI</v>
      </c>
    </row>
    <row r="3250" spans="1:17" s="57" customFormat="1" ht="15" customHeight="1">
      <c r="A3250" s="64">
        <v>130002496</v>
      </c>
      <c r="B3250" s="20" t="s">
        <v>713</v>
      </c>
      <c r="C3250" s="4">
        <v>43001945</v>
      </c>
      <c r="D3250" s="20" t="s">
        <v>720</v>
      </c>
      <c r="E3250" s="13" t="s">
        <v>2269</v>
      </c>
      <c r="F3250" s="85">
        <v>43770</v>
      </c>
      <c r="G3250" s="85">
        <v>45413</v>
      </c>
      <c r="H3250" s="83">
        <f t="shared" si="292"/>
        <v>5</v>
      </c>
      <c r="I3250" s="20" t="s">
        <v>83</v>
      </c>
      <c r="J3250" s="55" t="s">
        <v>44</v>
      </c>
      <c r="K3250" s="20" t="s">
        <v>129</v>
      </c>
      <c r="L3250" s="20" t="s">
        <v>128</v>
      </c>
      <c r="M3250" s="20" t="s">
        <v>1953</v>
      </c>
      <c r="N3250" s="55" t="str">
        <f t="shared" si="288"/>
        <v>NON</v>
      </c>
      <c r="O3250" s="55" t="str">
        <f t="shared" si="289"/>
        <v>NON</v>
      </c>
      <c r="P3250" s="55" t="str">
        <f t="shared" si="290"/>
        <v>OUI</v>
      </c>
      <c r="Q3250" s="55" t="str">
        <f t="shared" si="291"/>
        <v>NON</v>
      </c>
    </row>
    <row r="3251" spans="1:17" ht="15" customHeight="1">
      <c r="A3251" s="64">
        <v>130002496</v>
      </c>
      <c r="B3251" s="20" t="s">
        <v>713</v>
      </c>
      <c r="C3251" s="4">
        <v>43001945</v>
      </c>
      <c r="D3251" s="20" t="s">
        <v>720</v>
      </c>
      <c r="E3251" s="13" t="s">
        <v>2269</v>
      </c>
      <c r="F3251" s="85">
        <v>43770</v>
      </c>
      <c r="G3251" s="85">
        <v>45413</v>
      </c>
      <c r="H3251" s="83">
        <f t="shared" si="292"/>
        <v>5</v>
      </c>
      <c r="I3251" s="20" t="s">
        <v>83</v>
      </c>
      <c r="J3251" s="55" t="s">
        <v>44</v>
      </c>
      <c r="K3251" s="20" t="s">
        <v>129</v>
      </c>
      <c r="L3251" s="20" t="s">
        <v>128</v>
      </c>
      <c r="M3251" s="20" t="s">
        <v>1970</v>
      </c>
      <c r="N3251" s="55" t="str">
        <f t="shared" si="288"/>
        <v>NON</v>
      </c>
      <c r="O3251" s="55" t="str">
        <f t="shared" si="289"/>
        <v>OUI</v>
      </c>
      <c r="P3251" s="55" t="str">
        <f t="shared" si="290"/>
        <v>OUI</v>
      </c>
      <c r="Q3251" s="55" t="str">
        <f t="shared" si="291"/>
        <v>OUI</v>
      </c>
    </row>
    <row r="3252" spans="1:17" ht="15" customHeight="1">
      <c r="A3252" s="2">
        <v>130002496</v>
      </c>
      <c r="B3252" s="55" t="s">
        <v>713</v>
      </c>
      <c r="C3252" s="3">
        <v>43001945</v>
      </c>
      <c r="D3252" s="55" t="s">
        <v>720</v>
      </c>
      <c r="E3252" s="22" t="s">
        <v>2269</v>
      </c>
      <c r="F3252" s="84">
        <v>44501</v>
      </c>
      <c r="G3252" s="84">
        <v>46327</v>
      </c>
      <c r="H3252" s="82">
        <f t="shared" si="292"/>
        <v>6</v>
      </c>
      <c r="I3252" s="55" t="s">
        <v>83</v>
      </c>
      <c r="J3252" s="55" t="s">
        <v>1429</v>
      </c>
      <c r="K3252" s="55" t="s">
        <v>128</v>
      </c>
      <c r="L3252" s="55" t="s">
        <v>129</v>
      </c>
      <c r="M3252" s="79"/>
      <c r="N3252" s="55" t="str">
        <f t="shared" si="288"/>
        <v>OUI</v>
      </c>
      <c r="O3252" s="55" t="str">
        <f t="shared" si="289"/>
        <v>NON</v>
      </c>
      <c r="P3252" s="55" t="str">
        <f t="shared" si="290"/>
        <v>NON</v>
      </c>
      <c r="Q3252" s="55" t="str">
        <f t="shared" si="291"/>
        <v>NON</v>
      </c>
    </row>
    <row r="3253" spans="1:17" ht="15" customHeight="1">
      <c r="A3253" s="2">
        <v>840000541</v>
      </c>
      <c r="B3253" s="55" t="s">
        <v>595</v>
      </c>
      <c r="C3253" s="3">
        <v>93000578</v>
      </c>
      <c r="D3253" s="55" t="s">
        <v>625</v>
      </c>
      <c r="E3253" s="53" t="s">
        <v>626</v>
      </c>
      <c r="F3253" s="84">
        <v>44136</v>
      </c>
      <c r="G3253" s="84">
        <v>45778</v>
      </c>
      <c r="H3253" s="82">
        <f t="shared" si="292"/>
        <v>5</v>
      </c>
      <c r="I3253" s="55" t="s">
        <v>83</v>
      </c>
      <c r="J3253" s="55" t="s">
        <v>44</v>
      </c>
      <c r="K3253" s="55" t="s">
        <v>129</v>
      </c>
      <c r="L3253" s="55" t="s">
        <v>128</v>
      </c>
      <c r="M3253" s="55" t="s">
        <v>454</v>
      </c>
      <c r="N3253" s="55" t="str">
        <f t="shared" si="288"/>
        <v>NON</v>
      </c>
      <c r="O3253" s="55" t="str">
        <f t="shared" si="289"/>
        <v>NON</v>
      </c>
      <c r="P3253" s="55" t="str">
        <f t="shared" si="290"/>
        <v>OUI</v>
      </c>
      <c r="Q3253" s="55" t="str">
        <f t="shared" si="291"/>
        <v>OUI</v>
      </c>
    </row>
    <row r="3254" spans="1:17" ht="15" customHeight="1">
      <c r="A3254" s="2">
        <v>130000409</v>
      </c>
      <c r="B3254" s="55" t="s">
        <v>759</v>
      </c>
      <c r="C3254" s="3">
        <v>93000388</v>
      </c>
      <c r="D3254" s="55" t="s">
        <v>790</v>
      </c>
      <c r="E3254" s="53" t="s">
        <v>791</v>
      </c>
      <c r="F3254" s="84">
        <v>43770</v>
      </c>
      <c r="G3254" s="84">
        <v>45413</v>
      </c>
      <c r="H3254" s="82">
        <f t="shared" si="292"/>
        <v>5</v>
      </c>
      <c r="I3254" s="55" t="s">
        <v>83</v>
      </c>
      <c r="J3254" s="55" t="s">
        <v>44</v>
      </c>
      <c r="K3254" s="55" t="s">
        <v>15</v>
      </c>
      <c r="L3254" s="55" t="s">
        <v>17</v>
      </c>
      <c r="M3254" s="55" t="s">
        <v>459</v>
      </c>
      <c r="N3254" s="55" t="str">
        <f t="shared" si="288"/>
        <v>NON</v>
      </c>
      <c r="O3254" s="55" t="str">
        <f t="shared" si="289"/>
        <v>OUI</v>
      </c>
      <c r="P3254" s="55" t="str">
        <f t="shared" si="290"/>
        <v>NON</v>
      </c>
      <c r="Q3254" s="55" t="str">
        <f t="shared" si="291"/>
        <v>NON</v>
      </c>
    </row>
    <row r="3255" spans="1:17" ht="15" customHeight="1">
      <c r="A3255" s="64">
        <v>130801236</v>
      </c>
      <c r="B3255" s="20" t="s">
        <v>52</v>
      </c>
      <c r="C3255" s="4">
        <v>93000860</v>
      </c>
      <c r="D3255" s="20" t="s">
        <v>62</v>
      </c>
      <c r="E3255" s="13" t="s">
        <v>63</v>
      </c>
      <c r="F3255" s="85">
        <v>44501</v>
      </c>
      <c r="G3255" s="85">
        <v>46143</v>
      </c>
      <c r="H3255" s="83">
        <f t="shared" si="292"/>
        <v>5</v>
      </c>
      <c r="I3255" s="20" t="s">
        <v>16</v>
      </c>
      <c r="J3255" s="20" t="s">
        <v>44</v>
      </c>
      <c r="K3255" s="20" t="s">
        <v>51</v>
      </c>
      <c r="L3255" s="20"/>
      <c r="M3255" s="20" t="s">
        <v>1202</v>
      </c>
      <c r="N3255" s="20" t="str">
        <f t="shared" si="288"/>
        <v>NON</v>
      </c>
      <c r="O3255" s="20" t="str">
        <f t="shared" si="289"/>
        <v>NON</v>
      </c>
      <c r="P3255" s="20" t="str">
        <f t="shared" si="290"/>
        <v>OUI</v>
      </c>
      <c r="Q3255" s="20" t="str">
        <f t="shared" si="291"/>
        <v>OUI</v>
      </c>
    </row>
    <row r="3256" spans="1:17" ht="15.75" customHeight="1">
      <c r="A3256" s="2">
        <v>830000345</v>
      </c>
      <c r="B3256" s="55" t="s">
        <v>881</v>
      </c>
      <c r="C3256" s="3">
        <v>43000685</v>
      </c>
      <c r="D3256" s="55" t="s">
        <v>937</v>
      </c>
      <c r="E3256" s="53" t="s">
        <v>938</v>
      </c>
      <c r="F3256" s="84">
        <v>44501</v>
      </c>
      <c r="G3256" s="84">
        <v>46143</v>
      </c>
      <c r="H3256" s="82">
        <f t="shared" si="292"/>
        <v>5</v>
      </c>
      <c r="I3256" s="55" t="s">
        <v>83</v>
      </c>
      <c r="J3256" s="55" t="s">
        <v>44</v>
      </c>
      <c r="K3256" s="55" t="s">
        <v>145</v>
      </c>
      <c r="L3256" s="55" t="s">
        <v>146</v>
      </c>
      <c r="M3256" s="20" t="s">
        <v>538</v>
      </c>
      <c r="N3256" s="55" t="str">
        <f t="shared" si="288"/>
        <v>NON</v>
      </c>
      <c r="O3256" s="55" t="str">
        <f t="shared" si="289"/>
        <v>OUI</v>
      </c>
      <c r="P3256" s="55" t="str">
        <f t="shared" si="290"/>
        <v>OUI</v>
      </c>
      <c r="Q3256" s="55" t="str">
        <f t="shared" si="291"/>
        <v>OUI</v>
      </c>
    </row>
    <row r="3257" spans="1:17" ht="15" customHeight="1">
      <c r="A3257" s="2">
        <v>830000345</v>
      </c>
      <c r="B3257" s="55" t="s">
        <v>881</v>
      </c>
      <c r="C3257" s="3">
        <v>43000685</v>
      </c>
      <c r="D3257" s="55" t="s">
        <v>937</v>
      </c>
      <c r="E3257" s="53" t="s">
        <v>938</v>
      </c>
      <c r="F3257" s="84">
        <v>44501</v>
      </c>
      <c r="G3257" s="84">
        <v>46143</v>
      </c>
      <c r="H3257" s="82">
        <f t="shared" si="292"/>
        <v>5</v>
      </c>
      <c r="I3257" s="55" t="s">
        <v>83</v>
      </c>
      <c r="J3257" s="55" t="s">
        <v>44</v>
      </c>
      <c r="K3257" s="55" t="s">
        <v>145</v>
      </c>
      <c r="L3257" s="55" t="s">
        <v>146</v>
      </c>
      <c r="M3257" s="55" t="s">
        <v>734</v>
      </c>
      <c r="N3257" s="55" t="str">
        <f t="shared" si="288"/>
        <v>NON</v>
      </c>
      <c r="O3257" s="55" t="str">
        <f t="shared" si="289"/>
        <v>NON</v>
      </c>
      <c r="P3257" s="55" t="str">
        <f t="shared" si="290"/>
        <v>OUI</v>
      </c>
      <c r="Q3257" s="55" t="str">
        <f t="shared" si="291"/>
        <v>NON</v>
      </c>
    </row>
    <row r="3258" spans="1:17" ht="15" customHeight="1">
      <c r="A3258" s="2">
        <v>830000345</v>
      </c>
      <c r="B3258" s="55" t="s">
        <v>881</v>
      </c>
      <c r="C3258" s="3">
        <v>43000685</v>
      </c>
      <c r="D3258" s="55" t="s">
        <v>937</v>
      </c>
      <c r="E3258" s="116" t="s">
        <v>938</v>
      </c>
      <c r="F3258" s="84">
        <v>44136</v>
      </c>
      <c r="G3258" s="84">
        <v>45778</v>
      </c>
      <c r="H3258" s="82">
        <f t="shared" si="292"/>
        <v>5</v>
      </c>
      <c r="I3258" s="55" t="s">
        <v>83</v>
      </c>
      <c r="J3258" s="55" t="s">
        <v>1429</v>
      </c>
      <c r="K3258" s="55" t="s">
        <v>207</v>
      </c>
      <c r="L3258" s="55" t="s">
        <v>208</v>
      </c>
      <c r="M3258" s="79"/>
      <c r="N3258" s="55" t="str">
        <f t="shared" si="288"/>
        <v>OUI</v>
      </c>
      <c r="O3258" s="55" t="str">
        <f t="shared" si="289"/>
        <v>NON</v>
      </c>
      <c r="P3258" s="55" t="str">
        <f t="shared" si="290"/>
        <v>NON</v>
      </c>
      <c r="Q3258" s="55" t="str">
        <f t="shared" si="291"/>
        <v>NON</v>
      </c>
    </row>
    <row r="3259" spans="1:17" ht="15" customHeight="1">
      <c r="A3259" s="3">
        <v>840001861</v>
      </c>
      <c r="B3259" s="55" t="s">
        <v>359</v>
      </c>
      <c r="C3259" s="3">
        <v>43001798</v>
      </c>
      <c r="D3259" s="55" t="s">
        <v>1812</v>
      </c>
      <c r="E3259" s="53" t="s">
        <v>1813</v>
      </c>
      <c r="F3259" s="84">
        <v>43770</v>
      </c>
      <c r="G3259" s="84">
        <v>45413</v>
      </c>
      <c r="H3259" s="82">
        <f t="shared" si="292"/>
        <v>5</v>
      </c>
      <c r="I3259" s="55" t="s">
        <v>83</v>
      </c>
      <c r="J3259" s="55" t="s">
        <v>1800</v>
      </c>
      <c r="K3259" s="55"/>
      <c r="L3259" s="55"/>
      <c r="M3259" s="79"/>
      <c r="N3259" s="55" t="str">
        <f t="shared" si="288"/>
        <v>OUI</v>
      </c>
      <c r="O3259" s="55" t="str">
        <f t="shared" si="289"/>
        <v>NON</v>
      </c>
      <c r="P3259" s="55" t="str">
        <f t="shared" si="290"/>
        <v>NON</v>
      </c>
      <c r="Q3259" s="55" t="str">
        <f t="shared" si="291"/>
        <v>NON</v>
      </c>
    </row>
    <row r="3260" spans="1:17" ht="15" customHeight="1">
      <c r="A3260" s="2">
        <v>130000235</v>
      </c>
      <c r="B3260" s="55" t="s">
        <v>478</v>
      </c>
      <c r="C3260" s="3">
        <v>43000858</v>
      </c>
      <c r="D3260" s="55" t="s">
        <v>513</v>
      </c>
      <c r="E3260" s="53" t="s">
        <v>514</v>
      </c>
      <c r="F3260" s="84">
        <v>44501</v>
      </c>
      <c r="G3260" s="84">
        <v>46143</v>
      </c>
      <c r="H3260" s="82">
        <f t="shared" si="292"/>
        <v>5</v>
      </c>
      <c r="I3260" s="55" t="s">
        <v>83</v>
      </c>
      <c r="J3260" s="55" t="s">
        <v>44</v>
      </c>
      <c r="K3260" s="55" t="s">
        <v>129</v>
      </c>
      <c r="L3260" s="55" t="s">
        <v>128</v>
      </c>
      <c r="M3260" s="55" t="s">
        <v>313</v>
      </c>
      <c r="N3260" s="55" t="str">
        <f t="shared" si="288"/>
        <v>NON</v>
      </c>
      <c r="O3260" s="55" t="str">
        <f t="shared" si="289"/>
        <v>NON</v>
      </c>
      <c r="P3260" s="55" t="str">
        <f t="shared" si="290"/>
        <v>NON</v>
      </c>
      <c r="Q3260" s="55" t="str">
        <f t="shared" si="291"/>
        <v>OUI</v>
      </c>
    </row>
    <row r="3261" spans="1:17" ht="15" customHeight="1">
      <c r="A3261" s="2">
        <v>130000565</v>
      </c>
      <c r="B3261" s="55" t="s">
        <v>338</v>
      </c>
      <c r="C3261" s="3">
        <v>43001778</v>
      </c>
      <c r="D3261" s="55" t="s">
        <v>224</v>
      </c>
      <c r="E3261" s="53" t="s">
        <v>351</v>
      </c>
      <c r="F3261" s="84">
        <v>44501</v>
      </c>
      <c r="G3261" s="84">
        <v>46143</v>
      </c>
      <c r="H3261" s="82">
        <f t="shared" si="292"/>
        <v>5</v>
      </c>
      <c r="I3261" s="55" t="s">
        <v>83</v>
      </c>
      <c r="J3261" s="55" t="s">
        <v>44</v>
      </c>
      <c r="K3261" s="55" t="s">
        <v>272</v>
      </c>
      <c r="L3261" s="55" t="s">
        <v>273</v>
      </c>
      <c r="M3261" s="55" t="s">
        <v>177</v>
      </c>
      <c r="N3261" s="55" t="str">
        <f t="shared" si="288"/>
        <v>NON</v>
      </c>
      <c r="O3261" s="55" t="str">
        <f t="shared" si="289"/>
        <v>NON</v>
      </c>
      <c r="P3261" s="55" t="str">
        <f t="shared" si="290"/>
        <v>OUI</v>
      </c>
      <c r="Q3261" s="55" t="str">
        <f t="shared" si="291"/>
        <v>OUI</v>
      </c>
    </row>
    <row r="3262" spans="1:17" ht="15" customHeight="1">
      <c r="A3262" s="2">
        <v>130000565</v>
      </c>
      <c r="B3262" s="55" t="s">
        <v>338</v>
      </c>
      <c r="C3262" s="3">
        <v>43001778</v>
      </c>
      <c r="D3262" s="55" t="s">
        <v>224</v>
      </c>
      <c r="E3262" s="53" t="s">
        <v>351</v>
      </c>
      <c r="F3262" s="84">
        <v>44136</v>
      </c>
      <c r="G3262" s="84">
        <v>45778</v>
      </c>
      <c r="H3262" s="82">
        <f t="shared" si="292"/>
        <v>5</v>
      </c>
      <c r="I3262" s="55" t="s">
        <v>83</v>
      </c>
      <c r="J3262" s="55" t="s">
        <v>44</v>
      </c>
      <c r="K3262" s="55" t="s">
        <v>15</v>
      </c>
      <c r="L3262" s="55" t="s">
        <v>17</v>
      </c>
      <c r="M3262" s="55" t="s">
        <v>87</v>
      </c>
      <c r="N3262" s="55" t="str">
        <f t="shared" si="288"/>
        <v>NON</v>
      </c>
      <c r="O3262" s="55" t="str">
        <f t="shared" si="289"/>
        <v>NON</v>
      </c>
      <c r="P3262" s="55" t="str">
        <f t="shared" si="290"/>
        <v>OUI</v>
      </c>
      <c r="Q3262" s="55" t="str">
        <f t="shared" si="291"/>
        <v>NON</v>
      </c>
    </row>
    <row r="3263" spans="1:17" ht="15" customHeight="1">
      <c r="A3263" s="2">
        <v>130006570</v>
      </c>
      <c r="B3263" s="55" t="s">
        <v>1492</v>
      </c>
      <c r="C3263" s="3">
        <v>43001914</v>
      </c>
      <c r="D3263" s="55" t="s">
        <v>1496</v>
      </c>
      <c r="E3263" s="116" t="s">
        <v>2463</v>
      </c>
      <c r="F3263" s="84">
        <v>43770</v>
      </c>
      <c r="G3263" s="84">
        <v>45413</v>
      </c>
      <c r="H3263" s="82">
        <f t="shared" si="292"/>
        <v>5</v>
      </c>
      <c r="I3263" s="55" t="s">
        <v>16</v>
      </c>
      <c r="J3263" s="55" t="s">
        <v>44</v>
      </c>
      <c r="K3263" s="55" t="s">
        <v>15</v>
      </c>
      <c r="L3263" s="55" t="s">
        <v>17</v>
      </c>
      <c r="M3263" s="55" t="s">
        <v>87</v>
      </c>
      <c r="N3263" s="55" t="str">
        <f t="shared" si="288"/>
        <v>NON</v>
      </c>
      <c r="O3263" s="55" t="str">
        <f t="shared" si="289"/>
        <v>NON</v>
      </c>
      <c r="P3263" s="55" t="str">
        <f t="shared" si="290"/>
        <v>OUI</v>
      </c>
      <c r="Q3263" s="55" t="str">
        <f t="shared" si="291"/>
        <v>NON</v>
      </c>
    </row>
    <row r="3264" spans="1:17" ht="15" customHeight="1">
      <c r="A3264" s="3">
        <v>840001861</v>
      </c>
      <c r="B3264" s="55" t="s">
        <v>359</v>
      </c>
      <c r="C3264" s="3">
        <v>43000703</v>
      </c>
      <c r="D3264" s="55" t="s">
        <v>371</v>
      </c>
      <c r="E3264" s="116" t="s">
        <v>372</v>
      </c>
      <c r="F3264" s="84">
        <v>43770</v>
      </c>
      <c r="G3264" s="84">
        <v>45413</v>
      </c>
      <c r="H3264" s="82">
        <f t="shared" si="292"/>
        <v>5</v>
      </c>
      <c r="I3264" s="55" t="s">
        <v>83</v>
      </c>
      <c r="J3264" s="55" t="s">
        <v>44</v>
      </c>
      <c r="K3264" s="55" t="s">
        <v>242</v>
      </c>
      <c r="L3264" s="55" t="s">
        <v>243</v>
      </c>
      <c r="M3264" s="55" t="s">
        <v>2161</v>
      </c>
      <c r="N3264" s="55" t="str">
        <f t="shared" si="288"/>
        <v>NON</v>
      </c>
      <c r="O3264" s="55" t="str">
        <f t="shared" si="289"/>
        <v>OUI</v>
      </c>
      <c r="P3264" s="55" t="str">
        <f t="shared" si="290"/>
        <v>OUI</v>
      </c>
      <c r="Q3264" s="55" t="str">
        <f t="shared" si="291"/>
        <v>OUI</v>
      </c>
    </row>
    <row r="3265" spans="1:17" ht="15.75" customHeight="1">
      <c r="A3265" s="3">
        <v>840001861</v>
      </c>
      <c r="B3265" s="55" t="s">
        <v>359</v>
      </c>
      <c r="C3265" s="3">
        <v>43000703</v>
      </c>
      <c r="D3265" s="55" t="s">
        <v>371</v>
      </c>
      <c r="E3265" s="116" t="s">
        <v>372</v>
      </c>
      <c r="F3265" s="84">
        <v>43770</v>
      </c>
      <c r="G3265" s="84">
        <v>45413</v>
      </c>
      <c r="H3265" s="82">
        <f t="shared" si="292"/>
        <v>5</v>
      </c>
      <c r="I3265" s="55" t="s">
        <v>83</v>
      </c>
      <c r="J3265" s="55" t="s">
        <v>44</v>
      </c>
      <c r="K3265" s="55" t="s">
        <v>242</v>
      </c>
      <c r="L3265" s="55" t="s">
        <v>243</v>
      </c>
      <c r="M3265" s="55" t="s">
        <v>77</v>
      </c>
      <c r="N3265" s="55" t="str">
        <f t="shared" si="288"/>
        <v>NON</v>
      </c>
      <c r="O3265" s="55" t="str">
        <f t="shared" si="289"/>
        <v>OUI</v>
      </c>
      <c r="P3265" s="55" t="str">
        <f t="shared" si="290"/>
        <v>OUI</v>
      </c>
      <c r="Q3265" s="55" t="str">
        <f t="shared" si="291"/>
        <v>NON</v>
      </c>
    </row>
    <row r="3266" spans="1:17" ht="15" customHeight="1">
      <c r="A3266" s="3">
        <v>840001861</v>
      </c>
      <c r="B3266" s="55" t="s">
        <v>359</v>
      </c>
      <c r="C3266" s="3">
        <v>93000705</v>
      </c>
      <c r="D3266" s="55" t="s">
        <v>434</v>
      </c>
      <c r="E3266" s="116" t="s">
        <v>372</v>
      </c>
      <c r="F3266" s="84">
        <v>44501</v>
      </c>
      <c r="G3266" s="84">
        <v>46143</v>
      </c>
      <c r="H3266" s="82">
        <f t="shared" si="292"/>
        <v>5</v>
      </c>
      <c r="I3266" s="55" t="s">
        <v>83</v>
      </c>
      <c r="J3266" s="55" t="s">
        <v>44</v>
      </c>
      <c r="K3266" s="55" t="s">
        <v>242</v>
      </c>
      <c r="L3266" s="55" t="s">
        <v>243</v>
      </c>
      <c r="M3266" s="55" t="s">
        <v>435</v>
      </c>
      <c r="N3266" s="55" t="str">
        <f t="shared" si="288"/>
        <v>NON</v>
      </c>
      <c r="O3266" s="55" t="str">
        <f t="shared" si="289"/>
        <v>NON</v>
      </c>
      <c r="P3266" s="55" t="str">
        <f t="shared" si="290"/>
        <v>NON</v>
      </c>
      <c r="Q3266" s="55" t="str">
        <f t="shared" si="291"/>
        <v>OUI</v>
      </c>
    </row>
    <row r="3267" spans="1:17" ht="15" customHeight="1">
      <c r="A3267" s="3">
        <v>840001861</v>
      </c>
      <c r="B3267" s="55" t="s">
        <v>359</v>
      </c>
      <c r="C3267" s="3">
        <v>93000705</v>
      </c>
      <c r="D3267" s="55" t="s">
        <v>434</v>
      </c>
      <c r="E3267" s="116" t="s">
        <v>372</v>
      </c>
      <c r="F3267" s="84">
        <v>44501</v>
      </c>
      <c r="G3267" s="84">
        <v>46143</v>
      </c>
      <c r="H3267" s="82">
        <f t="shared" si="292"/>
        <v>5</v>
      </c>
      <c r="I3267" s="55" t="s">
        <v>83</v>
      </c>
      <c r="J3267" s="55" t="s">
        <v>44</v>
      </c>
      <c r="K3267" s="55" t="s">
        <v>242</v>
      </c>
      <c r="L3267" s="55" t="s">
        <v>243</v>
      </c>
      <c r="M3267" s="55" t="s">
        <v>356</v>
      </c>
      <c r="N3267" s="55" t="str">
        <f t="shared" ref="N3267:N3301" si="293">IF(ISNUMBER(SEARCH("2G",J3267)),"OUI","NON")</f>
        <v>NON</v>
      </c>
      <c r="O3267" s="55" t="str">
        <f t="shared" ref="O3267:O3298" si="294">IF(ISNUMBER(SEARCH("P1",M3267)),"OUI","NON")</f>
        <v>NON</v>
      </c>
      <c r="P3267" s="55" t="str">
        <f t="shared" ref="P3267:P3298" si="295">IF(ISNUMBER(SEARCH("P2",M3267)),"OUI","NON")</f>
        <v>OUI</v>
      </c>
      <c r="Q3267" s="55" t="str">
        <f t="shared" ref="Q3267:Q3297" si="296">IF(ISNUMBER(SEARCH("P3",M3267)),"OUI","NON")</f>
        <v>NON</v>
      </c>
    </row>
    <row r="3268" spans="1:17" ht="15" customHeight="1">
      <c r="A3268" s="3">
        <v>840001861</v>
      </c>
      <c r="B3268" s="55" t="s">
        <v>359</v>
      </c>
      <c r="C3268" s="3">
        <v>43000703</v>
      </c>
      <c r="D3268" s="55" t="s">
        <v>371</v>
      </c>
      <c r="E3268" s="116" t="s">
        <v>372</v>
      </c>
      <c r="F3268" s="84">
        <v>43770</v>
      </c>
      <c r="G3268" s="84">
        <v>45413</v>
      </c>
      <c r="H3268" s="82">
        <f t="shared" si="292"/>
        <v>5</v>
      </c>
      <c r="I3268" s="55" t="s">
        <v>83</v>
      </c>
      <c r="J3268" s="55" t="s">
        <v>44</v>
      </c>
      <c r="K3268" s="55" t="s">
        <v>15</v>
      </c>
      <c r="L3268" s="55" t="s">
        <v>17</v>
      </c>
      <c r="M3268" s="55" t="s">
        <v>1959</v>
      </c>
      <c r="N3268" s="55" t="str">
        <f t="shared" si="293"/>
        <v>NON</v>
      </c>
      <c r="O3268" s="55" t="str">
        <f t="shared" si="294"/>
        <v>OUI</v>
      </c>
      <c r="P3268" s="55" t="str">
        <f t="shared" si="295"/>
        <v>OUI</v>
      </c>
      <c r="Q3268" s="55" t="str">
        <f t="shared" si="296"/>
        <v>NON</v>
      </c>
    </row>
    <row r="3269" spans="1:17" ht="15" customHeight="1">
      <c r="A3269" s="3">
        <v>840001861</v>
      </c>
      <c r="B3269" s="55" t="s">
        <v>359</v>
      </c>
      <c r="C3269" s="3">
        <v>43000703</v>
      </c>
      <c r="D3269" s="55" t="s">
        <v>371</v>
      </c>
      <c r="E3269" s="116" t="s">
        <v>372</v>
      </c>
      <c r="F3269" s="84">
        <v>43770</v>
      </c>
      <c r="G3269" s="84">
        <v>45413</v>
      </c>
      <c r="H3269" s="82">
        <f t="shared" si="292"/>
        <v>5</v>
      </c>
      <c r="I3269" s="55" t="s">
        <v>83</v>
      </c>
      <c r="J3269" s="55" t="s">
        <v>44</v>
      </c>
      <c r="K3269" s="55" t="s">
        <v>15</v>
      </c>
      <c r="L3269" s="55" t="s">
        <v>17</v>
      </c>
      <c r="M3269" s="55" t="s">
        <v>356</v>
      </c>
      <c r="N3269" s="55" t="str">
        <f t="shared" si="293"/>
        <v>NON</v>
      </c>
      <c r="O3269" s="55" t="str">
        <f t="shared" si="294"/>
        <v>NON</v>
      </c>
      <c r="P3269" s="55" t="str">
        <f t="shared" si="295"/>
        <v>OUI</v>
      </c>
      <c r="Q3269" s="55" t="str">
        <f t="shared" si="296"/>
        <v>NON</v>
      </c>
    </row>
    <row r="3270" spans="1:17" ht="15" customHeight="1">
      <c r="A3270" s="3">
        <v>840001861</v>
      </c>
      <c r="B3270" s="55" t="s">
        <v>359</v>
      </c>
      <c r="C3270" s="3">
        <v>43000703</v>
      </c>
      <c r="D3270" s="55" t="s">
        <v>371</v>
      </c>
      <c r="E3270" s="53" t="s">
        <v>372</v>
      </c>
      <c r="F3270" s="84">
        <v>43040</v>
      </c>
      <c r="G3270" s="84">
        <v>44682</v>
      </c>
      <c r="H3270" s="82">
        <f t="shared" si="292"/>
        <v>5</v>
      </c>
      <c r="I3270" s="55" t="s">
        <v>83</v>
      </c>
      <c r="J3270" s="55" t="s">
        <v>1429</v>
      </c>
      <c r="K3270" s="55" t="s">
        <v>76</v>
      </c>
      <c r="L3270" s="55"/>
      <c r="M3270" s="79"/>
      <c r="N3270" s="55" t="str">
        <f t="shared" si="293"/>
        <v>OUI</v>
      </c>
      <c r="O3270" s="55" t="str">
        <f t="shared" si="294"/>
        <v>NON</v>
      </c>
      <c r="P3270" s="55" t="str">
        <f t="shared" si="295"/>
        <v>NON</v>
      </c>
      <c r="Q3270" s="55" t="str">
        <f t="shared" si="296"/>
        <v>NON</v>
      </c>
    </row>
    <row r="3271" spans="1:17" ht="15" customHeight="1">
      <c r="A3271" s="2">
        <v>130784812</v>
      </c>
      <c r="B3271" s="55" t="s">
        <v>1421</v>
      </c>
      <c r="C3271" s="3">
        <v>93000066</v>
      </c>
      <c r="D3271" s="55" t="s">
        <v>268</v>
      </c>
      <c r="E3271" s="53" t="s">
        <v>1422</v>
      </c>
      <c r="F3271" s="84">
        <v>43770</v>
      </c>
      <c r="G3271" s="84">
        <v>45413</v>
      </c>
      <c r="H3271" s="82">
        <f t="shared" si="292"/>
        <v>5</v>
      </c>
      <c r="I3271" s="55" t="s">
        <v>83</v>
      </c>
      <c r="J3271" s="55" t="s">
        <v>44</v>
      </c>
      <c r="K3271" s="55" t="s">
        <v>15</v>
      </c>
      <c r="L3271" s="55" t="s">
        <v>17</v>
      </c>
      <c r="M3271" s="55" t="s">
        <v>87</v>
      </c>
      <c r="N3271" s="55" t="str">
        <f t="shared" si="293"/>
        <v>NON</v>
      </c>
      <c r="O3271" s="55" t="str">
        <f t="shared" si="294"/>
        <v>NON</v>
      </c>
      <c r="P3271" s="55" t="str">
        <f t="shared" si="295"/>
        <v>OUI</v>
      </c>
      <c r="Q3271" s="55" t="str">
        <f t="shared" si="296"/>
        <v>NON</v>
      </c>
    </row>
    <row r="3272" spans="1:17" ht="15" customHeight="1">
      <c r="A3272" s="3">
        <v>50000348</v>
      </c>
      <c r="B3272" s="55" t="s">
        <v>844</v>
      </c>
      <c r="C3272" s="3">
        <v>43000624</v>
      </c>
      <c r="D3272" s="55" t="s">
        <v>118</v>
      </c>
      <c r="E3272" s="53" t="s">
        <v>861</v>
      </c>
      <c r="F3272" s="84">
        <v>43770</v>
      </c>
      <c r="G3272" s="84">
        <v>45413</v>
      </c>
      <c r="H3272" s="82">
        <f t="shared" si="292"/>
        <v>5</v>
      </c>
      <c r="I3272" s="55" t="s">
        <v>83</v>
      </c>
      <c r="J3272" s="55" t="s">
        <v>44</v>
      </c>
      <c r="K3272" s="55" t="s">
        <v>138</v>
      </c>
      <c r="L3272" s="55" t="s">
        <v>139</v>
      </c>
      <c r="M3272" s="55" t="s">
        <v>87</v>
      </c>
      <c r="N3272" s="55" t="str">
        <f t="shared" si="293"/>
        <v>NON</v>
      </c>
      <c r="O3272" s="55" t="str">
        <f t="shared" si="294"/>
        <v>NON</v>
      </c>
      <c r="P3272" s="55" t="str">
        <f t="shared" si="295"/>
        <v>OUI</v>
      </c>
      <c r="Q3272" s="55" t="str">
        <f t="shared" si="296"/>
        <v>NON</v>
      </c>
    </row>
    <row r="3273" spans="1:17" ht="15" customHeight="1">
      <c r="A3273" s="3">
        <v>130783293</v>
      </c>
      <c r="B3273" s="55" t="s">
        <v>1205</v>
      </c>
      <c r="C3273" s="3">
        <v>43001058</v>
      </c>
      <c r="D3273" s="55" t="s">
        <v>341</v>
      </c>
      <c r="E3273" s="22" t="s">
        <v>2361</v>
      </c>
      <c r="F3273" s="84">
        <v>44501</v>
      </c>
      <c r="G3273" s="84">
        <v>46143</v>
      </c>
      <c r="H3273" s="82">
        <f t="shared" si="292"/>
        <v>5</v>
      </c>
      <c r="I3273" s="55" t="s">
        <v>83</v>
      </c>
      <c r="J3273" s="55" t="s">
        <v>44</v>
      </c>
      <c r="K3273" s="55" t="s">
        <v>1137</v>
      </c>
      <c r="L3273" s="55" t="s">
        <v>260</v>
      </c>
      <c r="M3273" s="54" t="s">
        <v>2396</v>
      </c>
      <c r="N3273" s="55" t="str">
        <f t="shared" si="293"/>
        <v>NON</v>
      </c>
      <c r="O3273" s="55" t="str">
        <f t="shared" si="294"/>
        <v>NON</v>
      </c>
      <c r="P3273" s="55" t="str">
        <f t="shared" si="295"/>
        <v>OUI</v>
      </c>
      <c r="Q3273" s="55" t="str">
        <f t="shared" si="296"/>
        <v>OUI</v>
      </c>
    </row>
    <row r="3274" spans="1:17" ht="15" customHeight="1">
      <c r="A3274" s="2">
        <v>130000054</v>
      </c>
      <c r="B3274" s="55" t="s">
        <v>1762</v>
      </c>
      <c r="C3274" s="3">
        <v>93000838</v>
      </c>
      <c r="D3274" s="55"/>
      <c r="E3274" s="18" t="s">
        <v>2363</v>
      </c>
      <c r="F3274" s="84">
        <v>44501</v>
      </c>
      <c r="G3274" s="84">
        <v>46143</v>
      </c>
      <c r="H3274" s="82">
        <f t="shared" si="292"/>
        <v>5</v>
      </c>
      <c r="I3274" s="55" t="s">
        <v>16</v>
      </c>
      <c r="J3274" s="55" t="s">
        <v>44</v>
      </c>
      <c r="K3274" s="55" t="s">
        <v>25</v>
      </c>
      <c r="L3274" s="55"/>
      <c r="M3274" s="55" t="s">
        <v>37</v>
      </c>
      <c r="N3274" s="55" t="str">
        <f t="shared" si="293"/>
        <v>NON</v>
      </c>
      <c r="O3274" s="55" t="str">
        <f t="shared" si="294"/>
        <v>NON</v>
      </c>
      <c r="P3274" s="55" t="str">
        <f t="shared" si="295"/>
        <v>NON</v>
      </c>
      <c r="Q3274" s="55" t="str">
        <f t="shared" si="296"/>
        <v>OUI</v>
      </c>
    </row>
    <row r="3275" spans="1:17" ht="15" customHeight="1">
      <c r="A3275" s="66">
        <v>130786361</v>
      </c>
      <c r="B3275" s="55" t="s">
        <v>1635</v>
      </c>
      <c r="C3275" s="3">
        <v>93000895</v>
      </c>
      <c r="D3275" s="19" t="s">
        <v>1081</v>
      </c>
      <c r="E3275" s="18" t="s">
        <v>2365</v>
      </c>
      <c r="F3275" s="84">
        <v>44501</v>
      </c>
      <c r="G3275" s="84">
        <v>46143</v>
      </c>
      <c r="H3275" s="82">
        <f t="shared" si="292"/>
        <v>5</v>
      </c>
      <c r="I3275" s="55" t="s">
        <v>83</v>
      </c>
      <c r="J3275" s="55" t="s">
        <v>44</v>
      </c>
      <c r="K3275" s="55" t="s">
        <v>1113</v>
      </c>
      <c r="L3275" s="55" t="s">
        <v>17</v>
      </c>
      <c r="M3275" s="55" t="s">
        <v>447</v>
      </c>
      <c r="N3275" s="55" t="str">
        <f t="shared" si="293"/>
        <v>NON</v>
      </c>
      <c r="O3275" s="55" t="str">
        <f t="shared" si="294"/>
        <v>NON</v>
      </c>
      <c r="P3275" s="55" t="str">
        <f t="shared" si="295"/>
        <v>OUI</v>
      </c>
      <c r="Q3275" s="55" t="str">
        <f t="shared" si="296"/>
        <v>NON</v>
      </c>
    </row>
    <row r="3276" spans="1:17" ht="15" customHeight="1">
      <c r="A3276" s="3">
        <v>130002827</v>
      </c>
      <c r="B3276" s="55" t="s">
        <v>283</v>
      </c>
      <c r="C3276" s="3">
        <v>93000823</v>
      </c>
      <c r="D3276" s="19" t="s">
        <v>155</v>
      </c>
      <c r="E3276" s="18" t="s">
        <v>2366</v>
      </c>
      <c r="F3276" s="84">
        <v>44501</v>
      </c>
      <c r="G3276" s="84">
        <v>46143</v>
      </c>
      <c r="H3276" s="82">
        <f t="shared" si="292"/>
        <v>5</v>
      </c>
      <c r="I3276" s="55" t="s">
        <v>83</v>
      </c>
      <c r="J3276" s="55" t="s">
        <v>44</v>
      </c>
      <c r="K3276" s="55" t="s">
        <v>145</v>
      </c>
      <c r="L3276" s="55"/>
      <c r="M3276" s="55" t="s">
        <v>336</v>
      </c>
      <c r="N3276" s="55" t="str">
        <f t="shared" si="293"/>
        <v>NON</v>
      </c>
      <c r="O3276" s="55" t="str">
        <f t="shared" si="294"/>
        <v>NON</v>
      </c>
      <c r="P3276" s="55" t="str">
        <f t="shared" si="295"/>
        <v>NON</v>
      </c>
      <c r="Q3276" s="55" t="str">
        <f t="shared" si="296"/>
        <v>OUI</v>
      </c>
    </row>
    <row r="3277" spans="1:17" ht="15" customHeight="1">
      <c r="A3277" s="2">
        <v>830100574</v>
      </c>
      <c r="B3277" s="55" t="s">
        <v>1572</v>
      </c>
      <c r="C3277" s="3">
        <v>43000617</v>
      </c>
      <c r="D3277" s="55" t="s">
        <v>1602</v>
      </c>
      <c r="E3277" s="22" t="s">
        <v>2367</v>
      </c>
      <c r="F3277" s="84">
        <v>44501</v>
      </c>
      <c r="G3277" s="84">
        <v>46143</v>
      </c>
      <c r="H3277" s="82">
        <f t="shared" si="292"/>
        <v>5</v>
      </c>
      <c r="I3277" s="55" t="s">
        <v>83</v>
      </c>
      <c r="J3277" s="55" t="s">
        <v>1429</v>
      </c>
      <c r="K3277" s="55" t="s">
        <v>222</v>
      </c>
      <c r="L3277" s="55" t="s">
        <v>223</v>
      </c>
      <c r="M3277" s="79"/>
      <c r="N3277" s="55" t="str">
        <f t="shared" si="293"/>
        <v>OUI</v>
      </c>
      <c r="O3277" s="55" t="str">
        <f t="shared" si="294"/>
        <v>NON</v>
      </c>
      <c r="P3277" s="55" t="str">
        <f t="shared" si="295"/>
        <v>NON</v>
      </c>
      <c r="Q3277" s="55" t="str">
        <f t="shared" si="296"/>
        <v>NON</v>
      </c>
    </row>
    <row r="3278" spans="1:17" ht="15" customHeight="1">
      <c r="A3278" s="2">
        <v>830100574</v>
      </c>
      <c r="B3278" s="55" t="s">
        <v>1572</v>
      </c>
      <c r="C3278" s="3">
        <v>43000617</v>
      </c>
      <c r="D3278" s="55" t="s">
        <v>1602</v>
      </c>
      <c r="E3278" s="22" t="s">
        <v>2367</v>
      </c>
      <c r="F3278" s="84">
        <v>44501</v>
      </c>
      <c r="G3278" s="84">
        <v>46143</v>
      </c>
      <c r="H3278" s="82">
        <f t="shared" si="292"/>
        <v>5</v>
      </c>
      <c r="I3278" s="55" t="s">
        <v>83</v>
      </c>
      <c r="J3278" s="55" t="s">
        <v>44</v>
      </c>
      <c r="K3278" s="55" t="s">
        <v>254</v>
      </c>
      <c r="L3278" s="55" t="s">
        <v>255</v>
      </c>
      <c r="M3278" s="55" t="s">
        <v>2248</v>
      </c>
      <c r="N3278" s="55" t="str">
        <f t="shared" si="293"/>
        <v>NON</v>
      </c>
      <c r="O3278" s="55" t="str">
        <f t="shared" si="294"/>
        <v>OUI</v>
      </c>
      <c r="P3278" s="55" t="str">
        <f t="shared" si="295"/>
        <v>OUI</v>
      </c>
      <c r="Q3278" s="55" t="str">
        <f t="shared" si="296"/>
        <v>OUI</v>
      </c>
    </row>
    <row r="3279" spans="1:17" ht="15" customHeight="1">
      <c r="A3279" s="2">
        <v>830100574</v>
      </c>
      <c r="B3279" s="55" t="s">
        <v>1572</v>
      </c>
      <c r="C3279" s="3">
        <v>43000617</v>
      </c>
      <c r="D3279" s="55" t="s">
        <v>1602</v>
      </c>
      <c r="E3279" s="22" t="s">
        <v>2367</v>
      </c>
      <c r="F3279" s="84">
        <v>44501</v>
      </c>
      <c r="G3279" s="84">
        <v>46143</v>
      </c>
      <c r="H3279" s="82">
        <f t="shared" si="292"/>
        <v>5</v>
      </c>
      <c r="I3279" s="55" t="s">
        <v>83</v>
      </c>
      <c r="J3279" s="55" t="s">
        <v>44</v>
      </c>
      <c r="K3279" s="55" t="s">
        <v>254</v>
      </c>
      <c r="L3279" s="55" t="s">
        <v>255</v>
      </c>
      <c r="M3279" s="55" t="s">
        <v>2003</v>
      </c>
      <c r="N3279" s="55" t="str">
        <f t="shared" si="293"/>
        <v>NON</v>
      </c>
      <c r="O3279" s="55" t="str">
        <f t="shared" si="294"/>
        <v>NON</v>
      </c>
      <c r="P3279" s="55" t="str">
        <f t="shared" si="295"/>
        <v>OUI</v>
      </c>
      <c r="Q3279" s="55" t="str">
        <f t="shared" si="296"/>
        <v>NON</v>
      </c>
    </row>
    <row r="3280" spans="1:17" ht="15" customHeight="1">
      <c r="A3280" s="2">
        <v>830100574</v>
      </c>
      <c r="B3280" s="55" t="s">
        <v>1572</v>
      </c>
      <c r="C3280" s="3">
        <v>43000617</v>
      </c>
      <c r="D3280" s="55" t="s">
        <v>1602</v>
      </c>
      <c r="E3280" s="22" t="s">
        <v>2367</v>
      </c>
      <c r="F3280" s="84">
        <v>44501</v>
      </c>
      <c r="G3280" s="84">
        <v>46143</v>
      </c>
      <c r="H3280" s="82">
        <f t="shared" si="292"/>
        <v>5</v>
      </c>
      <c r="I3280" s="55" t="s">
        <v>83</v>
      </c>
      <c r="J3280" s="55" t="s">
        <v>44</v>
      </c>
      <c r="K3280" s="55" t="s">
        <v>254</v>
      </c>
      <c r="L3280" s="55" t="s">
        <v>255</v>
      </c>
      <c r="M3280" s="55" t="s">
        <v>2249</v>
      </c>
      <c r="N3280" s="55" t="str">
        <f t="shared" si="293"/>
        <v>NON</v>
      </c>
      <c r="O3280" s="55" t="str">
        <f t="shared" si="294"/>
        <v>NON</v>
      </c>
      <c r="P3280" s="55" t="str">
        <f t="shared" si="295"/>
        <v>OUI</v>
      </c>
      <c r="Q3280" s="55" t="str">
        <f t="shared" si="296"/>
        <v>NON</v>
      </c>
    </row>
    <row r="3281" spans="1:17" ht="15" customHeight="1">
      <c r="A3281" s="2">
        <v>830100574</v>
      </c>
      <c r="B3281" s="55" t="s">
        <v>1572</v>
      </c>
      <c r="C3281" s="3">
        <v>43000617</v>
      </c>
      <c r="D3281" s="55" t="s">
        <v>1602</v>
      </c>
      <c r="E3281" s="22" t="s">
        <v>2367</v>
      </c>
      <c r="F3281" s="84">
        <v>44501</v>
      </c>
      <c r="G3281" s="84">
        <v>46143</v>
      </c>
      <c r="H3281" s="82">
        <f t="shared" si="292"/>
        <v>5</v>
      </c>
      <c r="I3281" s="55" t="s">
        <v>83</v>
      </c>
      <c r="J3281" s="55" t="s">
        <v>44</v>
      </c>
      <c r="K3281" s="55" t="s">
        <v>254</v>
      </c>
      <c r="L3281" s="55" t="s">
        <v>255</v>
      </c>
      <c r="M3281" s="55" t="s">
        <v>2250</v>
      </c>
      <c r="N3281" s="55" t="str">
        <f t="shared" si="293"/>
        <v>NON</v>
      </c>
      <c r="O3281" s="55" t="str">
        <f t="shared" si="294"/>
        <v>NON</v>
      </c>
      <c r="P3281" s="55" t="str">
        <f t="shared" si="295"/>
        <v>OUI</v>
      </c>
      <c r="Q3281" s="55" t="str">
        <f t="shared" si="296"/>
        <v>NON</v>
      </c>
    </row>
    <row r="3282" spans="1:17" ht="15" customHeight="1">
      <c r="A3282" s="2">
        <v>130784911</v>
      </c>
      <c r="B3282" s="55" t="s">
        <v>1391</v>
      </c>
      <c r="C3282" s="68">
        <v>93000054</v>
      </c>
      <c r="D3282" s="19" t="s">
        <v>1394</v>
      </c>
      <c r="E3282" s="18" t="s">
        <v>2368</v>
      </c>
      <c r="F3282" s="84">
        <v>44501</v>
      </c>
      <c r="G3282" s="84">
        <v>46143</v>
      </c>
      <c r="H3282" s="82">
        <f t="shared" si="292"/>
        <v>5</v>
      </c>
      <c r="I3282" s="55" t="s">
        <v>83</v>
      </c>
      <c r="J3282" s="55" t="s">
        <v>44</v>
      </c>
      <c r="K3282" s="55" t="s">
        <v>15</v>
      </c>
      <c r="L3282" s="55" t="s">
        <v>17</v>
      </c>
      <c r="M3282" s="55" t="s">
        <v>87</v>
      </c>
      <c r="N3282" s="55" t="str">
        <f t="shared" si="293"/>
        <v>NON</v>
      </c>
      <c r="O3282" s="55" t="str">
        <f t="shared" si="294"/>
        <v>NON</v>
      </c>
      <c r="P3282" s="55" t="str">
        <f t="shared" si="295"/>
        <v>OUI</v>
      </c>
      <c r="Q3282" s="55" t="str">
        <f t="shared" si="296"/>
        <v>NON</v>
      </c>
    </row>
    <row r="3283" spans="1:17" ht="15" customHeight="1">
      <c r="A3283" s="2">
        <v>130000409</v>
      </c>
      <c r="B3283" s="55" t="s">
        <v>759</v>
      </c>
      <c r="C3283" s="89">
        <v>93000824</v>
      </c>
      <c r="D3283" s="19" t="s">
        <v>843</v>
      </c>
      <c r="E3283" s="18" t="s">
        <v>2306</v>
      </c>
      <c r="F3283" s="84">
        <v>44501</v>
      </c>
      <c r="G3283" s="84">
        <v>46143</v>
      </c>
      <c r="H3283" s="82">
        <f t="shared" si="292"/>
        <v>5</v>
      </c>
      <c r="I3283" s="55" t="s">
        <v>83</v>
      </c>
      <c r="J3283" s="55" t="s">
        <v>44</v>
      </c>
      <c r="K3283" s="55" t="s">
        <v>436</v>
      </c>
      <c r="L3283" s="55"/>
      <c r="M3283" s="55" t="s">
        <v>2314</v>
      </c>
      <c r="N3283" s="55" t="str">
        <f t="shared" si="293"/>
        <v>NON</v>
      </c>
      <c r="O3283" s="55" t="str">
        <f t="shared" si="294"/>
        <v>NON</v>
      </c>
      <c r="P3283" s="55" t="str">
        <f t="shared" si="295"/>
        <v>NON</v>
      </c>
      <c r="Q3283" s="55" t="str">
        <f t="shared" si="296"/>
        <v>OUI</v>
      </c>
    </row>
    <row r="3284" spans="1:17" ht="15" customHeight="1">
      <c r="A3284" s="2">
        <v>840000350</v>
      </c>
      <c r="B3284" s="55" t="s">
        <v>1721</v>
      </c>
      <c r="C3284" s="90" t="s">
        <v>2317</v>
      </c>
      <c r="D3284" s="19" t="s">
        <v>1110</v>
      </c>
      <c r="E3284" s="18" t="s">
        <v>2378</v>
      </c>
      <c r="F3284" s="84">
        <v>44501</v>
      </c>
      <c r="G3284" s="84">
        <v>46143</v>
      </c>
      <c r="H3284" s="82">
        <f t="shared" si="292"/>
        <v>5</v>
      </c>
      <c r="I3284" s="55" t="s">
        <v>83</v>
      </c>
      <c r="J3284" s="55" t="s">
        <v>44</v>
      </c>
      <c r="K3284" s="55" t="s">
        <v>95</v>
      </c>
      <c r="L3284" s="55"/>
      <c r="M3284" s="55" t="s">
        <v>469</v>
      </c>
      <c r="N3284" s="55" t="str">
        <f t="shared" si="293"/>
        <v>NON</v>
      </c>
      <c r="O3284" s="55" t="str">
        <f t="shared" si="294"/>
        <v>NON</v>
      </c>
      <c r="P3284" s="55" t="str">
        <f t="shared" si="295"/>
        <v>OUI</v>
      </c>
      <c r="Q3284" s="55" t="str">
        <f t="shared" si="296"/>
        <v>NON</v>
      </c>
    </row>
    <row r="3285" spans="1:17" ht="15" customHeight="1">
      <c r="A3285" s="2">
        <v>830000345</v>
      </c>
      <c r="B3285" s="55" t="s">
        <v>881</v>
      </c>
      <c r="C3285" s="3">
        <v>43001604</v>
      </c>
      <c r="D3285" s="55" t="s">
        <v>930</v>
      </c>
      <c r="E3285" s="74" t="s">
        <v>2281</v>
      </c>
      <c r="F3285" s="84">
        <v>43770</v>
      </c>
      <c r="G3285" s="84">
        <v>45413</v>
      </c>
      <c r="H3285" s="82">
        <f t="shared" si="292"/>
        <v>5</v>
      </c>
      <c r="I3285" s="55" t="s">
        <v>83</v>
      </c>
      <c r="J3285" s="55" t="s">
        <v>44</v>
      </c>
      <c r="K3285" s="55" t="s">
        <v>129</v>
      </c>
      <c r="L3285" s="55" t="s">
        <v>128</v>
      </c>
      <c r="M3285" s="55" t="s">
        <v>329</v>
      </c>
      <c r="N3285" s="55" t="str">
        <f t="shared" si="293"/>
        <v>NON</v>
      </c>
      <c r="O3285" s="55" t="str">
        <f t="shared" si="294"/>
        <v>OUI</v>
      </c>
      <c r="P3285" s="55" t="str">
        <f t="shared" si="295"/>
        <v>OUI</v>
      </c>
      <c r="Q3285" s="55" t="str">
        <f t="shared" si="296"/>
        <v>NON</v>
      </c>
    </row>
    <row r="3286" spans="1:17" ht="15" customHeight="1">
      <c r="A3286" s="2">
        <v>830000345</v>
      </c>
      <c r="B3286" s="55" t="s">
        <v>881</v>
      </c>
      <c r="C3286" s="3">
        <v>43001604</v>
      </c>
      <c r="D3286" s="55" t="s">
        <v>930</v>
      </c>
      <c r="E3286" s="74" t="s">
        <v>2281</v>
      </c>
      <c r="F3286" s="84">
        <v>43770</v>
      </c>
      <c r="G3286" s="84">
        <v>45413</v>
      </c>
      <c r="H3286" s="82">
        <f t="shared" si="292"/>
        <v>5</v>
      </c>
      <c r="I3286" s="55" t="s">
        <v>83</v>
      </c>
      <c r="J3286" s="55" t="s">
        <v>44</v>
      </c>
      <c r="K3286" s="55" t="s">
        <v>129</v>
      </c>
      <c r="L3286" s="55" t="s">
        <v>128</v>
      </c>
      <c r="M3286" s="55" t="s">
        <v>1953</v>
      </c>
      <c r="N3286" s="55" t="str">
        <f t="shared" si="293"/>
        <v>NON</v>
      </c>
      <c r="O3286" s="55" t="str">
        <f t="shared" si="294"/>
        <v>NON</v>
      </c>
      <c r="P3286" s="55" t="str">
        <f t="shared" si="295"/>
        <v>OUI</v>
      </c>
      <c r="Q3286" s="55" t="str">
        <f t="shared" si="296"/>
        <v>NON</v>
      </c>
    </row>
    <row r="3287" spans="1:17" ht="15" customHeight="1">
      <c r="A3287" s="2">
        <v>830000345</v>
      </c>
      <c r="B3287" s="55" t="s">
        <v>881</v>
      </c>
      <c r="C3287" s="3">
        <v>43001604</v>
      </c>
      <c r="D3287" s="55" t="s">
        <v>930</v>
      </c>
      <c r="E3287" s="74" t="s">
        <v>2281</v>
      </c>
      <c r="F3287" s="84">
        <v>43770</v>
      </c>
      <c r="G3287" s="84">
        <v>45413</v>
      </c>
      <c r="H3287" s="82">
        <f t="shared" si="292"/>
        <v>5</v>
      </c>
      <c r="I3287" s="55" t="s">
        <v>83</v>
      </c>
      <c r="J3287" s="55" t="s">
        <v>1429</v>
      </c>
      <c r="K3287" s="55" t="s">
        <v>128</v>
      </c>
      <c r="L3287" s="55" t="s">
        <v>129</v>
      </c>
      <c r="M3287" s="79"/>
      <c r="N3287" s="55" t="str">
        <f t="shared" si="293"/>
        <v>OUI</v>
      </c>
      <c r="O3287" s="55" t="str">
        <f t="shared" si="294"/>
        <v>NON</v>
      </c>
      <c r="P3287" s="55" t="str">
        <f t="shared" si="295"/>
        <v>NON</v>
      </c>
      <c r="Q3287" s="55" t="str">
        <f t="shared" si="296"/>
        <v>NON</v>
      </c>
    </row>
    <row r="3288" spans="1:17" ht="15" customHeight="1">
      <c r="A3288" s="3">
        <v>130786742</v>
      </c>
      <c r="B3288" s="55" t="s">
        <v>1545</v>
      </c>
      <c r="C3288" s="3">
        <v>43000551</v>
      </c>
      <c r="D3288" s="55" t="s">
        <v>1562</v>
      </c>
      <c r="E3288" s="22" t="s">
        <v>2297</v>
      </c>
      <c r="F3288" s="84">
        <v>44501</v>
      </c>
      <c r="G3288" s="84">
        <v>46143</v>
      </c>
      <c r="H3288" s="82">
        <f t="shared" si="292"/>
        <v>5</v>
      </c>
      <c r="I3288" s="55" t="s">
        <v>83</v>
      </c>
      <c r="J3288" s="55" t="s">
        <v>44</v>
      </c>
      <c r="K3288" s="55" t="s">
        <v>236</v>
      </c>
      <c r="L3288" s="55" t="s">
        <v>237</v>
      </c>
      <c r="M3288" s="55" t="s">
        <v>1969</v>
      </c>
      <c r="N3288" s="55" t="str">
        <f t="shared" si="293"/>
        <v>NON</v>
      </c>
      <c r="O3288" s="55" t="str">
        <f t="shared" si="294"/>
        <v>NON</v>
      </c>
      <c r="P3288" s="55" t="str">
        <f t="shared" si="295"/>
        <v>OUI</v>
      </c>
      <c r="Q3288" s="55" t="str">
        <f t="shared" si="296"/>
        <v>NON</v>
      </c>
    </row>
    <row r="3289" spans="1:17" ht="15" customHeight="1">
      <c r="A3289" s="3">
        <v>130786742</v>
      </c>
      <c r="B3289" s="55" t="s">
        <v>1545</v>
      </c>
      <c r="C3289" s="3">
        <v>43000551</v>
      </c>
      <c r="D3289" s="55" t="s">
        <v>1562</v>
      </c>
      <c r="E3289" s="22" t="s">
        <v>2297</v>
      </c>
      <c r="F3289" s="84">
        <v>44501</v>
      </c>
      <c r="G3289" s="84">
        <v>46143</v>
      </c>
      <c r="H3289" s="82">
        <f t="shared" si="292"/>
        <v>5</v>
      </c>
      <c r="I3289" s="55" t="s">
        <v>83</v>
      </c>
      <c r="J3289" s="55" t="s">
        <v>44</v>
      </c>
      <c r="K3289" s="55" t="s">
        <v>236</v>
      </c>
      <c r="L3289" s="55" t="s">
        <v>237</v>
      </c>
      <c r="M3289" s="55" t="s">
        <v>2451</v>
      </c>
      <c r="N3289" s="55" t="str">
        <f t="shared" si="293"/>
        <v>NON</v>
      </c>
      <c r="O3289" s="55" t="str">
        <f t="shared" si="294"/>
        <v>OUI</v>
      </c>
      <c r="P3289" s="55" t="str">
        <f t="shared" si="295"/>
        <v>NON</v>
      </c>
      <c r="Q3289" s="55" t="str">
        <f t="shared" si="296"/>
        <v>NON</v>
      </c>
    </row>
    <row r="3290" spans="1:17" ht="15" customHeight="1">
      <c r="A3290" s="3">
        <v>130786742</v>
      </c>
      <c r="B3290" s="55" t="s">
        <v>1545</v>
      </c>
      <c r="C3290" s="3">
        <v>43000551</v>
      </c>
      <c r="D3290" s="55" t="s">
        <v>1562</v>
      </c>
      <c r="E3290" s="22" t="s">
        <v>2297</v>
      </c>
      <c r="F3290" s="84">
        <v>44501</v>
      </c>
      <c r="G3290" s="84">
        <v>46143</v>
      </c>
      <c r="H3290" s="82">
        <f t="shared" si="292"/>
        <v>5</v>
      </c>
      <c r="I3290" s="55" t="s">
        <v>83</v>
      </c>
      <c r="J3290" s="55" t="s">
        <v>44</v>
      </c>
      <c r="K3290" s="55" t="s">
        <v>236</v>
      </c>
      <c r="L3290" s="55" t="s">
        <v>237</v>
      </c>
      <c r="M3290" s="55" t="s">
        <v>830</v>
      </c>
      <c r="N3290" s="55" t="str">
        <f t="shared" si="293"/>
        <v>NON</v>
      </c>
      <c r="O3290" s="55" t="str">
        <f t="shared" si="294"/>
        <v>OUI</v>
      </c>
      <c r="P3290" s="55" t="str">
        <f t="shared" si="295"/>
        <v>OUI</v>
      </c>
      <c r="Q3290" s="55" t="str">
        <f t="shared" si="296"/>
        <v>OUI</v>
      </c>
    </row>
    <row r="3291" spans="1:17" ht="15" customHeight="1">
      <c r="A3291" s="2">
        <v>130001225</v>
      </c>
      <c r="B3291" s="55" t="s">
        <v>681</v>
      </c>
      <c r="C3291" s="3">
        <v>43000690</v>
      </c>
      <c r="D3291" s="55" t="s">
        <v>124</v>
      </c>
      <c r="E3291" s="22" t="s">
        <v>2265</v>
      </c>
      <c r="F3291" s="84">
        <v>44501</v>
      </c>
      <c r="G3291" s="84">
        <v>46143</v>
      </c>
      <c r="H3291" s="82">
        <f t="shared" si="292"/>
        <v>5</v>
      </c>
      <c r="I3291" s="55" t="s">
        <v>83</v>
      </c>
      <c r="J3291" s="55" t="s">
        <v>44</v>
      </c>
      <c r="K3291" s="55" t="s">
        <v>145</v>
      </c>
      <c r="L3291" s="55" t="s">
        <v>146</v>
      </c>
      <c r="M3291" s="55" t="s">
        <v>538</v>
      </c>
      <c r="N3291" s="55" t="str">
        <f t="shared" si="293"/>
        <v>NON</v>
      </c>
      <c r="O3291" s="55" t="str">
        <f t="shared" si="294"/>
        <v>OUI</v>
      </c>
      <c r="P3291" s="55" t="str">
        <f t="shared" si="295"/>
        <v>OUI</v>
      </c>
      <c r="Q3291" s="55" t="str">
        <f t="shared" si="296"/>
        <v>OUI</v>
      </c>
    </row>
    <row r="3292" spans="1:17" ht="15" customHeight="1">
      <c r="A3292" s="2">
        <v>130001225</v>
      </c>
      <c r="B3292" s="55" t="s">
        <v>681</v>
      </c>
      <c r="C3292" s="3">
        <v>43000690</v>
      </c>
      <c r="D3292" s="55" t="s">
        <v>124</v>
      </c>
      <c r="E3292" s="22" t="s">
        <v>2265</v>
      </c>
      <c r="F3292" s="84">
        <v>44501</v>
      </c>
      <c r="G3292" s="84">
        <v>46143</v>
      </c>
      <c r="H3292" s="82">
        <f t="shared" si="292"/>
        <v>5</v>
      </c>
      <c r="I3292" s="55" t="s">
        <v>83</v>
      </c>
      <c r="J3292" s="55" t="s">
        <v>44</v>
      </c>
      <c r="K3292" s="55" t="s">
        <v>145</v>
      </c>
      <c r="L3292" s="55" t="s">
        <v>146</v>
      </c>
      <c r="M3292" s="55" t="s">
        <v>87</v>
      </c>
      <c r="N3292" s="55" t="str">
        <f t="shared" si="293"/>
        <v>NON</v>
      </c>
      <c r="O3292" s="55" t="str">
        <f t="shared" si="294"/>
        <v>NON</v>
      </c>
      <c r="P3292" s="55" t="str">
        <f t="shared" si="295"/>
        <v>OUI</v>
      </c>
      <c r="Q3292" s="55" t="str">
        <f t="shared" si="296"/>
        <v>NON</v>
      </c>
    </row>
    <row r="3293" spans="1:17">
      <c r="A3293" s="2">
        <v>130001225</v>
      </c>
      <c r="B3293" s="55" t="s">
        <v>681</v>
      </c>
      <c r="C3293" s="3">
        <v>43000690</v>
      </c>
      <c r="D3293" s="55" t="s">
        <v>124</v>
      </c>
      <c r="E3293" s="22" t="s">
        <v>2265</v>
      </c>
      <c r="F3293" s="84">
        <v>44501</v>
      </c>
      <c r="G3293" s="84">
        <v>46143</v>
      </c>
      <c r="H3293" s="82">
        <f t="shared" si="292"/>
        <v>5</v>
      </c>
      <c r="I3293" s="55" t="s">
        <v>83</v>
      </c>
      <c r="J3293" s="55" t="s">
        <v>1429</v>
      </c>
      <c r="K3293" s="55" t="s">
        <v>207</v>
      </c>
      <c r="L3293" s="55" t="s">
        <v>208</v>
      </c>
      <c r="M3293" s="79"/>
      <c r="N3293" s="55" t="str">
        <f t="shared" si="293"/>
        <v>OUI</v>
      </c>
      <c r="O3293" s="55" t="str">
        <f t="shared" si="294"/>
        <v>NON</v>
      </c>
      <c r="P3293" s="55" t="str">
        <f t="shared" si="295"/>
        <v>NON</v>
      </c>
      <c r="Q3293" s="55" t="str">
        <f t="shared" si="296"/>
        <v>NON</v>
      </c>
    </row>
    <row r="3294" spans="1:17">
      <c r="A3294" s="2">
        <v>130001225</v>
      </c>
      <c r="B3294" s="55" t="s">
        <v>681</v>
      </c>
      <c r="C3294" s="3">
        <v>43000618</v>
      </c>
      <c r="D3294" s="55" t="s">
        <v>1821</v>
      </c>
      <c r="E3294" s="22" t="s">
        <v>2266</v>
      </c>
      <c r="F3294" s="84">
        <v>44501</v>
      </c>
      <c r="G3294" s="84">
        <v>46143</v>
      </c>
      <c r="H3294" s="82">
        <f t="shared" si="292"/>
        <v>5</v>
      </c>
      <c r="I3294" s="55" t="s">
        <v>83</v>
      </c>
      <c r="J3294" s="55" t="s">
        <v>1795</v>
      </c>
      <c r="K3294" s="55"/>
      <c r="L3294" s="55"/>
      <c r="M3294" s="78" t="s">
        <v>1799</v>
      </c>
      <c r="N3294" s="55" t="str">
        <f t="shared" si="293"/>
        <v>NON</v>
      </c>
      <c r="O3294" s="55" t="str">
        <f t="shared" si="294"/>
        <v>NON</v>
      </c>
      <c r="P3294" s="55" t="str">
        <f t="shared" si="295"/>
        <v>OUI</v>
      </c>
      <c r="Q3294" s="55" t="str">
        <f t="shared" si="296"/>
        <v>OUI</v>
      </c>
    </row>
    <row r="3295" spans="1:17">
      <c r="A3295" s="2">
        <v>130001225</v>
      </c>
      <c r="B3295" s="55" t="s">
        <v>681</v>
      </c>
      <c r="C3295" s="3">
        <v>43000618</v>
      </c>
      <c r="D3295" s="55" t="s">
        <v>1821</v>
      </c>
      <c r="E3295" s="22" t="s">
        <v>2266</v>
      </c>
      <c r="F3295" s="84">
        <v>44501</v>
      </c>
      <c r="G3295" s="84">
        <v>46143</v>
      </c>
      <c r="H3295" s="82">
        <f t="shared" si="292"/>
        <v>5</v>
      </c>
      <c r="I3295" s="55" t="s">
        <v>83</v>
      </c>
      <c r="J3295" s="55" t="s">
        <v>1800</v>
      </c>
      <c r="K3295" s="55"/>
      <c r="L3295" s="55"/>
      <c r="M3295" s="79"/>
      <c r="N3295" s="55" t="str">
        <f t="shared" si="293"/>
        <v>OUI</v>
      </c>
      <c r="O3295" s="55" t="str">
        <f t="shared" si="294"/>
        <v>NON</v>
      </c>
      <c r="P3295" s="55" t="str">
        <f t="shared" si="295"/>
        <v>NON</v>
      </c>
      <c r="Q3295" s="55" t="str">
        <f t="shared" si="296"/>
        <v>NON</v>
      </c>
    </row>
    <row r="3296" spans="1:17" ht="15.75">
      <c r="A3296" s="2">
        <v>130001225</v>
      </c>
      <c r="B3296" s="55" t="s">
        <v>681</v>
      </c>
      <c r="C3296" s="90" t="s">
        <v>2316</v>
      </c>
      <c r="D3296" s="19" t="s">
        <v>706</v>
      </c>
      <c r="E3296" s="18" t="s">
        <v>707</v>
      </c>
      <c r="F3296" s="84">
        <v>44501</v>
      </c>
      <c r="G3296" s="84">
        <v>46143</v>
      </c>
      <c r="H3296" s="82">
        <f t="shared" si="292"/>
        <v>5</v>
      </c>
      <c r="I3296" s="55" t="s">
        <v>83</v>
      </c>
      <c r="J3296" s="55" t="s">
        <v>44</v>
      </c>
      <c r="K3296" s="55" t="s">
        <v>15</v>
      </c>
      <c r="L3296" s="55"/>
      <c r="M3296" s="55" t="s">
        <v>87</v>
      </c>
      <c r="N3296" s="55" t="str">
        <f t="shared" si="293"/>
        <v>NON</v>
      </c>
      <c r="O3296" s="55" t="str">
        <f t="shared" si="294"/>
        <v>NON</v>
      </c>
      <c r="P3296" s="55" t="str">
        <f t="shared" si="295"/>
        <v>OUI</v>
      </c>
      <c r="Q3296" s="55" t="str">
        <f t="shared" si="296"/>
        <v>NON</v>
      </c>
    </row>
    <row r="3297" spans="1:17">
      <c r="A3297" s="3">
        <v>840000343</v>
      </c>
      <c r="B3297" s="55" t="s">
        <v>275</v>
      </c>
      <c r="C3297" s="3">
        <v>43001877</v>
      </c>
      <c r="D3297" s="55" t="s">
        <v>278</v>
      </c>
      <c r="E3297" s="22" t="s">
        <v>2300</v>
      </c>
      <c r="F3297" s="84">
        <v>44501</v>
      </c>
      <c r="G3297" s="84">
        <v>46143</v>
      </c>
      <c r="H3297" s="82">
        <f t="shared" si="292"/>
        <v>5</v>
      </c>
      <c r="I3297" s="55" t="s">
        <v>83</v>
      </c>
      <c r="J3297" s="55" t="s">
        <v>44</v>
      </c>
      <c r="K3297" s="55" t="s">
        <v>15</v>
      </c>
      <c r="L3297" s="55" t="s">
        <v>17</v>
      </c>
      <c r="M3297" s="55" t="s">
        <v>87</v>
      </c>
      <c r="N3297" s="55" t="str">
        <f t="shared" si="293"/>
        <v>NON</v>
      </c>
      <c r="O3297" s="55" t="str">
        <f t="shared" si="294"/>
        <v>NON</v>
      </c>
      <c r="P3297" s="55" t="str">
        <f t="shared" si="295"/>
        <v>OUI</v>
      </c>
      <c r="Q3297" s="55" t="str">
        <f t="shared" si="296"/>
        <v>NON</v>
      </c>
    </row>
    <row r="3298" spans="1:17" ht="15" customHeight="1">
      <c r="A3298" s="2">
        <v>830000345</v>
      </c>
      <c r="B3298" s="55" t="s">
        <v>881</v>
      </c>
      <c r="C3298" s="3">
        <v>43001493</v>
      </c>
      <c r="D3298" s="55" t="s">
        <v>941</v>
      </c>
      <c r="E3298" s="116" t="s">
        <v>942</v>
      </c>
      <c r="F3298" s="84">
        <v>44866</v>
      </c>
      <c r="G3298" s="84">
        <v>46661</v>
      </c>
      <c r="H3298" s="82">
        <f t="shared" si="292"/>
        <v>5</v>
      </c>
      <c r="I3298" s="55" t="s">
        <v>83</v>
      </c>
      <c r="J3298" s="55" t="s">
        <v>1795</v>
      </c>
      <c r="K3298" s="55"/>
      <c r="L3298" s="78" t="s">
        <v>2477</v>
      </c>
      <c r="M3298" s="78" t="s">
        <v>2475</v>
      </c>
      <c r="N3298" s="55" t="str">
        <f t="shared" si="293"/>
        <v>NON</v>
      </c>
      <c r="O3298" s="55" t="str">
        <f t="shared" si="294"/>
        <v>NON</v>
      </c>
      <c r="P3298" s="55" t="str">
        <f t="shared" si="295"/>
        <v>NON</v>
      </c>
      <c r="Q3298" s="55" t="s">
        <v>2476</v>
      </c>
    </row>
    <row r="3299" spans="1:17" ht="15" customHeight="1">
      <c r="A3299" s="2">
        <v>130001225</v>
      </c>
      <c r="B3299" s="55" t="s">
        <v>681</v>
      </c>
      <c r="C3299" s="3">
        <v>43000687</v>
      </c>
      <c r="D3299" s="55" t="s">
        <v>2473</v>
      </c>
      <c r="E3299" s="116" t="s">
        <v>682</v>
      </c>
      <c r="F3299" s="84">
        <v>44866</v>
      </c>
      <c r="G3299" s="84">
        <v>46661</v>
      </c>
      <c r="H3299" s="82">
        <f t="shared" si="292"/>
        <v>5</v>
      </c>
      <c r="I3299" s="55" t="s">
        <v>83</v>
      </c>
      <c r="J3299" s="55" t="s">
        <v>44</v>
      </c>
      <c r="K3299" s="55" t="s">
        <v>321</v>
      </c>
      <c r="L3299" s="55" t="s">
        <v>322</v>
      </c>
      <c r="M3299" s="55" t="s">
        <v>2479</v>
      </c>
      <c r="N3299" s="55" t="str">
        <f t="shared" si="293"/>
        <v>NON</v>
      </c>
      <c r="O3299" s="55" t="s">
        <v>2476</v>
      </c>
      <c r="P3299" s="55" t="s">
        <v>2478</v>
      </c>
      <c r="Q3299" s="55" t="str">
        <f t="shared" ref="Q3299:Q3301" si="297">IF(ISNUMBER(SEARCH("P3",M3299)),"OUI","NON")</f>
        <v>NON</v>
      </c>
    </row>
    <row r="3300" spans="1:17" ht="15" customHeight="1">
      <c r="A3300" s="3">
        <v>130043664</v>
      </c>
      <c r="B3300" s="55" t="s">
        <v>1611</v>
      </c>
      <c r="C3300" s="3">
        <v>43001297</v>
      </c>
      <c r="D3300" s="55" t="s">
        <v>200</v>
      </c>
      <c r="E3300" s="116" t="s">
        <v>1614</v>
      </c>
      <c r="F3300" s="84">
        <v>44866</v>
      </c>
      <c r="G3300" s="84">
        <v>46661</v>
      </c>
      <c r="H3300" s="82">
        <f t="shared" ref="H3300:H3301" si="298">DATEDIF(F3300,G3300,"y")+1</f>
        <v>5</v>
      </c>
      <c r="I3300" s="55" t="s">
        <v>83</v>
      </c>
      <c r="J3300" s="55" t="s">
        <v>44</v>
      </c>
      <c r="K3300" s="55" t="s">
        <v>85</v>
      </c>
      <c r="L3300" s="55" t="s">
        <v>86</v>
      </c>
      <c r="M3300" s="55" t="s">
        <v>2188</v>
      </c>
      <c r="N3300" s="55" t="str">
        <f t="shared" si="293"/>
        <v>NON</v>
      </c>
      <c r="O3300" s="55" t="str">
        <f t="shared" ref="O3300:O3301" si="299">IF(ISNUMBER(SEARCH("P1",M3300)),"OUI","NON")</f>
        <v>NON</v>
      </c>
      <c r="P3300" s="55" t="str">
        <f t="shared" ref="P3300" si="300">IF(ISNUMBER(SEARCH("P2",M3300)),"OUI","NON")</f>
        <v>OUI</v>
      </c>
      <c r="Q3300" s="55" t="str">
        <f t="shared" si="297"/>
        <v>NON</v>
      </c>
    </row>
    <row r="3301" spans="1:17" ht="15" customHeight="1">
      <c r="A3301" s="3">
        <v>130783236</v>
      </c>
      <c r="B3301" s="55" t="s">
        <v>975</v>
      </c>
      <c r="C3301" s="3">
        <v>43001846</v>
      </c>
      <c r="D3301" s="55" t="s">
        <v>1839</v>
      </c>
      <c r="E3301" s="116" t="s">
        <v>1840</v>
      </c>
      <c r="F3301" s="84">
        <v>44866</v>
      </c>
      <c r="G3301" s="84">
        <v>46661</v>
      </c>
      <c r="H3301" s="82">
        <f t="shared" si="298"/>
        <v>5</v>
      </c>
      <c r="I3301" s="55" t="s">
        <v>83</v>
      </c>
      <c r="J3301" s="55" t="s">
        <v>1795</v>
      </c>
      <c r="K3301" s="55"/>
      <c r="L3301" s="55"/>
      <c r="M3301" s="54" t="s">
        <v>2480</v>
      </c>
      <c r="N3301" s="55" t="str">
        <f t="shared" si="293"/>
        <v>NON</v>
      </c>
      <c r="O3301" s="55" t="str">
        <f t="shared" si="299"/>
        <v>NON</v>
      </c>
      <c r="P3301" s="55" t="s">
        <v>2478</v>
      </c>
      <c r="Q3301" s="55" t="str">
        <f t="shared" si="297"/>
        <v>NON</v>
      </c>
    </row>
    <row r="3310" spans="1:17">
      <c r="D3310" s="56" t="s">
        <v>2397</v>
      </c>
    </row>
  </sheetData>
  <sheetProtection autoFilter="0"/>
  <sortState ref="A2:Y3556">
    <sortCondition ref="B2:B3556"/>
  </sortState>
  <customSheetViews>
    <customSheetView guid="{0A24FA6E-026C-44B7-B95E-390CD8339C7A}" scale="80" hiddenColumns="1" topLeftCell="P1">
      <selection activeCell="U5" sqref="U5"/>
      <pageMargins left="0.7" right="0.7" top="0.75" bottom="0.75" header="0.3" footer="0.3"/>
      <pageSetup paperSize="9" orientation="portrait" r:id="rId1"/>
    </customSheetView>
    <customSheetView guid="{8A57A001-3DEE-46B1-BF31-799612531F6C}" scale="90">
      <selection activeCell="V3564" sqref="V3564"/>
      <pageMargins left="0.7" right="0.7" top="0.75" bottom="0.75" header="0.3" footer="0.3"/>
      <pageSetup paperSize="9" orientation="portrait" r:id="rId2"/>
    </customSheetView>
  </customSheetViews>
  <conditionalFormatting sqref="D13">
    <cfRule type="containsText" dxfId="57" priority="195" operator="containsText" text="P3">
      <formula>NOT(ISERROR(SEARCH("P3",D13)))</formula>
    </cfRule>
  </conditionalFormatting>
  <conditionalFormatting sqref="F1128:G1128 A2822:D2824 K1129:M1131 K2664:L2668 K2822:M2829 J2821:J2829 J3284:J3285 F2822:G2824 I2822:I2829 I3:N3 A1:Q2 A753:B753 D753:G753 A3226:B3226 D3226:G3226 A19:B20 D19:G20 A3286:I3287 A665:L665 H3294:Q3294 A3296:B3296 K2669:M2669 I2664:J2669 A1055:H1055 A3294:B3294 I1128:J1131 A3297:E3297 I3296:I3297 K3297 N3295:Q3297 H3297 A1891:E1891 I1891:M1891 A3:G18 N4:N39 O3:Q39 E2821:E2824 A3227:G3283 H1056:H1152 A1129:G1152 B3295:L3295 A21:G47 A1269:G1269 J1269:M1269 I2670:M2805 R2614:XFD2615 B64:G64 A3183:G3225 A3174:M3179 A2817:G2820 A2816:E2816 I2817:M2820 A2807:M2815 A51:G63 B48:G50 A1270:M1289 H3:H143 A65:G143 H666:H1054 A666:G752 M2618:M2668 I2618:L2663 A1056:G1127 N3174:Q3293 H3288:J3293 A3288:E3293 A3099:Q3172 A144:H164 I4:M164 N40:Q164 A1892:M2224 N1293:Q2224 A1290:C1290 E1290:K1290 M1290 N2573:Q2805 I2573:M2617 A2572:Q2572 A2825:G3097 I2830:M3097 H2817:H3097 N2807:Q3097 A2573:H2805 A754:G1054 A1153:H1268 I1132:M1268 N509:Q1290 A509:H664 I509:M1127 H3183:M3283 A2226:Q2569 A166:Q507 A1293:M1890">
    <cfRule type="containsText" dxfId="56" priority="194" operator="containsText" text="P3">
      <formula>NOT(ISERROR(SEARCH("P3",A1)))</formula>
    </cfRule>
  </conditionalFormatting>
  <conditionalFormatting sqref="A1128">
    <cfRule type="containsText" dxfId="55" priority="188" operator="containsText" text="P3">
      <formula>NOT(ISERROR(SEARCH("P3",A1128)))</formula>
    </cfRule>
  </conditionalFormatting>
  <conditionalFormatting sqref="M1128">
    <cfRule type="containsText" dxfId="54" priority="186" operator="containsText" text="P3">
      <formula>NOT(ISERROR(SEARCH("P3",M1128)))</formula>
    </cfRule>
  </conditionalFormatting>
  <conditionalFormatting sqref="B1128:E1128">
    <cfRule type="containsText" dxfId="53" priority="185" operator="containsText" text="P3">
      <formula>NOT(ISERROR(SEARCH("P3",B1128)))</formula>
    </cfRule>
  </conditionalFormatting>
  <conditionalFormatting sqref="K1128">
    <cfRule type="containsText" dxfId="52" priority="184" operator="containsText" text="P3">
      <formula>NOT(ISERROR(SEARCH("P3",K1128)))</formula>
    </cfRule>
  </conditionalFormatting>
  <conditionalFormatting sqref="L1128">
    <cfRule type="containsText" dxfId="51" priority="183" operator="containsText" text="P3">
      <formula>NOT(ISERROR(SEARCH("P3",L1128)))</formula>
    </cfRule>
  </conditionalFormatting>
  <conditionalFormatting sqref="B2821:D2821">
    <cfRule type="containsText" dxfId="50" priority="182" operator="containsText" text="P3">
      <formula>NOT(ISERROR(SEARCH("P3",B2821)))</formula>
    </cfRule>
  </conditionalFormatting>
  <conditionalFormatting sqref="K2821:L2821">
    <cfRule type="containsText" dxfId="49" priority="181" operator="containsText" text="P3">
      <formula>NOT(ISERROR(SEARCH("P3",K2821)))</formula>
    </cfRule>
  </conditionalFormatting>
  <conditionalFormatting sqref="H3284:H3285">
    <cfRule type="containsText" dxfId="48" priority="53" operator="containsText" text="P3">
      <formula>NOT(ISERROR(SEARCH("P3",H3284)))</formula>
    </cfRule>
  </conditionalFormatting>
  <conditionalFormatting sqref="F3294:G3294">
    <cfRule type="containsText" dxfId="47" priority="52" operator="containsText" text="P3">
      <formula>NOT(ISERROR(SEARCH("P3",F3294)))</formula>
    </cfRule>
  </conditionalFormatting>
  <conditionalFormatting sqref="J3296">
    <cfRule type="containsText" dxfId="46" priority="51" operator="containsText" text="P3">
      <formula>NOT(ISERROR(SEARCH("P3",J3296)))</formula>
    </cfRule>
  </conditionalFormatting>
  <conditionalFormatting sqref="F1891:H1891">
    <cfRule type="containsText" dxfId="45" priority="50" operator="containsText" text="P3">
      <formula>NOT(ISERROR(SEARCH("P3",F1891)))</formula>
    </cfRule>
  </conditionalFormatting>
  <conditionalFormatting sqref="H1269:I1269">
    <cfRule type="containsText" dxfId="44" priority="49" operator="containsText" text="P3">
      <formula>NOT(ISERROR(SEARCH("P3",H1269)))</formula>
    </cfRule>
  </conditionalFormatting>
  <conditionalFormatting sqref="A64">
    <cfRule type="containsText" dxfId="43" priority="48" operator="containsText" text="P3">
      <formula>NOT(ISERROR(SEARCH("P3",A64)))</formula>
    </cfRule>
  </conditionalFormatting>
  <conditionalFormatting sqref="A3180:E3180 H3180:M3180">
    <cfRule type="containsText" dxfId="42" priority="47" operator="containsText" text="P3">
      <formula>NOT(ISERROR(SEARCH("P3",A3180)))</formula>
    </cfRule>
  </conditionalFormatting>
  <conditionalFormatting sqref="A3181:E3181 H3181:M3181">
    <cfRule type="containsText" dxfId="41" priority="45" operator="containsText" text="P3">
      <formula>NOT(ISERROR(SEARCH("P3",A3181)))</formula>
    </cfRule>
  </conditionalFormatting>
  <conditionalFormatting sqref="F3180:G3182">
    <cfRule type="containsText" dxfId="40" priority="42" operator="containsText" text="P3">
      <formula>NOT(ISERROR(SEARCH("P3",F3180)))</formula>
    </cfRule>
  </conditionalFormatting>
  <conditionalFormatting sqref="A3182:E3182 H3182:M3182">
    <cfRule type="containsText" dxfId="39" priority="43" operator="containsText" text="P3">
      <formula>NOT(ISERROR(SEARCH("P3",A3182)))</formula>
    </cfRule>
  </conditionalFormatting>
  <conditionalFormatting sqref="A3173:J3173 L3173:Q3173">
    <cfRule type="containsText" dxfId="38" priority="41" operator="containsText" text="P3">
      <formula>NOT(ISERROR(SEARCH("P3",A3173)))</formula>
    </cfRule>
  </conditionalFormatting>
  <conditionalFormatting sqref="K3173">
    <cfRule type="containsText" dxfId="37" priority="40" operator="containsText" text="P3">
      <formula>NOT(ISERROR(SEARCH("P3",K3173)))</formula>
    </cfRule>
  </conditionalFormatting>
  <conditionalFormatting sqref="M3286">
    <cfRule type="containsText" dxfId="36" priority="39" operator="containsText" text="P3">
      <formula>NOT(ISERROR(SEARCH("P3",M3286)))</formula>
    </cfRule>
  </conditionalFormatting>
  <conditionalFormatting sqref="M3287">
    <cfRule type="containsText" dxfId="35" priority="38" operator="containsText" text="P3">
      <formula>NOT(ISERROR(SEARCH("P3",M3287)))</formula>
    </cfRule>
  </conditionalFormatting>
  <conditionalFormatting sqref="F2816:M2816">
    <cfRule type="containsText" dxfId="34" priority="37" operator="containsText" text="P3">
      <formula>NOT(ISERROR(SEARCH("P3",F2816)))</formula>
    </cfRule>
  </conditionalFormatting>
  <conditionalFormatting sqref="A2806:I2806 K2806:L2806 N2806:Q2806">
    <cfRule type="containsText" dxfId="33" priority="36" operator="containsText" text="P3">
      <formula>NOT(ISERROR(SEARCH("P3",A2806)))</formula>
    </cfRule>
  </conditionalFormatting>
  <conditionalFormatting sqref="J2806">
    <cfRule type="containsText" dxfId="32" priority="35" operator="containsText" text="P3">
      <formula>NOT(ISERROR(SEARCH("P3",J2806)))</formula>
    </cfRule>
  </conditionalFormatting>
  <conditionalFormatting sqref="M2806">
    <cfRule type="containsText" dxfId="31" priority="34" operator="containsText" text="P3">
      <formula>NOT(ISERROR(SEARCH("P3",M2806)))</formula>
    </cfRule>
  </conditionalFormatting>
  <conditionalFormatting sqref="A48">
    <cfRule type="containsText" dxfId="30" priority="33" operator="containsText" text="P3">
      <formula>NOT(ISERROR(SEARCH("P3",A48)))</formula>
    </cfRule>
  </conditionalFormatting>
  <conditionalFormatting sqref="A3295 A49:A50">
    <cfRule type="containsText" dxfId="29" priority="32" operator="containsText" text="P3">
      <formula>NOT(ISERROR(SEARCH("P3",A49)))</formula>
    </cfRule>
  </conditionalFormatting>
  <conditionalFormatting sqref="A3098:B3098 E3098:I3098 K3098:L3098 N3098:Q3098">
    <cfRule type="containsText" dxfId="28" priority="30" operator="containsText" text="P3">
      <formula>NOT(ISERROR(SEARCH("P3",A3098)))</formula>
    </cfRule>
  </conditionalFormatting>
  <conditionalFormatting sqref="C3098:D3098">
    <cfRule type="containsText" dxfId="27" priority="29" operator="containsText" text="P3">
      <formula>NOT(ISERROR(SEARCH("P3",C3098)))</formula>
    </cfRule>
  </conditionalFormatting>
  <conditionalFormatting sqref="J3098">
    <cfRule type="containsText" dxfId="26" priority="28" operator="containsText" text="P3">
      <formula>NOT(ISERROR(SEARCH("P3",J3098)))</formula>
    </cfRule>
  </conditionalFormatting>
  <conditionalFormatting sqref="M3098">
    <cfRule type="containsText" dxfId="25" priority="27" operator="containsText" text="P3">
      <formula>NOT(ISERROR(SEARCH("P3",M3098)))</formula>
    </cfRule>
  </conditionalFormatting>
  <conditionalFormatting sqref="A165:Q165">
    <cfRule type="containsText" dxfId="24" priority="26" operator="containsText" text="P3">
      <formula>NOT(ISERROR(SEARCH("P3",A165)))</formula>
    </cfRule>
  </conditionalFormatting>
  <conditionalFormatting sqref="A2225:Q2225">
    <cfRule type="containsText" dxfId="23" priority="25" operator="containsText" text="P3">
      <formula>NOT(ISERROR(SEARCH("P3",A2225)))</formula>
    </cfRule>
  </conditionalFormatting>
  <conditionalFormatting sqref="A1291:C1291 E1291:K1291 M1291:Q1291">
    <cfRule type="containsText" dxfId="22" priority="24" operator="containsText" text="P3">
      <formula>NOT(ISERROR(SEARCH("P3",A1291)))</formula>
    </cfRule>
  </conditionalFormatting>
  <conditionalFormatting sqref="D1291">
    <cfRule type="containsText" dxfId="21" priority="23" operator="containsText" text="P3">
      <formula>NOT(ISERROR(SEARCH("P3",D1291)))</formula>
    </cfRule>
  </conditionalFormatting>
  <conditionalFormatting sqref="L1291">
    <cfRule type="containsText" dxfId="20" priority="22" operator="containsText" text="P3">
      <formula>NOT(ISERROR(SEARCH("P3",L1291)))</formula>
    </cfRule>
  </conditionalFormatting>
  <conditionalFormatting sqref="D1290">
    <cfRule type="containsText" dxfId="19" priority="21" operator="containsText" text="P3">
      <formula>NOT(ISERROR(SEARCH("P3",D1290)))</formula>
    </cfRule>
  </conditionalFormatting>
  <conditionalFormatting sqref="A1292:I1292 N1292:Q1292">
    <cfRule type="containsText" dxfId="18" priority="20" operator="containsText" text="P3">
      <formula>NOT(ISERROR(SEARCH("P3",A1292)))</formula>
    </cfRule>
  </conditionalFormatting>
  <conditionalFormatting sqref="J1292">
    <cfRule type="containsText" dxfId="17" priority="19" operator="containsText" text="P3">
      <formula>NOT(ISERROR(SEARCH("P3",J1292)))</formula>
    </cfRule>
  </conditionalFormatting>
  <conditionalFormatting sqref="K1292">
    <cfRule type="containsText" dxfId="16" priority="18" operator="containsText" text="P3">
      <formula>NOT(ISERROR(SEARCH("P3",K1292)))</formula>
    </cfRule>
  </conditionalFormatting>
  <conditionalFormatting sqref="L1290">
    <cfRule type="containsText" dxfId="15" priority="17" operator="containsText" text="P3">
      <formula>NOT(ISERROR(SEARCH("P3",L1290)))</formula>
    </cfRule>
  </conditionalFormatting>
  <conditionalFormatting sqref="L1292">
    <cfRule type="containsText" dxfId="14" priority="16" operator="containsText" text="P3">
      <formula>NOT(ISERROR(SEARCH("P3",L1292)))</formula>
    </cfRule>
  </conditionalFormatting>
  <conditionalFormatting sqref="M1292">
    <cfRule type="containsText" dxfId="13" priority="15" operator="containsText" text="P3">
      <formula>NOT(ISERROR(SEARCH("P3",M1292)))</formula>
    </cfRule>
  </conditionalFormatting>
  <conditionalFormatting sqref="A2570:I2570 N2570:Q2570 K2570:L2570">
    <cfRule type="containsText" dxfId="12" priority="14" operator="containsText" text="P3">
      <formula>NOT(ISERROR(SEARCH("P3",A2570)))</formula>
    </cfRule>
  </conditionalFormatting>
  <conditionalFormatting sqref="M2570">
    <cfRule type="containsText" dxfId="11" priority="13" operator="containsText" text="P3">
      <formula>NOT(ISERROR(SEARCH("P3",M2570)))</formula>
    </cfRule>
  </conditionalFormatting>
  <conditionalFormatting sqref="J2570">
    <cfRule type="containsText" dxfId="10" priority="12" operator="containsText" text="P3">
      <formula>NOT(ISERROR(SEARCH("P3",J2570)))</formula>
    </cfRule>
  </conditionalFormatting>
  <conditionalFormatting sqref="A2571:I2571 N2571:Q2571 K2571:L2571">
    <cfRule type="containsText" dxfId="9" priority="11" operator="containsText" text="P3">
      <formula>NOT(ISERROR(SEARCH("P3",A2571)))</formula>
    </cfRule>
  </conditionalFormatting>
  <conditionalFormatting sqref="J2571">
    <cfRule type="containsText" dxfId="8" priority="9" operator="containsText" text="P3">
      <formula>NOT(ISERROR(SEARCH("P3",J2571)))</formula>
    </cfRule>
  </conditionalFormatting>
  <conditionalFormatting sqref="M2571">
    <cfRule type="containsText" dxfId="7" priority="8" operator="containsText" text="P3">
      <formula>NOT(ISERROR(SEARCH("P3",M2571)))</formula>
    </cfRule>
  </conditionalFormatting>
  <conditionalFormatting sqref="A508:Q508">
    <cfRule type="containsText" dxfId="6" priority="7" operator="containsText" text="P3">
      <formula>NOT(ISERROR(SEARCH("P3",A508)))</formula>
    </cfRule>
  </conditionalFormatting>
  <conditionalFormatting sqref="A3298:K3298 M3298:Q3298">
    <cfRule type="containsText" dxfId="5" priority="6" operator="containsText" text="P3">
      <formula>NOT(ISERROR(SEARCH("P3",A3298)))</formula>
    </cfRule>
  </conditionalFormatting>
  <conditionalFormatting sqref="L3298">
    <cfRule type="containsText" dxfId="4" priority="5" operator="containsText" text="P3">
      <formula>NOT(ISERROR(SEARCH("P3",L3298)))</formula>
    </cfRule>
  </conditionalFormatting>
  <conditionalFormatting sqref="A3299:Q3299">
    <cfRule type="containsText" dxfId="3" priority="4" operator="containsText" text="P3">
      <formula>NOT(ISERROR(SEARCH("P3",A3299)))</formula>
    </cfRule>
  </conditionalFormatting>
  <conditionalFormatting sqref="A3300:L3300 N3300:Q3300">
    <cfRule type="containsText" dxfId="2" priority="3" operator="containsText" text="P3">
      <formula>NOT(ISERROR(SEARCH("P3",A3300)))</formula>
    </cfRule>
  </conditionalFormatting>
  <conditionalFormatting sqref="M3300">
    <cfRule type="containsText" dxfId="1" priority="2" operator="containsText" text="P3">
      <formula>NOT(ISERROR(SEARCH("P3",M3300)))</formula>
    </cfRule>
  </conditionalFormatting>
  <conditionalFormatting sqref="A3301:Q3301">
    <cfRule type="containsText" dxfId="0" priority="1" operator="containsText" text="P3">
      <formula>NOT(ISERROR(SEARCH("P3",A3301)))</formula>
    </cfRule>
  </conditionalFormatting>
  <pageMargins left="0.25" right="0.25" top="0.75" bottom="0.75" header="0.3" footer="0.3"/>
  <pageSetup paperSize="8" scale="93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customSheetViews>
    <customSheetView guid="{0A24FA6E-026C-44B7-B95E-390CD8339C7A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F16" sqref="F16"/>
    </sheetView>
  </sheetViews>
  <sheetFormatPr baseColWidth="10" defaultRowHeight="15"/>
  <sheetData>
    <row r="1" spans="1:4" ht="15.75" thickBot="1"/>
    <row r="2" spans="1:4">
      <c r="A2" s="33" t="s">
        <v>2227</v>
      </c>
      <c r="B2" s="34"/>
      <c r="C2" s="35">
        <v>3</v>
      </c>
      <c r="D2" s="36" t="e">
        <f>C2-(COUNTIF(#REF!,"ortho"))</f>
        <v>#REF!</v>
      </c>
    </row>
    <row r="3" spans="1:4">
      <c r="A3" s="37" t="s">
        <v>2228</v>
      </c>
      <c r="B3" s="38"/>
      <c r="C3" s="39">
        <v>2</v>
      </c>
      <c r="D3" s="40" t="e">
        <f>C3-(COUNTIF(#REF!,"visc"))</f>
        <v>#REF!</v>
      </c>
    </row>
    <row r="4" spans="1:4">
      <c r="A4" s="37" t="s">
        <v>2230</v>
      </c>
      <c r="B4" s="38"/>
      <c r="C4" s="39">
        <v>3</v>
      </c>
      <c r="D4" s="40" t="e">
        <f>C4-(COUNTIF(#REF!,"tho"))</f>
        <v>#REF!</v>
      </c>
    </row>
    <row r="5" spans="1:4">
      <c r="A5" s="37" t="s">
        <v>2231</v>
      </c>
      <c r="B5" s="38"/>
      <c r="C5" s="41">
        <v>2</v>
      </c>
      <c r="D5" s="40" t="e">
        <f>C5-(COUNTIF(#REF!,"vasc"))</f>
        <v>#REF!</v>
      </c>
    </row>
    <row r="6" spans="1:4">
      <c r="A6" s="37" t="s">
        <v>2229</v>
      </c>
      <c r="B6" s="38"/>
      <c r="C6" s="41">
        <v>2</v>
      </c>
      <c r="D6" s="40" t="e">
        <f>C6-(COUNTIF(#REF!,"neuro"))</f>
        <v>#REF!</v>
      </c>
    </row>
    <row r="7" spans="1:4">
      <c r="A7" s="37" t="s">
        <v>2232</v>
      </c>
      <c r="B7" s="38"/>
      <c r="C7" s="41">
        <v>2</v>
      </c>
      <c r="D7" s="40" t="e">
        <f>C7-(COUNTIF(#REF!,"orl"))</f>
        <v>#REF!</v>
      </c>
    </row>
    <row r="8" spans="1:4">
      <c r="A8" s="37" t="s">
        <v>2233</v>
      </c>
      <c r="B8" s="38"/>
      <c r="C8" s="39">
        <v>3</v>
      </c>
      <c r="D8" s="40">
        <v>3</v>
      </c>
    </row>
    <row r="9" spans="1:4" ht="15.75" thickBot="1">
      <c r="A9" s="42" t="s">
        <v>2234</v>
      </c>
      <c r="B9" s="43"/>
      <c r="C9" s="44">
        <v>3</v>
      </c>
      <c r="D9" s="45" t="e">
        <f>C9-(COUNTIF(#REF!,"ped"))</f>
        <v>#REF!</v>
      </c>
    </row>
    <row r="10" spans="1:4" s="9" customFormat="1" ht="15.75" thickTop="1">
      <c r="C10" s="9">
        <f>SUM(C2:C9)</f>
        <v>20</v>
      </c>
    </row>
    <row r="11" spans="1:4" ht="15.75" thickBot="1"/>
    <row r="12" spans="1:4">
      <c r="A12" s="46" t="s">
        <v>818</v>
      </c>
      <c r="B12" s="47"/>
      <c r="C12" s="48">
        <v>2</v>
      </c>
      <c r="D12" s="49">
        <f>C12-(COUNTIF(A2:D10,"uro"))</f>
        <v>2</v>
      </c>
    </row>
    <row r="13" spans="1:4">
      <c r="A13" s="50" t="s">
        <v>2235</v>
      </c>
      <c r="B13" s="38"/>
      <c r="C13" s="48">
        <v>1</v>
      </c>
      <c r="D13" s="49">
        <f>C13-(COUNTIF(A3:D10,"plast"))</f>
        <v>1</v>
      </c>
    </row>
    <row r="14" spans="1:4">
      <c r="A14" s="50" t="s">
        <v>2236</v>
      </c>
      <c r="B14" s="38"/>
      <c r="C14" s="48">
        <v>2</v>
      </c>
      <c r="D14" s="49">
        <f>C14-(COUNTIF(A4:D10,"orl"))</f>
        <v>2</v>
      </c>
    </row>
    <row r="15" spans="1:4">
      <c r="A15" s="50" t="s">
        <v>2237</v>
      </c>
      <c r="B15" s="38"/>
      <c r="C15" s="29">
        <v>1</v>
      </c>
      <c r="D15" s="51">
        <f>C15-(COUNTIF(A4:D10,"baria"))</f>
        <v>1</v>
      </c>
    </row>
    <row r="16" spans="1:4">
      <c r="A16" s="50" t="s">
        <v>2233</v>
      </c>
      <c r="B16" s="28"/>
      <c r="C16" s="29">
        <v>2</v>
      </c>
      <c r="D16" s="51">
        <f>C16-(COUNTIF(A4:D10,"mater"))</f>
        <v>1</v>
      </c>
    </row>
    <row r="17" spans="1:4" ht="15.75" thickBot="1">
      <c r="A17" s="30" t="s">
        <v>2238</v>
      </c>
      <c r="B17" s="31"/>
      <c r="C17" s="32">
        <v>2</v>
      </c>
      <c r="D17" s="52">
        <f>C17-(COUNTIF(A1:D10,"sainte"))</f>
        <v>2</v>
      </c>
    </row>
  </sheetData>
  <customSheetViews>
    <customSheetView guid="{0A24FA6E-026C-44B7-B95E-390CD8339C7A}">
      <selection activeCell="F16" sqref="F16"/>
      <pageMargins left="0.7" right="0.7" top="0.75" bottom="0.75" header="0.3" footer="0.3"/>
    </customSheetView>
    <customSheetView guid="{8A57A001-3DEE-46B1-BF31-799612531F6C}">
      <selection activeCell="F16" sqref="F1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AGRE MEDECINE-BIOLOGIE MEDICALE</vt:lpstr>
      <vt:lpstr>Feuil3</vt:lpstr>
      <vt:lpstr>Feuil2</vt:lpstr>
      <vt:lpstr>'AGRE MEDECINE-BIOLOGIE MEDICALE'!Zone_d_impression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Config</dc:creator>
  <cp:lastModifiedBy>LINGUEGLIA, Nathalie (ARS-PACA/DPRS/DRHS)</cp:lastModifiedBy>
  <cp:lastPrinted>2022-05-02T09:29:25Z</cp:lastPrinted>
  <dcterms:created xsi:type="dcterms:W3CDTF">2021-06-23T08:01:53Z</dcterms:created>
  <dcterms:modified xsi:type="dcterms:W3CDTF">2022-11-23T10:29:53Z</dcterms:modified>
</cp:coreProperties>
</file>