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0490" windowHeight="7320"/>
  </bookViews>
  <sheets>
    <sheet name="toutes spés hors DESMU" sheetId="2" r:id="rId1"/>
    <sheet name="DESMU" sheetId="1" r:id="rId2"/>
  </sheets>
  <definedNames>
    <definedName name="_xlnm._FilterDatabase" localSheetId="1" hidden="1">DESMU!$B$1:$G$43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 s="1"/>
  <c r="F72" i="1"/>
  <c r="B72" i="1"/>
  <c r="F66" i="1"/>
  <c r="D66" i="1"/>
  <c r="D65" i="1"/>
  <c r="D64" i="1"/>
  <c r="D63" i="1"/>
  <c r="B63" i="1"/>
  <c r="D62" i="1"/>
  <c r="B62" i="1"/>
  <c r="D61" i="1"/>
  <c r="B61" i="1"/>
  <c r="D60" i="1"/>
  <c r="B60" i="1"/>
  <c r="F59" i="1"/>
  <c r="D58" i="1"/>
  <c r="B58" i="1"/>
  <c r="F57" i="1"/>
  <c r="D56" i="1"/>
  <c r="B56" i="1"/>
  <c r="F55" i="1"/>
  <c r="D55" i="1"/>
  <c r="B55" i="1"/>
  <c r="D54" i="1"/>
  <c r="B54" i="1"/>
  <c r="D53" i="1"/>
  <c r="B53" i="1"/>
  <c r="F52" i="1"/>
  <c r="D52" i="1"/>
  <c r="B52" i="1"/>
  <c r="D51" i="1"/>
  <c r="B51" i="1"/>
  <c r="D50" i="1"/>
  <c r="B50" i="1"/>
  <c r="F49" i="1"/>
  <c r="F48" i="1"/>
  <c r="D48" i="1"/>
  <c r="B48" i="1"/>
  <c r="F47" i="1"/>
  <c r="D47" i="1"/>
  <c r="B47" i="1"/>
  <c r="F46" i="1"/>
  <c r="F69" i="1" s="1"/>
  <c r="F71" i="1" s="1"/>
  <c r="D46" i="1"/>
  <c r="B46" i="1"/>
  <c r="D45" i="1"/>
  <c r="D69" i="1" s="1"/>
  <c r="D71" i="1" s="1"/>
  <c r="B45" i="1"/>
  <c r="B69" i="1" s="1"/>
  <c r="B71" i="1" s="1"/>
</calcChain>
</file>

<file path=xl/sharedStrings.xml><?xml version="1.0" encoding="utf-8"?>
<sst xmlns="http://schemas.openxmlformats.org/spreadsheetml/2006/main" count="1586" uniqueCount="871">
  <si>
    <t>Urg Nord</t>
  </si>
  <si>
    <t>Samu 13</t>
  </si>
  <si>
    <t>samu83</t>
  </si>
  <si>
    <t>urg Nord</t>
  </si>
  <si>
    <t>samu 13</t>
  </si>
  <si>
    <t>Samu Ajaccio</t>
  </si>
  <si>
    <t>Samu 83</t>
  </si>
  <si>
    <t>Samu13</t>
  </si>
  <si>
    <t>Urg Timone</t>
  </si>
  <si>
    <t>Urg Draguignan</t>
  </si>
  <si>
    <t>Samu84</t>
  </si>
  <si>
    <t>Urg Ped Avignon</t>
  </si>
  <si>
    <t>Urg Avignon</t>
  </si>
  <si>
    <t>Samu83</t>
  </si>
  <si>
    <t>Aix Urg</t>
  </si>
  <si>
    <t>Urg Toulon</t>
  </si>
  <si>
    <t>Gap</t>
  </si>
  <si>
    <t>SAMU Bastia</t>
  </si>
  <si>
    <t>Gap urg</t>
  </si>
  <si>
    <t>Aix</t>
  </si>
  <si>
    <t>Urg Aix</t>
  </si>
  <si>
    <t>samu13</t>
  </si>
  <si>
    <t>urg Avignon</t>
  </si>
  <si>
    <t>Urg Antibes</t>
  </si>
  <si>
    <t>Samu Pasteur</t>
  </si>
  <si>
    <t>Urg Cannes</t>
  </si>
  <si>
    <t>Urg Grasse</t>
  </si>
  <si>
    <t>dont 1 6mois</t>
  </si>
  <si>
    <t>Urg Pasteur</t>
  </si>
  <si>
    <t>Urg Bastia</t>
  </si>
  <si>
    <t>Samu Bastia</t>
  </si>
  <si>
    <t>Urg Fréjus</t>
  </si>
  <si>
    <t>samu pasteur 6mois</t>
  </si>
  <si>
    <t>total par service et par semestre</t>
  </si>
  <si>
    <t>Urg+urg Ped</t>
  </si>
  <si>
    <t>Urg  Aix</t>
  </si>
  <si>
    <t>Samu Aix</t>
  </si>
  <si>
    <t>Urg + Samu Gap</t>
  </si>
  <si>
    <t>urg Gap</t>
  </si>
  <si>
    <t>Urg Gap</t>
  </si>
  <si>
    <t>total postes ouverts</t>
  </si>
  <si>
    <t>total postes déjà choisis par DJ mai 23</t>
  </si>
  <si>
    <t>total proposés au choix pour appariement de sept 23</t>
  </si>
  <si>
    <t>total DJ au choix</t>
  </si>
  <si>
    <t>total DJ au choix Marseille</t>
  </si>
  <si>
    <t>total DJ au choix Nice</t>
  </si>
  <si>
    <t>No(établissement/praticien/autre)</t>
  </si>
  <si>
    <t xml:space="preserve">Nodu terrain de stage </t>
  </si>
  <si>
    <t>Responsable du terrain de stage</t>
  </si>
  <si>
    <t>Spécialité(s) d'appel + Phase(s)</t>
  </si>
  <si>
    <t>Demandes de postes initiales NOV 23</t>
  </si>
  <si>
    <t>LOCALISATION</t>
  </si>
  <si>
    <t>COMMENTAIRES</t>
  </si>
  <si>
    <t>CHR MARSEILLE HOPITAL CONCEPTION</t>
  </si>
  <si>
    <t xml:space="preserve">PASS </t>
  </si>
  <si>
    <t>AUQUIER  PASCAL</t>
  </si>
  <si>
    <t>M30 - Santé Publique (P3)</t>
  </si>
  <si>
    <t>POLE OBSTETRIQUE</t>
  </si>
  <si>
    <t>BRETELLE FLORENCE</t>
  </si>
  <si>
    <t>ANESTHESIE REANIMATION</t>
  </si>
  <si>
    <t>BRUDER</t>
  </si>
  <si>
    <t>C09 - Gynécologie obsté (P3)</t>
  </si>
  <si>
    <t>3 EN NOV 23 + 1 MAI 24  à confirmer APHM</t>
  </si>
  <si>
    <t xml:space="preserve">M09 - Gynécologie méd (P3) </t>
  </si>
  <si>
    <t xml:space="preserve">M03 - ANESTH REA (P3) </t>
  </si>
  <si>
    <t>ENDOCRINOLOGIE, DIABETE ET MALADIES ME</t>
  </si>
  <si>
    <t>CASTINETTI FREDECRIC</t>
  </si>
  <si>
    <t>NEPHROLOGIE, DIALYSE ET TRANSPLANTATIO</t>
  </si>
  <si>
    <t>BRUNET PHILIPPE</t>
  </si>
  <si>
    <t>CHIRURGIE PLASTIQUE</t>
  </si>
  <si>
    <t>CASANOVA DOMINIQUE</t>
  </si>
  <si>
    <t>M06 - Endocrino-diabéto (P3)</t>
  </si>
  <si>
    <t>M22 - Néphrologie (P3)</t>
  </si>
  <si>
    <t>C05 - Chir. Plastique (P3)</t>
  </si>
  <si>
    <t>CHR MARSEILLE HOPITAL TIMONE ADULTES</t>
  </si>
  <si>
    <t>PSYCHIATRIE - SECTEUR 4</t>
  </si>
  <si>
    <t>CHABANNES JEAN-MARC</t>
  </si>
  <si>
    <t>RADIOLOGIE ET IMAGERIE MEDICALE</t>
  </si>
  <si>
    <t>CHAGNAUD CHRISTOPHE</t>
  </si>
  <si>
    <t>STOMATOLOGIE &amp; CHIRURGIE MAXILLO FACIA</t>
  </si>
  <si>
    <t>CHOSSEGROS CYRILLE</t>
  </si>
  <si>
    <t>CENTRE D'ESSAIS PRECOCES</t>
  </si>
  <si>
    <t>ANDRE NICOLAS</t>
  </si>
  <si>
    <t xml:space="preserve">M27 - Psychiatrie (P3) </t>
  </si>
  <si>
    <t xml:space="preserve">M28 - Radio et imagerie (P3) </t>
  </si>
  <si>
    <t>dont 1 option RIA</t>
  </si>
  <si>
    <t>C01 - Chir Maxillo-fac. (P3)</t>
  </si>
  <si>
    <t>6mois mai pour 1 niçois + 1 an</t>
  </si>
  <si>
    <t>C02 - Chir. orale R3C (P3)</t>
  </si>
  <si>
    <t xml:space="preserve">M24 - Oncologie (P3) </t>
  </si>
  <si>
    <t>ONCO-HEMATOLOGIE ADULTES</t>
  </si>
  <si>
    <t>COSTELLO REGIS</t>
  </si>
  <si>
    <t xml:space="preserve">M10 - Hématologie (P3)  </t>
  </si>
  <si>
    <t>SERVICE DE PMA</t>
  </si>
  <si>
    <t>COURBIERE BLANDINE</t>
  </si>
  <si>
    <t>PSYCHIATRIE - SECTEUR 2</t>
  </si>
  <si>
    <t>DASSA DANIEL</t>
  </si>
  <si>
    <t>M27 - Psychiatrie (P3)</t>
  </si>
  <si>
    <t>MEDECINE INTERNE</t>
  </si>
  <si>
    <t>KAPLANSKI GILLES</t>
  </si>
  <si>
    <t xml:space="preserve">M17 - Medecine interne (P3) </t>
  </si>
  <si>
    <t>ADDICTOLOGIE PSYCHIATRIE ADULTES</t>
  </si>
  <si>
    <t>LANCON CHRISTOPHE</t>
  </si>
  <si>
    <t>CHIRURGIE UROLOGIQUE ET TRANS- PLANTAT</t>
  </si>
  <si>
    <t>LECHEVALLIER ERIC</t>
  </si>
  <si>
    <t>C13 - Urologie (P3)</t>
  </si>
  <si>
    <t>partagés avec Aubagne et La Ciotat</t>
  </si>
  <si>
    <t>SERVICE DE BIOLOGIE DE LA REPRODUCTION</t>
  </si>
  <si>
    <t>METZLER-GUILLEMAIN CATHERINE</t>
  </si>
  <si>
    <t xml:space="preserve">B01 - BIO MED R3C (P3) </t>
  </si>
  <si>
    <t>CHIRURGIE ORTHOPEDIQUE ET TRAUMATOLOGI</t>
  </si>
  <si>
    <t>ARGENSON JEAN-NOEL</t>
  </si>
  <si>
    <t>C03 - Chir.Ortho Trauma (P3)</t>
  </si>
  <si>
    <t>NEUROLOGIE ET MALADIES NEUROMUSCULAIRE</t>
  </si>
  <si>
    <t>ATTARIAN SHAHRAM</t>
  </si>
  <si>
    <t>OTO-RHINO-LARYNGOLOGIE ET CCF</t>
  </si>
  <si>
    <t>MICHEL JUSTIN</t>
  </si>
  <si>
    <t>M23 - Neurologie (P3)</t>
  </si>
  <si>
    <t>C12 - ORL Cervico-Fac (P3)</t>
  </si>
  <si>
    <t>CHIRURGIE GENERALE ET ENDOCRINIENNE</t>
  </si>
  <si>
    <t>SEBAG FREDERIC</t>
  </si>
  <si>
    <t xml:space="preserve">C08 - Chir. Viscérale (P3) </t>
  </si>
  <si>
    <t>SERVICE DE NEONATOLOGIE</t>
  </si>
  <si>
    <t>BOUBRED FARID</t>
  </si>
  <si>
    <t xml:space="preserve">M25 - Pédiatrie (P3) </t>
  </si>
  <si>
    <t xml:space="preserve">CHR MARSEILLE HOPITAL NORD </t>
  </si>
  <si>
    <t>GASTRO ENTEROLOGIE-HEPATOLOGIE</t>
  </si>
  <si>
    <t>BARTHET MARC</t>
  </si>
  <si>
    <t xml:space="preserve">M11 - Hépato-gastro-ent (P3) </t>
  </si>
  <si>
    <t>CHIRURGIE UROLOGIQUE</t>
  </si>
  <si>
    <t>BASTIDE CYRILLE</t>
  </si>
  <si>
    <t>CHIRURGIE VISCERALE ET DIGESTIVE</t>
  </si>
  <si>
    <t>BERDAH  STEPHANE</t>
  </si>
  <si>
    <t>C08 - Chir. Viscérale (P3)</t>
  </si>
  <si>
    <t>CLINIQUE DES BRONCHES, ALLERGIE ET SOM</t>
  </si>
  <si>
    <t>CHANEZ PASCAL</t>
  </si>
  <si>
    <t xml:space="preserve">M01 - Allergologie (P3) </t>
  </si>
  <si>
    <t>RADIOLOGIE</t>
  </si>
  <si>
    <t>CHAUMOITRE KATHIA</t>
  </si>
  <si>
    <t>OPHTALMOLOGIE</t>
  </si>
  <si>
    <t xml:space="preserve">DAVID Thierry </t>
  </si>
  <si>
    <t xml:space="preserve">C11 - Ophtalmologie (P3) </t>
  </si>
  <si>
    <t>Dont 1 décalé Mai 24 pour 1 an</t>
  </si>
  <si>
    <t>OPHTALMO PEDIA</t>
  </si>
  <si>
    <t>DERMATOLOGIE - VENEROLOGIE</t>
  </si>
  <si>
    <t>DELAPORTE EMMANUEL</t>
  </si>
  <si>
    <t>GYNECOLOGIE OBSTETRIQUE - PAVILL ON ME</t>
  </si>
  <si>
    <t>D'ERCOLE CLAUDE/CARCOPINO XAVIER</t>
  </si>
  <si>
    <t xml:space="preserve">M05 - Dermato Vénéréolo (P3)  </t>
  </si>
  <si>
    <t>3 EN NOV 23 + 1 MAI 24 à confirmer APHM</t>
  </si>
  <si>
    <t>ENDOCRINOLOGIE - MALADIES METABOLIQUES</t>
  </si>
  <si>
    <t>DARMON PATRICE</t>
  </si>
  <si>
    <t>CHIRURGIE ORTHOPEDIQUE-TRAUMATO- LOGIQ</t>
  </si>
  <si>
    <t>FLECHER XAVIER</t>
  </si>
  <si>
    <t>ONCOLOGIE MULTIDISCIPLINAIRE</t>
  </si>
  <si>
    <t>GREILLIER LAURENT</t>
  </si>
  <si>
    <t xml:space="preserve">M26 - Pneumologie (P3)  </t>
  </si>
  <si>
    <t>1 mai pour 1 an + 1 mai</t>
  </si>
  <si>
    <t>DEPARTEMENT D'ANESTHESIE REANIMATION</t>
  </si>
  <si>
    <t>LEONE MARC</t>
  </si>
  <si>
    <t>MEDECINE INFANTILE</t>
  </si>
  <si>
    <t>MINODIER PHILIPPE</t>
  </si>
  <si>
    <t>3mois/3mois</t>
  </si>
  <si>
    <t>CARDIOLOGIE</t>
  </si>
  <si>
    <t>PAGANELLI FRANCK</t>
  </si>
  <si>
    <t xml:space="preserve">M04 - Med Cardiovasc (P3) </t>
  </si>
  <si>
    <t>Option Rythmologie</t>
  </si>
  <si>
    <t>option cardio interventionnelle</t>
  </si>
  <si>
    <t>REANIMATION-DETRESSES RESPIRATOI RES E</t>
  </si>
  <si>
    <t>PAPAZIAN LAURENT</t>
  </si>
  <si>
    <t>M03 - ANESTH REA (P3)</t>
  </si>
  <si>
    <t xml:space="preserve">M16 - Médecine intensiv (P3) </t>
  </si>
  <si>
    <t>UHSA</t>
  </si>
  <si>
    <t>GIRAVALLI Pascale</t>
  </si>
  <si>
    <t xml:space="preserve">M18 - Médic. légale (P3) </t>
  </si>
  <si>
    <t>MEDECINE INTERNE ET GERIATRIE</t>
  </si>
  <si>
    <t>CHIRURGIE THORACIQUE</t>
  </si>
  <si>
    <t>THOMAS PASCAL</t>
  </si>
  <si>
    <t>C06 - Chir. Thoracique (P3)</t>
  </si>
  <si>
    <t>CHR MARSEILLE HOPITAL STE MARGUERITE</t>
  </si>
  <si>
    <t xml:space="preserve">C03 - Chir.Ortho Trauma (P3) </t>
  </si>
  <si>
    <t>CHAMPSAUR PIERRE</t>
  </si>
  <si>
    <t>ESPACE ARTHUR - UNITE D'ACCUEIL ET SOI</t>
  </si>
  <si>
    <t>BAT-PITAULT Flora</t>
  </si>
  <si>
    <t>option RIA</t>
  </si>
  <si>
    <t>RHUMATOLOGIE</t>
  </si>
  <si>
    <t>LAFFORGUE PIERRE</t>
  </si>
  <si>
    <t>PSYCHIATRIE</t>
  </si>
  <si>
    <t xml:space="preserve">M29 - Rhumatologie (P3) </t>
  </si>
  <si>
    <t xml:space="preserve">F01 - FST addictologie (P3) </t>
  </si>
  <si>
    <t>PSYCHIATRIE - SECTEUR 1</t>
  </si>
  <si>
    <t>NAUDIN JEAN</t>
  </si>
  <si>
    <t>SECTEUR MEDICO PSYCHOLOGIQUE REGIONAL</t>
  </si>
  <si>
    <t>MASSEBOEUF AMEL</t>
  </si>
  <si>
    <t>PEDO-PSYCHIATRIE</t>
  </si>
  <si>
    <t>POINSO FRANCOIS</t>
  </si>
  <si>
    <t>snnv</t>
  </si>
  <si>
    <t>MEDECINE INTERNE GERIATRIE ET TH ERAPE</t>
  </si>
  <si>
    <t>VILLANI PATRICK</t>
  </si>
  <si>
    <t xml:space="preserve">M08 - Gériatrie (P3) </t>
  </si>
  <si>
    <t>et 1 surnb HDJ oncogériatrie</t>
  </si>
  <si>
    <t>CHR TIMONE ADULTE</t>
  </si>
  <si>
    <t>LABORATOIRE BIOLOGIE MOLECULAIRE</t>
  </si>
  <si>
    <t>BARLIER ANNE</t>
  </si>
  <si>
    <t>CHIRURGIE VASCULAIRE</t>
  </si>
  <si>
    <t>BARTOLI MICHEL ALAIN</t>
  </si>
  <si>
    <t>C07- Chir. Vasculaire (P3)</t>
  </si>
  <si>
    <t>CHIRURGIE GENERALE</t>
  </si>
  <si>
    <t>BERDAH STEPHANE</t>
  </si>
  <si>
    <t xml:space="preserve">1 AN
6 MOIS/6MOIS Commence par Dr FARA
6 MOIS/6MOIS Commence par Dr TURRIN </t>
  </si>
  <si>
    <t>MALADIES CORONAIRES EN CARDIOLOGIE INT</t>
  </si>
  <si>
    <t>CUISSET THOMAS</t>
  </si>
  <si>
    <t>M04 - Med Cardiovasc (P3)</t>
  </si>
  <si>
    <t>SERVICE CHIRURGIE ORALE</t>
  </si>
  <si>
    <t>CAMPANA FABRICE</t>
  </si>
  <si>
    <t>CHIRURGIE DE LA MAIN CHIRURGIE PLASTIQ</t>
  </si>
  <si>
    <t>CASANOVA JALLOUX</t>
  </si>
  <si>
    <t>JALLOUX</t>
  </si>
  <si>
    <t>C02 -  Chir Orale R3C (P3)</t>
  </si>
  <si>
    <t xml:space="preserve">C05 - Chir. Plastique (P3) </t>
  </si>
  <si>
    <t>NEUROLOGIE ET NEUROPSYCHOLOGIE</t>
  </si>
  <si>
    <t>CECCALDI MATHIEU</t>
  </si>
  <si>
    <t>CHR MARSEILLE HOPITAL TIMONE ENFANTS</t>
  </si>
  <si>
    <t xml:space="preserve">SPECIALITES PEDIATRIQUES ET MEDE CINE </t>
  </si>
  <si>
    <t>CHABROL  BRIGITTE</t>
  </si>
  <si>
    <t>dont 1 pneumoped</t>
  </si>
  <si>
    <t>PNEUMOLOGIE</t>
  </si>
  <si>
    <t>NEURO-ONCOLOGIE</t>
  </si>
  <si>
    <t>CHINOT OLIVIER</t>
  </si>
  <si>
    <t>M24 ONCOLOGIE (P3)</t>
  </si>
  <si>
    <t>1 en Nov 23 + 1 Mai 24</t>
  </si>
  <si>
    <t>HEPATO GASTRO ONCO DIGESTIVE</t>
  </si>
  <si>
    <t>DAHAN LAETITIA</t>
  </si>
  <si>
    <t>CARDIOLOGIE RYTHMOLOGIE ET HTA</t>
  </si>
  <si>
    <t>DEHARO JEAN CLAUDE</t>
  </si>
  <si>
    <t>CHU TIMONE ADULTE</t>
  </si>
  <si>
    <t>SERVICE D'HEMATOLOGIE 2</t>
  </si>
  <si>
    <t>DIGNAT-GEORGE FRANCOISE</t>
  </si>
  <si>
    <t>BIOLOGIE GENERALE</t>
  </si>
  <si>
    <t>IHU LABO MICROBIOLOGIE HYGIENE EPID</t>
  </si>
  <si>
    <t>FENOLLAR FLORENCE</t>
  </si>
  <si>
    <t>SERVICE DE NEUROCHIRURGIE</t>
  </si>
  <si>
    <t>DUFOUR HENRY</t>
  </si>
  <si>
    <t>C10 - Neurochirurgie (P3)</t>
  </si>
  <si>
    <t>REANIMATION DES URGENCES ET MEDICALE</t>
  </si>
  <si>
    <t>GAINNIER MARC</t>
  </si>
  <si>
    <t>ANATOMIE PATHOLOGIQUE ET NEURO- PATHOL</t>
  </si>
  <si>
    <t>DANIEL LAURENT</t>
  </si>
  <si>
    <t>M02 - Anat. cyto. path (P3)</t>
  </si>
  <si>
    <t>CHR MARSEILLE HOPITAL NORD / CHR MARSEILLE HOPITAL TIMONE ADULTES CERIMED /CERIMED</t>
  </si>
  <si>
    <t>SERVICE DE MEDECINE NUCLEAIRE</t>
  </si>
  <si>
    <t>GUEDJ ERIC</t>
  </si>
  <si>
    <t>M19 - Médecine Nucléair (P3)</t>
  </si>
  <si>
    <t>ANESTHESIE REANIMATION 2</t>
  </si>
  <si>
    <t>GUIDON CATHERINE</t>
  </si>
  <si>
    <t>HABIB GILBERT</t>
  </si>
  <si>
    <t>option Imagerie d'expertise</t>
  </si>
  <si>
    <t>JACQUIER ALEXIS</t>
  </si>
  <si>
    <t>M28 - Radio et imagerie (P3)</t>
  </si>
  <si>
    <t>CHIRURGIE ORTHOPEDIQUE ET PEDIATRIQUE</t>
  </si>
  <si>
    <t>LAUNAY FRANCK</t>
  </si>
  <si>
    <t>IHU LABO BACTERIOLOGIE</t>
  </si>
  <si>
    <t>LA SCOLA  BERNARD</t>
  </si>
  <si>
    <t>IHU MALADIES INFECTIEUSES</t>
  </si>
  <si>
    <t>LAGIER JEAN CHRISTOPHE</t>
  </si>
  <si>
    <t>M12 - MIT (P3)</t>
  </si>
  <si>
    <t>UNITE DE CONSULTATION DE PATHOLOGIES P</t>
  </si>
  <si>
    <t>LEHUCHER-MICHEL MARIE-PASCALE</t>
  </si>
  <si>
    <t xml:space="preserve">M14 - Médecine et santé (P3) </t>
  </si>
  <si>
    <t>MEDECINE LEGALE</t>
  </si>
  <si>
    <t>LEONETTI GEORGES</t>
  </si>
  <si>
    <t>M18 - Médic. légale (P3)</t>
  </si>
  <si>
    <t>LABORATOIRE D'IMMUNOLOGIE</t>
  </si>
  <si>
    <t>BARDIN NATHALIE</t>
  </si>
  <si>
    <t>POLE BIOLOGIE</t>
  </si>
  <si>
    <t>CHIRURGIE INFANTILE</t>
  </si>
  <si>
    <t>FAURE ALICE</t>
  </si>
  <si>
    <t>C04 - Chir. Pédiatrique (P3)</t>
  </si>
  <si>
    <t>DEPARTEMENT D'ANESTHESIE REANIMATION P</t>
  </si>
  <si>
    <t>MICHEL FABRICE</t>
  </si>
  <si>
    <t>Option Réa Ped</t>
  </si>
  <si>
    <t>SERVICE D'HEMATOLOGIE ET DE BIOLOGIE BGP</t>
  </si>
  <si>
    <t>MORANGE PIERRE</t>
  </si>
  <si>
    <t>DEPARTEMENT DE GENETIQUE MEDICALE</t>
  </si>
  <si>
    <t>NGUYEN KARINE</t>
  </si>
  <si>
    <t xml:space="preserve">M07 - Génétique Médical (P3) </t>
  </si>
  <si>
    <t>O.R.L.</t>
  </si>
  <si>
    <t>NICOLLAS RICHARD</t>
  </si>
  <si>
    <t xml:space="preserve">C12 - ORL Cervico-Fac (P3) </t>
  </si>
  <si>
    <t>ONCOBIOLOGIE TIMONE ADULTES BGP PLATEFORME M2GM</t>
  </si>
  <si>
    <t>OUAFIK L'HOUCINE</t>
  </si>
  <si>
    <t>CARDIOLOGIE PEDIATRIQUE</t>
  </si>
  <si>
    <t>OVAERT CAROLINE</t>
  </si>
  <si>
    <t>RADIOTHERAPIE ET ONCOLOGIE</t>
  </si>
  <si>
    <t>PADOVANI Laetitia</t>
  </si>
  <si>
    <t>NEUROLOGIE</t>
  </si>
  <si>
    <t>PELLETIER JEAN</t>
  </si>
  <si>
    <t xml:space="preserve">M23 - Neurologie (P3) </t>
  </si>
  <si>
    <t>SERVICE DE CHIRURGIE VASCULAIRE</t>
  </si>
  <si>
    <t>GAUDRY MARINE</t>
  </si>
  <si>
    <t>C07 - Chir. Vasculaire (P3)</t>
  </si>
  <si>
    <t>S.A.M.U. - S.M.U.R.</t>
  </si>
  <si>
    <t>PUGET ANDRE</t>
  </si>
  <si>
    <t>M25 - Pédiatrie (P3)</t>
  </si>
  <si>
    <t>NEURO-CHIRURGIE FONCTIONNELLE ET STERE</t>
  </si>
  <si>
    <t>REGIS J.MARIE</t>
  </si>
  <si>
    <t xml:space="preserve">C10 - Neurochirurgie (P3) </t>
  </si>
  <si>
    <t>PEDIATRIE MULTIDISCIPLINAIRE</t>
  </si>
  <si>
    <t>REYNAUD RACHEL</t>
  </si>
  <si>
    <t>DERMATO-VENEREOLOGIE</t>
  </si>
  <si>
    <t>RICHARD MARIE-ALETH</t>
  </si>
  <si>
    <t>M05 - Dermato Vénéréolo (P3)</t>
  </si>
  <si>
    <t>CHR MARSEILLE HOPITAL TIMONE ADULTES / NORD</t>
  </si>
  <si>
    <t>MEDECINE VASCULAIRE ET HYPERTENSION ARTERIELLE Timone/Nord</t>
  </si>
  <si>
    <t>SARLON GABRIELLE</t>
  </si>
  <si>
    <t xml:space="preserve">M21 - Médecine Vasculai (P3) </t>
  </si>
  <si>
    <t>SCHLEINITZ NICOLAS</t>
  </si>
  <si>
    <t>M17 - Medecine interne (P3)</t>
  </si>
  <si>
    <t>URGENCES NEURO-VASCULAIRES</t>
  </si>
  <si>
    <t>SUISSA LAURENT</t>
  </si>
  <si>
    <t>CHIRURGIE ORTHOPEDIQUE</t>
  </si>
  <si>
    <t>TROPIANO PATRICK</t>
  </si>
  <si>
    <t xml:space="preserve">C03 - Chir.Ortho Trauma (P3)  </t>
  </si>
  <si>
    <t>DEPT ANESTHESIE REANIMATION</t>
  </si>
  <si>
    <t>VELLY</t>
  </si>
  <si>
    <t>VIDAL VINCENT</t>
  </si>
  <si>
    <t>PSYCHIATRIE - SECTEUR 3</t>
  </si>
  <si>
    <t>ZENDJIDJIAN XAVIER</t>
  </si>
  <si>
    <t xml:space="preserve">M27 - Psychiatrie (P3)  </t>
  </si>
  <si>
    <t>HIA ST ANNE TOULON</t>
  </si>
  <si>
    <t>MEDECINE PHYSIQUE ET DE READAPTATION</t>
  </si>
  <si>
    <t>VITON JEAN MICHEL</t>
  </si>
  <si>
    <t>ACCUEIL DES URGENCES PEDIATRIQUES</t>
  </si>
  <si>
    <t>MORAND AURELIE</t>
  </si>
  <si>
    <t>DEFUENTES GILLES</t>
  </si>
  <si>
    <t>M20 - MEDECINE PHYSIQUE (P3)</t>
  </si>
  <si>
    <t xml:space="preserve">M12 - MIT (P3) </t>
  </si>
  <si>
    <t>ORTHOPEDIE TRAUMATOLOGIE CHIRURGIE MAI</t>
  </si>
  <si>
    <t>BARBIER OLIVIER</t>
  </si>
  <si>
    <t>SERVICE DE PSYCHIATRIE</t>
  </si>
  <si>
    <t>GHEORGHIEV CHARLES</t>
  </si>
  <si>
    <t>EL CHEHAB HUSSAM</t>
  </si>
  <si>
    <t>RADIOLOGIE RADIODIAGNOSTIC</t>
  </si>
  <si>
    <t>Mme. LAPIERRE-COMBES MARIE</t>
  </si>
  <si>
    <t>ANESTHESIE-REANIMATION</t>
  </si>
  <si>
    <t>BORDES JULIEN</t>
  </si>
  <si>
    <t>CENTRE HOSPITALIER AVIGNON</t>
  </si>
  <si>
    <t>COHEN GREGORY</t>
  </si>
  <si>
    <t>M29 - Rhumatologie (P3)</t>
  </si>
  <si>
    <t>PEDIATRIE</t>
  </si>
  <si>
    <t>LAMOUREUX-TOTH SYLVIE</t>
  </si>
  <si>
    <t>NEONATOLOGIE</t>
  </si>
  <si>
    <t>FABER VALERIE</t>
  </si>
  <si>
    <t>GYNECOLOGIE-OBSTETRIQUE</t>
  </si>
  <si>
    <t>LUGANS LAURENE</t>
  </si>
  <si>
    <t>CHIRURGIE GENERALE ET DIGESTIVE</t>
  </si>
  <si>
    <t>BEYRNE DANIEL</t>
  </si>
  <si>
    <t xml:space="preserve">C09 - Gynécologie obsté (P3) </t>
  </si>
  <si>
    <t>1 EN NOV 23 + 1 MAI 24+ 1 éventuellement partagé</t>
  </si>
  <si>
    <t>DERMATO VENEREOLOGIE</t>
  </si>
  <si>
    <t>SANCHEZ MICHELE</t>
  </si>
  <si>
    <t>SERVICE CHIRURGIE ORTHOPEDIQUE ET TRAU</t>
  </si>
  <si>
    <t>ZOGRAPHOS STEPHANE</t>
  </si>
  <si>
    <t>POLE DE BIOLOGIE MEDICALE</t>
  </si>
  <si>
    <t>ANDRE KERNEIS ELISABETH</t>
  </si>
  <si>
    <t>ANESTHESIOLOGIE</t>
  </si>
  <si>
    <t>THIBAULT SEBASTIEN</t>
  </si>
  <si>
    <t>NEUROLOGIE ET EXPLORATIONS FONCTIONNEL</t>
  </si>
  <si>
    <t>TOURNIAIRE PATRICIA</t>
  </si>
  <si>
    <t>SERVICE MEDICO CHIRURGICALE DE PEDIATRIE</t>
  </si>
  <si>
    <t>FAKHRO AHMAD</t>
  </si>
  <si>
    <t>ORL ET CHIRURGIE CERVICO-FACIALE</t>
  </si>
  <si>
    <t>ALSHAWAREB FADI</t>
  </si>
  <si>
    <t xml:space="preserve">C04 - Chir. Pédiatrique (P3)  </t>
  </si>
  <si>
    <t xml:space="preserve">C12 - ORL Cervico-Fac (P3)  </t>
  </si>
  <si>
    <t xml:space="preserve">CENTRE HOSPITALIER VALVERT </t>
  </si>
  <si>
    <t>SECTEUR 10</t>
  </si>
  <si>
    <t>CARRIER SOPHIE</t>
  </si>
  <si>
    <t>PSYCHIATRIE GENERALE SECTEUR 7</t>
  </si>
  <si>
    <t>BRAS M</t>
  </si>
  <si>
    <t>PSYCHIATRIE GENERALE SECTEUR 8</t>
  </si>
  <si>
    <t>TOY-RIONT STEPHANIE</t>
  </si>
  <si>
    <t>CENTRE HOSPITALIER SALON DE PROVENCE</t>
  </si>
  <si>
    <t>CHIRURGIE ORTHOPEDIQUE TRAUMATOLOGIQUE</t>
  </si>
  <si>
    <t>PEREZ ALAIN</t>
  </si>
  <si>
    <t>BIOLOGIE</t>
  </si>
  <si>
    <t>SANCHEZ CAROLE</t>
  </si>
  <si>
    <t>UNITE ENDOCRINO ET RHUMATOLOGIE</t>
  </si>
  <si>
    <t>TONOLLI  IDA</t>
  </si>
  <si>
    <t>PEDIATRIE, NEONATOLOGIE ET ADOLESCENTS</t>
  </si>
  <si>
    <t>MOULENE ERIC</t>
  </si>
  <si>
    <t>RICARD EMILIE</t>
  </si>
  <si>
    <t>CHIRURGIE VISCERALE</t>
  </si>
  <si>
    <t>BOUAYED AMINE</t>
  </si>
  <si>
    <t xml:space="preserve">M29 - Rhumatologie (P3)  </t>
  </si>
  <si>
    <t>éventuellement partagé</t>
  </si>
  <si>
    <t>O.R.L. CHIRURGIE FACE COU</t>
  </si>
  <si>
    <t>LABARRE DOMINIQUE</t>
  </si>
  <si>
    <t>SANTE AU TRAVAIL</t>
  </si>
  <si>
    <t>ROMITI ELIZABETH</t>
  </si>
  <si>
    <t xml:space="preserve">CENTRE HOSPITALIER MONTPERRIN </t>
  </si>
  <si>
    <t>PSYCHIATRIE PA</t>
  </si>
  <si>
    <t>BOUDIER ISABELLE</t>
  </si>
  <si>
    <t>EQUIPE MOBILE SANTE MENTALE PRECARITE</t>
  </si>
  <si>
    <t>PESCE FLORENCE</t>
  </si>
  <si>
    <t>DE MEDRANO MARIE CHRISTINE</t>
  </si>
  <si>
    <t>CSAPA VILLA FLOREAL</t>
  </si>
  <si>
    <t>GREGOIRE  MURIEL</t>
  </si>
  <si>
    <t>L'OLIVIER TSA ADULTES</t>
  </si>
  <si>
    <t>GUIOT FLORENCE</t>
  </si>
  <si>
    <t xml:space="preserve">CENTRE HOSPITALIER LA CIOTAT </t>
  </si>
  <si>
    <t>CHIRURGIE POLYVALENTE</t>
  </si>
  <si>
    <t>FURII STEFANO</t>
  </si>
  <si>
    <t>Partagé avec La Conception</t>
  </si>
  <si>
    <t>CENTRE HOSPITALIER EDOUARD TOULOUSE</t>
  </si>
  <si>
    <t>PSY ADULTES 13G12 - POSTE PARTAGE URGENCE/ HOSPIT OU CMP</t>
  </si>
  <si>
    <t>SIRERE SOPHIE</t>
  </si>
  <si>
    <t>POLE ADDICTIONS ET PATHOLOGIES ASSOCIE</t>
  </si>
  <si>
    <t>GUILLERMAIN YVES</t>
  </si>
  <si>
    <t>PSYCHIATRIE SECTEUR 13G11 - CMP OU TEMPS PLEIN/EQUIPE MOBILE CENTRE VILLE</t>
  </si>
  <si>
    <t>AUBAS Caroline</t>
  </si>
  <si>
    <t>CHI ALPES DU SUD</t>
  </si>
  <si>
    <t>MEDECINE INTERNE ET POLYVALENTE</t>
  </si>
  <si>
    <t>FAGEDET DOROTHEE</t>
  </si>
  <si>
    <t>LABORATOIRE DE BIOLOGIE CLINIQUE</t>
  </si>
  <si>
    <t>HAMMAMI SARAH</t>
  </si>
  <si>
    <t>KONQUI M</t>
  </si>
  <si>
    <t>CGD MONTOLIVET</t>
  </si>
  <si>
    <t>COURT SEJOUR GERIATRIQUE</t>
  </si>
  <si>
    <t>MOLINES CATHERINE</t>
  </si>
  <si>
    <t>EQUIPE MOBILE EN SOINS PALLIATIFS</t>
  </si>
  <si>
    <t xml:space="preserve"> M08 - Gériatrie (P3)</t>
  </si>
  <si>
    <t>CENTRE HOSPITALIER ARLES</t>
  </si>
  <si>
    <t>GYNECOLOGIE OBSTETRIQUE</t>
  </si>
  <si>
    <t>KERKENI JAMILA</t>
  </si>
  <si>
    <t>SPECIALITES CHIRURGICALES</t>
  </si>
  <si>
    <t>KHALIL ANTOINE</t>
  </si>
  <si>
    <t>C11 - Ophtalmologie (P3)</t>
  </si>
  <si>
    <t>CHI TOULON LA SEYNE</t>
  </si>
  <si>
    <t>PNEUMOLOGIE PHTISIOLOGIE HOPITAL SAINT</t>
  </si>
  <si>
    <t>AUDIGIER-VALETTE CLARISSE</t>
  </si>
  <si>
    <t xml:space="preserve">M26 - Pneumologie (P3) </t>
  </si>
  <si>
    <t>SERVICE DE PEDIATRIE HOPITAL SAINTE-MU</t>
  </si>
  <si>
    <t>CASHA PAUL</t>
  </si>
  <si>
    <t>MEDECINE F HOPITAL SAINTE-MUSSE</t>
  </si>
  <si>
    <t>CERRUTI DIANE</t>
  </si>
  <si>
    <t>CHIRURGIE ORTHOPEDIQUE ET TRAUMATOLOGIE</t>
  </si>
  <si>
    <t>CHIDIAC ANDRE</t>
  </si>
  <si>
    <t xml:space="preserve">M17 - Medecine interne (P3)  </t>
  </si>
  <si>
    <t xml:space="preserve"> C03 - Chir.Ortho Trauma (P3)</t>
  </si>
  <si>
    <t>ENDOCRINOLOGIE &amp; MEDECINE GENERALE</t>
  </si>
  <si>
    <t>DI COSTANZO VERONIQUE</t>
  </si>
  <si>
    <t xml:space="preserve">M06 - Endocrino-diabéto (P3) </t>
  </si>
  <si>
    <t>FAIS PIERRE-OLIVIER</t>
  </si>
  <si>
    <t>LABORATOIRE DE BIOLOGIE MEDICALE</t>
  </si>
  <si>
    <t>LAFON Odile</t>
  </si>
  <si>
    <t>CHIRURGIE ORTHO TRAUMATO</t>
  </si>
  <si>
    <t>LOUBIGNAC FRANCOIS</t>
  </si>
  <si>
    <t>MEDECINE GENERALE ET NEPHROLOGIE HEMOD</t>
  </si>
  <si>
    <t>MONDAIN JEAN-RENE</t>
  </si>
  <si>
    <t>NEUROLOGIE HOPITAL SAINTE-MUSSE</t>
  </si>
  <si>
    <t>PETITNICOLAS GIL</t>
  </si>
  <si>
    <t xml:space="preserve">M22 - Néphrologie (P3) </t>
  </si>
  <si>
    <t>SAMPO MAGALI</t>
  </si>
  <si>
    <t>SLEHOFER-LHERIAU GERALDINE</t>
  </si>
  <si>
    <t>GYNECOLOGIE-OBSTETRIQUE HOPITAL SAINTE</t>
  </si>
  <si>
    <t>MAUVIEL FRANCK</t>
  </si>
  <si>
    <t>1 EN NOV 23 + 1 MAI 24 + 1 éventuellement partagé</t>
  </si>
  <si>
    <t>HOPITAL EUROPEEN MARSEILLE</t>
  </si>
  <si>
    <t xml:space="preserve">HOPITAL SAINT JOSEPH </t>
  </si>
  <si>
    <t>DEPARTEMENT INFECTIOLOGIE ET MEDECINE INTERNE</t>
  </si>
  <si>
    <t>HALFON PHILIPPE</t>
  </si>
  <si>
    <t>HEPATO-GASTROENTEROLOGIE</t>
  </si>
  <si>
    <t>ADHOUTE XAVIER</t>
  </si>
  <si>
    <t>DERMATOLOGIE</t>
  </si>
  <si>
    <t>QUILES NATHALIE</t>
  </si>
  <si>
    <t xml:space="preserve">M30 - Santé Publique (P3) </t>
  </si>
  <si>
    <t xml:space="preserve">M05 - Dermato Vénéréolo (P3) </t>
  </si>
  <si>
    <t>KHANOYAN PATRICK</t>
  </si>
  <si>
    <t>option imagerie d'expertise</t>
  </si>
  <si>
    <t>BILLE TURC FRANCOISE</t>
  </si>
  <si>
    <t>CHIRURGIE THORACIQUE ET CARDIO-VASCULAIRE</t>
  </si>
  <si>
    <t>BOUABDALLAH ILIES</t>
  </si>
  <si>
    <t>PEDIATRIE ET NEONATOLOGIE</t>
  </si>
  <si>
    <t>BARTOLI Jean-Michel</t>
  </si>
  <si>
    <t>GYNECOLOGIE OBSTETRIQUE AMP</t>
  </si>
  <si>
    <t>QUARELLO EDWIN</t>
  </si>
  <si>
    <t>1 EN MAI 24 OK 1 demandé en Mai 24</t>
  </si>
  <si>
    <t>SANTE SUD</t>
  </si>
  <si>
    <t>SOUDIER BENJAMIN</t>
  </si>
  <si>
    <t>M30 - Santé publique (P3)</t>
  </si>
  <si>
    <t>GIMS</t>
  </si>
  <si>
    <t>SERVICE DE SANTE AU TRAVAIL</t>
  </si>
  <si>
    <t>AMMOUCHE BOUFASA</t>
  </si>
  <si>
    <t>AIRBUS HELICOPTERS</t>
  </si>
  <si>
    <t>ANTWI SYLVIE</t>
  </si>
  <si>
    <t>M14 - Médecine et santé (P3)</t>
  </si>
  <si>
    <t xml:space="preserve">CLINIQUE L'ESCALE </t>
  </si>
  <si>
    <t>PEDOPSYCHIATRIE ADO</t>
  </si>
  <si>
    <t>HAYEK ALEXANDRE</t>
  </si>
  <si>
    <t>CLINIQUE DES 4 SAISONS</t>
  </si>
  <si>
    <t>PSYCHIATRIE REHABILITATION SOCIALE</t>
  </si>
  <si>
    <t>BENABID KARINA</t>
  </si>
  <si>
    <t xml:space="preserve">CLINIQUE PROVENCE BOURBONNE </t>
  </si>
  <si>
    <t>MEDECINE PHYSIQUE - READAPTATION FONCT</t>
  </si>
  <si>
    <t>RAMOS JEAN-VINCENT</t>
  </si>
  <si>
    <t>CLINIQUE TROIS CYPRES LA PENNE</t>
  </si>
  <si>
    <t>UNITE D'ADOLESCENTS "LE PASSAGE" - Pédopsychiatrie</t>
  </si>
  <si>
    <t>RUFO MARCEL</t>
  </si>
  <si>
    <t xml:space="preserve">HOPITAL PRIVE CLAIRVAL </t>
  </si>
  <si>
    <t>MECHULAN ALEXIS</t>
  </si>
  <si>
    <t xml:space="preserve">INSTITUT PAOLI CALMETTES </t>
  </si>
  <si>
    <t>ONCOLOGIE MEDICALE</t>
  </si>
  <si>
    <t>GONCALVES ANTHONY</t>
  </si>
  <si>
    <t>LABORATOIRE DE BIOPATHOLOGIE</t>
  </si>
  <si>
    <t>XERRI LUC</t>
  </si>
  <si>
    <t>CHIRURGIE ONCOLOGIQUE</t>
  </si>
  <si>
    <t>TURRINI OLIVIER</t>
  </si>
  <si>
    <t>M24 - Oncologie (P3)</t>
  </si>
  <si>
    <t>1 en Mai 24</t>
  </si>
  <si>
    <t>RADIOTHERAPIE-CURIETHERAPIE CANCEROLOG</t>
  </si>
  <si>
    <t>TALLET AGNES</t>
  </si>
  <si>
    <t>DEPARTEMENT ONCOLOGIE GENETIQUE DE PRE</t>
  </si>
  <si>
    <t>SOBOL HAGAY</t>
  </si>
  <si>
    <t>REANIMATION ET SOINS CONTINUS</t>
  </si>
  <si>
    <t>MOKART DJAMEL</t>
  </si>
  <si>
    <t>UNITE D'EVALUATION THERAPEUTIQUE EN ON</t>
  </si>
  <si>
    <t xml:space="preserve">VEY NORBERT </t>
  </si>
  <si>
    <t>HEMATOLOGIE</t>
  </si>
  <si>
    <t>VEY NORBERT</t>
  </si>
  <si>
    <t>RADIODIAGNOSTIC IMAGERIE MEDICALE</t>
  </si>
  <si>
    <t>PIANA GILLES</t>
  </si>
  <si>
    <t>HOUVENAEGHEL  gilles</t>
  </si>
  <si>
    <t>MEDECINE NUCLEAIRE CANCEROLOGIE</t>
  </si>
  <si>
    <t>BRENOT ISABELLE</t>
  </si>
  <si>
    <t xml:space="preserve">M10 - Hématologie (P3) </t>
  </si>
  <si>
    <t>1 EN NOV 23 + 1 MAI 24 OK 1 demandé en Nov 23 et 1 en Mai 24</t>
  </si>
  <si>
    <t xml:space="preserve">CENTRE HOSPITALIER AUBAGNE </t>
  </si>
  <si>
    <t>SAVELLI-DA GREGORIO ISABELLE</t>
  </si>
  <si>
    <t>LABORATOIRE INTER HOSP AUBAGNE/CIOTAT</t>
  </si>
  <si>
    <t>BOSI CLAUDE</t>
  </si>
  <si>
    <t>AKIKI AKRAM</t>
  </si>
  <si>
    <t>FARHAT</t>
  </si>
  <si>
    <t>C03 - Chir ortho traumato (P3)</t>
  </si>
  <si>
    <t xml:space="preserve">CENTRE HOSPITALIER MONTFAVET </t>
  </si>
  <si>
    <t>UNITE SANITAIRE EN MILIEU PENITENTIAIR</t>
  </si>
  <si>
    <t>BATAILLARD CHRISTINE</t>
  </si>
  <si>
    <t xml:space="preserve">CENTRE HOSPITALIER MARTIGUES </t>
  </si>
  <si>
    <t>LAVERGNE NATHALIE</t>
  </si>
  <si>
    <t>1 EN NOV 23 + 1 MAI 24</t>
  </si>
  <si>
    <t>UNITE COURT SEJOUR GERIATRIQUE</t>
  </si>
  <si>
    <t>STRATON FERRATO ISABELLE</t>
  </si>
  <si>
    <t>M08 - Gériatrie (P3)</t>
  </si>
  <si>
    <t xml:space="preserve">SSR </t>
  </si>
  <si>
    <t>CRF VALMANTE SUD</t>
  </si>
  <si>
    <t>MEDECINE PHYSIQUE READAPTATION</t>
  </si>
  <si>
    <t>BENSOUSSAN LAURENT</t>
  </si>
  <si>
    <t>HIA LAVERAN</t>
  </si>
  <si>
    <t>POLE ANESTHESIE REA URGENCES</t>
  </si>
  <si>
    <t>PRUNET BERTRAND</t>
  </si>
  <si>
    <t>MOROGE SOPHIE</t>
  </si>
  <si>
    <t>MEDECINE PHYSIQUE - READAPTATION</t>
  </si>
  <si>
    <t>THEFENNE LAURENT</t>
  </si>
  <si>
    <t>O.R.L. ET CHIRURGIE CERVICO-FACI ALE</t>
  </si>
  <si>
    <t>ALLALI LAURE</t>
  </si>
  <si>
    <t xml:space="preserve">M20 - MEDECINE PHYSIQUE (P3) </t>
  </si>
  <si>
    <t>RADIODIAGNOSTIC ET IMAGERIE MEDICALE</t>
  </si>
  <si>
    <t>GABAUDAN CHARLINE</t>
  </si>
  <si>
    <t>IRD INSTITUT RECHERCHE DEVELOPPEMENT</t>
  </si>
  <si>
    <t>UMR 1252 SESSTIM</t>
  </si>
  <si>
    <t>GIORGI ROCH</t>
  </si>
  <si>
    <t>FAC DE MEDECINE TIMONE</t>
  </si>
  <si>
    <t>LABORATOIRE DE SANTE PUBLIQUE</t>
  </si>
  <si>
    <t xml:space="preserve">ETABLISSEMENT FRANCAIS DU SANG </t>
  </si>
  <si>
    <t>IMMUNO-HEMATOLOGIE</t>
  </si>
  <si>
    <t>CHIARONI JACQUES</t>
  </si>
  <si>
    <t>CENTRE MEDICO PSYCHO PEDAGOGIQUE UNIV</t>
  </si>
  <si>
    <t>CMPPU</t>
  </si>
  <si>
    <t>BURTEY AUDREY</t>
  </si>
  <si>
    <t>ALPHABIO HOPITAL EUROPEEN</t>
  </si>
  <si>
    <t>SECTEUR BIOCHIMIE HEMATO HEMOSTASE IMM</t>
  </si>
  <si>
    <t>FERYN JEAN-MARC</t>
  </si>
  <si>
    <t>AIST 83</t>
  </si>
  <si>
    <t>Dr RARIVOSON Eric</t>
  </si>
  <si>
    <t>AISMT 13</t>
  </si>
  <si>
    <t>MEDECINE DU TRAVAIL</t>
  </si>
  <si>
    <t>GRIFFATON EDITH</t>
  </si>
  <si>
    <t>CHI AIX PERTUIS</t>
  </si>
  <si>
    <t>CHECLER ERIC</t>
  </si>
  <si>
    <t>REANIMATION-SURVEILLANCE CONTINU MEDIC</t>
  </si>
  <si>
    <t>MARQUER BRUNO</t>
  </si>
  <si>
    <t>BON MARDION REMI</t>
  </si>
  <si>
    <t>DECALE MAI 24 - OK 1 poste demandé pour Mai 24 pour 1 an</t>
  </si>
  <si>
    <t>CARDIOLOGIE-MALADIES VASCULAIRES</t>
  </si>
  <si>
    <t>TAIEB Jérôme</t>
  </si>
  <si>
    <t>Option rytmologie
option cardio interventionnelle</t>
  </si>
  <si>
    <t>ANESTHESIE</t>
  </si>
  <si>
    <t>ROUSSEAU SEBASTIEN</t>
  </si>
  <si>
    <t>BRADEN JOHANNES</t>
  </si>
  <si>
    <t>PNEUMO PHTISIOLOGIE</t>
  </si>
  <si>
    <t>MARTINEZ STEPHANIE</t>
  </si>
  <si>
    <t>GYNECOLOGIE OBSTETRIQUE - CENTRE DE P.</t>
  </si>
  <si>
    <t>COHEN DANIEL</t>
  </si>
  <si>
    <t>RHUMATOLOGIE MEDECINE INTERNE</t>
  </si>
  <si>
    <t>BRUN MARION</t>
  </si>
  <si>
    <t>LABORATOIRE DE BACTERIOLOGIE</t>
  </si>
  <si>
    <t>BRIEU  NATALIE</t>
  </si>
  <si>
    <t>OTO RHINO LARYNGOLOGIE</t>
  </si>
  <si>
    <t>ANTONINI François</t>
  </si>
  <si>
    <t>COUPIER LAURENT</t>
  </si>
  <si>
    <t xml:space="preserve">C11 - Ophtalmologie (P3)  </t>
  </si>
  <si>
    <t>PEDIATRIE NEONATALOGIE</t>
  </si>
  <si>
    <t>AMMOUCHE Clément</t>
  </si>
  <si>
    <t>SERVICE D'IMAGERIE</t>
  </si>
  <si>
    <t>HEDDADI MOHAMED</t>
  </si>
  <si>
    <t>LABORATOIRE D'HEMATOLOGIE ET IMMUNOLOG</t>
  </si>
  <si>
    <t>SAPPA EDITH</t>
  </si>
  <si>
    <t>GRANIER PASCAL</t>
  </si>
  <si>
    <t>SERVICE DE PATHOLOGIE</t>
  </si>
  <si>
    <t>CHARTON-BAIN  MARIE-CLOTILDE</t>
  </si>
  <si>
    <t>B01 - BIO MED R3C (P3)</t>
  </si>
  <si>
    <t>ENDOCRINOLOGIE-DIABETOLOGIE</t>
  </si>
  <si>
    <t>JANAND/DELENNE BLANDINE</t>
  </si>
  <si>
    <t>DERMATOLOGIE-VENEROLOGIE</t>
  </si>
  <si>
    <t>Mme. LOTA-ZUNINO ISABELLE</t>
  </si>
  <si>
    <t>CENTRE HOSPITALIER D'ANTIBES- JUAN-LES</t>
  </si>
  <si>
    <t>Mme DEBONO LAURENCE</t>
  </si>
  <si>
    <t xml:space="preserve">COUPLE SANTA MARIA </t>
  </si>
  <si>
    <t>Mme RABOT ALEXANDRA</t>
  </si>
  <si>
    <t>SERVICE ANESTHESIE-REANIMATION CHIRURG</t>
  </si>
  <si>
    <t>M. PERITORE GIANNI</t>
  </si>
  <si>
    <t>PSYCHIATRIE - SECTEUR 06 G 05</t>
  </si>
  <si>
    <t>Mme DUBREUIL-HAMDOUN SYLVIE</t>
  </si>
  <si>
    <t>Réanimation polyvalente et soins techniques continus</t>
  </si>
  <si>
    <t>Mme BERNARD CECILIA</t>
  </si>
  <si>
    <t>UROLOGIE</t>
  </si>
  <si>
    <t>M. AHALLAL YOUNESS</t>
  </si>
  <si>
    <t>Partagé avec CHU</t>
  </si>
  <si>
    <t>POLE PSYCHIATRIE ADULTE ET ADDICTOLOGIE</t>
  </si>
  <si>
    <t>Mme Sylvie DUBREUIL</t>
  </si>
  <si>
    <t xml:space="preserve">CENTRE HOSPITALIER DE CANNES </t>
  </si>
  <si>
    <t>CHIRURGIE A</t>
  </si>
  <si>
    <t>M. GASTAUD OLIVIER</t>
  </si>
  <si>
    <t>C03 - Chir.Ortho Trauma(P3)</t>
  </si>
  <si>
    <t>M. TOULLALAN OLIVIER</t>
  </si>
  <si>
    <t>1 AN nov23 +1</t>
  </si>
  <si>
    <t>HEPATO GASTRO-ENTEROLOGIE</t>
  </si>
  <si>
    <t>M. AMOROS FRANCK</t>
  </si>
  <si>
    <t>M11 - Hépato-gastro-ent (P3)</t>
  </si>
  <si>
    <t>REANIMATION POLYVALENTE ET DE SURVEILL</t>
  </si>
  <si>
    <t>M. BERTRAND PIERRE-MARIE</t>
  </si>
  <si>
    <t>M. BOYER PATRICE</t>
  </si>
  <si>
    <t>M. PAYAN JACQUES</t>
  </si>
  <si>
    <t>M. HAIDER ROMAIN</t>
  </si>
  <si>
    <t xml:space="preserve">C13 - Urologie (P3) </t>
  </si>
  <si>
    <t xml:space="preserve">CENTRE HOSPITALIER DE DRAGUIGNAN </t>
  </si>
  <si>
    <t>M. BRARD VINCENT</t>
  </si>
  <si>
    <t>Mme AURELIE SMETS</t>
  </si>
  <si>
    <t>M. BESSADIER CHARLY</t>
  </si>
  <si>
    <t xml:space="preserve">CENTRE HOSPITALIER DE GRASSE </t>
  </si>
  <si>
    <t>PNEUMOLOGIE ET ALLERGOLOGIE - ONCOLOGI</t>
  </si>
  <si>
    <t>Mme DUMON GUBENO MARIE-CHRISTINE</t>
  </si>
  <si>
    <t>nov23 couplé Pasteur</t>
  </si>
  <si>
    <t>S.S.R.GERIATRIQUE</t>
  </si>
  <si>
    <t>Mme FOURNET FAYAS MARTINE</t>
  </si>
  <si>
    <t>attention court séjour Géria Leroy Olivier</t>
  </si>
  <si>
    <t>M. COLOMB FREDERIC</t>
  </si>
  <si>
    <t>Mme AZUAR ANNE SOPHIE</t>
  </si>
  <si>
    <t>M09 - Gynécologie méd (P3)</t>
  </si>
  <si>
    <t>NOV 23 =&gt; 6 MOIS</t>
  </si>
  <si>
    <t>CENTRE HOSPITALIER DE PIERREFEU/HENRI GUERIN</t>
  </si>
  <si>
    <t>POLE DE PSYCHIATRIE GENERALE SUD 83G07</t>
  </si>
  <si>
    <t>M. BRUNET Marc</t>
  </si>
  <si>
    <t xml:space="preserve">CHI FREJUS SAINT RAPHAEL </t>
  </si>
  <si>
    <t>GYNECOLOGIE-OBSTETRIQUE ET SENOLOGIQUE</t>
  </si>
  <si>
    <t>Mme CHECCHI CATHERINE</t>
  </si>
  <si>
    <t>LABORATOIRE</t>
  </si>
  <si>
    <t>M. ROUDIERE Laurent</t>
  </si>
  <si>
    <t>Mme MARIE VERSTAPPEN</t>
  </si>
  <si>
    <t>C11 - Ophtalmologie</t>
  </si>
  <si>
    <t xml:space="preserve">CHU NICE HOPITAL ARCHET </t>
  </si>
  <si>
    <t>LABORATOIRE CENTRAL IMMUNO-ARCHET 1</t>
  </si>
  <si>
    <t>Mme BERNARD  GHISLAINE</t>
  </si>
  <si>
    <t>VIROLOGIE ARCHET II</t>
  </si>
  <si>
    <t>Mme GIORDANENGO VALERIE</t>
  </si>
  <si>
    <t>MIR</t>
  </si>
  <si>
    <t>M. DELLAMONICA</t>
  </si>
  <si>
    <t>M16 - Médecine intensiv (P3)</t>
  </si>
  <si>
    <t>IMAGERIE MEDICALE ADULTES-ARCHET 2</t>
  </si>
  <si>
    <t>M. CHEVALLIER  PATRICK</t>
  </si>
  <si>
    <t>ENDOCRINOLOGIE-DIABETOLOGIE ARCHET 1</t>
  </si>
  <si>
    <t>M. CHEVALIER NICOLAS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</si>
  <si>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</si>
  <si>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M. DELOTTE JEROME</t>
  </si>
  <si>
    <t>DERMATOLOGIE ARCHET II</t>
  </si>
  <si>
    <t>M. MONTAUDIE HENRI</t>
  </si>
  <si>
    <t>4 sur 1 an nov23</t>
  </si>
  <si>
    <t>HEMATOLOGIE CLINIQUE-ARCHET 1</t>
  </si>
  <si>
    <t>M. CLUZEAU THOMAS</t>
  </si>
  <si>
    <t xml:space="preserve">MEDECINE PHYSIQUE- ARCHET 1     </t>
  </si>
  <si>
    <t>M. FOURNIER-MEHOUAS M</t>
  </si>
  <si>
    <t>M10 - Hématologie (P3)</t>
  </si>
  <si>
    <t xml:space="preserve"> M20 - MEDECINE PHYSIQUE (P3)</t>
  </si>
  <si>
    <t>MALADIES INFECTIEUSES ET TROPICALES - ARCHET 1</t>
  </si>
  <si>
    <t>M. CARLES MICHEL</t>
  </si>
  <si>
    <t>Médecine Interne et Maladies Multi-Organes</t>
  </si>
  <si>
    <t>M. MARTIS NIHAL</t>
  </si>
  <si>
    <t>M17 - Médecine Interne (P3)</t>
  </si>
  <si>
    <t>HOP DE JOUR GASTRO - ENDOSCOPIES/CANCEROLOGIE DIGESTIVE</t>
  </si>
  <si>
    <t>M. PICHE THIERRY</t>
  </si>
  <si>
    <t>POLE DARE</t>
  </si>
  <si>
    <t>M. CHERIKH FAREDJ</t>
  </si>
  <si>
    <t>UNITE SUPPORT NUTRITIONEL</t>
  </si>
  <si>
    <t>M. SCHNEIDER</t>
  </si>
  <si>
    <t>CHIRURGIE GENERALE D'URGENCE-PASTEUR 2</t>
  </si>
  <si>
    <t>M. MASSALOU DAMIEN</t>
  </si>
  <si>
    <t xml:space="preserve">CHU NICE HOPITAL CIMIEZ </t>
  </si>
  <si>
    <t>POLE GERONTOLOGIE-gérontologie cliniqu</t>
  </si>
  <si>
    <t>M. GUERIN  OLIVIER</t>
  </si>
  <si>
    <t>DEPARTEMENT DE MEDECINE LEGALE, SOCIAL</t>
  </si>
  <si>
    <t>Mme ALUNNI  VERONIQUE</t>
  </si>
  <si>
    <t>CENTRE MÉMOIRE DE RESSOURCES ET RECHERCHES</t>
  </si>
  <si>
    <t>M. SACCO GUILLAUME</t>
  </si>
  <si>
    <t xml:space="preserve">CHU NICE HOPITAL PASTEUR </t>
  </si>
  <si>
    <t xml:space="preserve">IUFC PASTEUR </t>
  </si>
  <si>
    <t>M. SAVOLDELLI CHARLES</t>
  </si>
  <si>
    <t xml:space="preserve">C01 - Chir Maxillo-fac. (P3) </t>
  </si>
  <si>
    <t>dont 1 couplé</t>
  </si>
  <si>
    <t>NEUROLOGIE - PASTEUR 2</t>
  </si>
  <si>
    <t>M. THOMAS PIERRE</t>
  </si>
  <si>
    <t xml:space="preserve"> M23 - Neurologie (P3)</t>
  </si>
  <si>
    <t>RHUMATOLOGIE - PASTEUR 2</t>
  </si>
  <si>
    <t>Mme BREUIL VERONIQUE</t>
  </si>
  <si>
    <t xml:space="preserve">LABO PATHOLOGIE CLINIQUE-PASTEUR 1 </t>
  </si>
  <si>
    <t>M. HOFMAN PAUL</t>
  </si>
  <si>
    <t>IMAGERIE MEDICALE RADIOLOGIE PASTEUR 2</t>
  </si>
  <si>
    <t>M. PADOVANI BERNARD</t>
  </si>
  <si>
    <t>CHIRURGIE UROLOGIQUE-PASTEUR 2</t>
  </si>
  <si>
    <t>M. CHEVALLIER DANIEL</t>
  </si>
  <si>
    <t>UNITE MEDECINE ET EXPLORATIONS VASCULA</t>
  </si>
  <si>
    <t>M. LEFTHERIOTIS GEORGES</t>
  </si>
  <si>
    <t>RIA
RIA</t>
  </si>
  <si>
    <t>3*0,5</t>
  </si>
  <si>
    <t>Partagé avec Antibes
Partagé avec Grasse, partagé avec Cannes</t>
  </si>
  <si>
    <t>M21 - Médecine Vasculai (P3)</t>
  </si>
  <si>
    <t>EXPLORATIONS FONCTIONNELLES-PASTEUR 2</t>
  </si>
  <si>
    <t>Mme. MAGNIE M.N.</t>
  </si>
  <si>
    <t>PSYCHIATRIE - PASTEUR 1</t>
  </si>
  <si>
    <t>M. BENOIT  MICHEL</t>
  </si>
  <si>
    <t xml:space="preserve">CHIRURGIE ORTHOPEDIQUE-PASTEUR 2 </t>
  </si>
  <si>
    <t>M. GONZALEZ JEAN FRANCOIS</t>
  </si>
  <si>
    <t>SERVICE DE NEPHROLOGIE-PASTEUR 2</t>
  </si>
  <si>
    <t>M. ESNAULT  VINCENT</t>
  </si>
  <si>
    <t>CAP URGENCES PSY</t>
  </si>
  <si>
    <t>Mme THIERRY/JOVER CATHERINE</t>
  </si>
  <si>
    <t>PNEUMOLOGIE ADDICTO</t>
  </si>
  <si>
    <t>M. MARQUETTE CHARLES-HUGO</t>
  </si>
  <si>
    <t>UNITE SYST NERVEUX PERIF</t>
  </si>
  <si>
    <t>Mme SACCONI SABRINA</t>
  </si>
  <si>
    <t xml:space="preserve">NEUROCHIRURGIE - PASTEUR 2 </t>
  </si>
  <si>
    <t>M. LONJON MICHEL</t>
  </si>
  <si>
    <t>POLE ANESTHESIE-REANIMATION PASTEUR 2</t>
  </si>
  <si>
    <t>M. J. Ch. ORBAN</t>
  </si>
  <si>
    <t>NOV 23  pour 1 AN
NOV 23 6 mois couplé Greiller
MAI 24 couplé Grasse</t>
  </si>
  <si>
    <t>1+1</t>
  </si>
  <si>
    <t>Couplé avec Plattier 3mois/3mois</t>
  </si>
  <si>
    <t>REANIMATION STCPO</t>
  </si>
  <si>
    <t>M. PLATTIER (M. RAUCOULES)</t>
  </si>
  <si>
    <t>Couplé avec Orban 3 mois/3mois</t>
  </si>
  <si>
    <t>Anesthésie orthopédique (IULS)</t>
  </si>
  <si>
    <t>M. BADIA (M. RAUCOULES)</t>
  </si>
  <si>
    <t>Anesthésie bloc d'urgence</t>
  </si>
  <si>
    <t>M. PERUS (M. RAUCOULES)</t>
  </si>
  <si>
    <t>OPHTALMOLOGIE PASTEUR 2</t>
  </si>
  <si>
    <t>Mme BAILLIF STEPHANIE</t>
  </si>
  <si>
    <t>1 DJ partagé avec LENVAL (pas d'agrément pour l'instant verif Fac)</t>
  </si>
  <si>
    <t>CHIRURGIE VASCULAIRE-PASTEUR 1</t>
  </si>
  <si>
    <t>M.Elixene JEAN-BAPTISTE</t>
  </si>
  <si>
    <t>UNITE DE REANIMATION POLYVALENTE PASTE</t>
  </si>
  <si>
    <t>M. NOVAIN MICHAEL</t>
  </si>
  <si>
    <t>M. FERRARI EMILE</t>
  </si>
  <si>
    <t>CHIRURGIE PLASTIQUE-PASTEUR 2</t>
  </si>
  <si>
    <t>M. BALAGUER  THIERRY</t>
  </si>
  <si>
    <t>Couplé avec orban 3mois/3 mois</t>
  </si>
  <si>
    <t xml:space="preserve">M04 - Med Cardiovasc (P3)  </t>
  </si>
  <si>
    <t>CHIRURGIE THORACIQUE - PASTEUR 1</t>
  </si>
  <si>
    <t>M. BERTHET J.P.</t>
  </si>
  <si>
    <t xml:space="preserve">HOPITAUX PEDIATRIQUES NICE CHU/LENVAL </t>
  </si>
  <si>
    <t>LABORATOIRE BIOLOGIE POLYVALENT</t>
  </si>
  <si>
    <t>Mme LAVRUT FLORENCE</t>
  </si>
  <si>
    <t>URGENCES PEDIATRIQUES</t>
  </si>
  <si>
    <t>M. BABE</t>
  </si>
  <si>
    <t>MEDECINE PEDIATRIQUE</t>
  </si>
  <si>
    <t>Mme CHAMI-GIOVANNINI LISA</t>
  </si>
  <si>
    <t>CHIRURGIE INFANTILE 13</t>
  </si>
  <si>
    <t>M. BREAUD JEAN</t>
  </si>
  <si>
    <t>DECALE DEBUT MAIL 24</t>
  </si>
  <si>
    <t xml:space="preserve">MEDECINE PEDIATRIQUE </t>
  </si>
  <si>
    <t>SERV UNIV INTERSECTORIEL ET SECTORIEL DE PSYCHIATRIE DE L'ENFANT ET DE L'ADOLESCENT</t>
  </si>
  <si>
    <t>Mme ASKENAZY FLORENCE</t>
  </si>
  <si>
    <t>Chirurgie plastique, réparatrice, esthétique et chirurgie de la main</t>
  </si>
  <si>
    <t>M. Olivier Camuzard</t>
  </si>
  <si>
    <t>ASSOCIATION DE PREVENTION ET SANTE AU TRAVAIL</t>
  </si>
  <si>
    <t>MEDECINE DU TRAVAIL DU BATIMENT</t>
  </si>
  <si>
    <t>SAMBRONI Julie</t>
  </si>
  <si>
    <t>MAISON DU MINEUR</t>
  </si>
  <si>
    <t>CENTRE ANTOINE LACASSAGNE</t>
  </si>
  <si>
    <t>Centre Soins de Suite et de Réadaptation spécialisé en cardiologie et pneumologie</t>
  </si>
  <si>
    <t>Dr Kamel OUANES</t>
  </si>
  <si>
    <t>RADIOLOGIE-RADIODIAGNOSTIC</t>
  </si>
  <si>
    <t>M. BAUDIN GUILLAUME</t>
  </si>
  <si>
    <t>ONCOLOGIE MEDICALE B3</t>
  </si>
  <si>
    <t>M. EVESQUE LUDOVIC</t>
  </si>
  <si>
    <t>CHIRURGIE CANCEROLOGIE MAMMAIRE GYNECO</t>
  </si>
  <si>
    <t>M. DELPECH Yann</t>
  </si>
  <si>
    <t>1 AN nov23</t>
  </si>
  <si>
    <t xml:space="preserve"> CAL</t>
  </si>
  <si>
    <t>M. BOZEC ALEXANDRE</t>
  </si>
  <si>
    <t>BIOPHYSIQUE MEDECINE NUCLEAIRE</t>
  </si>
  <si>
    <t>M. DARCOURT JACQUES</t>
  </si>
  <si>
    <t>RADIOTHERAPIE</t>
  </si>
  <si>
    <t>M. BONDIAU PIERRE-YVES</t>
  </si>
  <si>
    <t>IUFC CHU/LACASSAGNE</t>
  </si>
  <si>
    <t>O.R.L.&amp; CHIRURGIE MAXILLO FACIALE</t>
  </si>
  <si>
    <t>M. CASTILLO LAURENT</t>
  </si>
  <si>
    <t>CENTRE HOSPITALIER SPEC SAINTE MARIE</t>
  </si>
  <si>
    <t>POLE DE PSY GENERALE CENTRE</t>
  </si>
  <si>
    <t xml:space="preserve">M. PAQUIN </t>
  </si>
  <si>
    <t xml:space="preserve">SERVICE DE PSYCHIATRIE </t>
  </si>
  <si>
    <t>Mme. BUISSE</t>
  </si>
  <si>
    <t>PSYCHIATRIE ADULTE - PSYCHIATRIE DU SUJET AGE</t>
  </si>
  <si>
    <t>M. BELMAS VERONIQUE</t>
  </si>
  <si>
    <t xml:space="preserve">CENTRE HELIO MARIN DE VALLAURIS </t>
  </si>
  <si>
    <t>REEDUCATION FONCTIONNELLE</t>
  </si>
  <si>
    <t xml:space="preserve"> Mme SABAU VERGINIA</t>
  </si>
  <si>
    <t>INSTITUT ARNAULT TZANCK ESPIC DE CARDI</t>
  </si>
  <si>
    <t>CARDIOLOGIE MEDICO CHIRURGICALE</t>
  </si>
  <si>
    <t>M. Mohamed LABBAOUI</t>
  </si>
  <si>
    <t>Cardiologie Interventionnelle</t>
  </si>
  <si>
    <t>AMETRA 06</t>
  </si>
  <si>
    <t>POLYCLINIQUE SANTA MARIA</t>
  </si>
  <si>
    <t>SERVICE DE MEDECINE INTER- PROFESSIONN</t>
  </si>
  <si>
    <t>Germaine FERRANDO</t>
  </si>
  <si>
    <t>M. TASSY SYLVAIN</t>
  </si>
  <si>
    <t>DECALE MAI 24 POSTE COUPLE  CH ANTIBES (commence à Sta Maria)</t>
  </si>
  <si>
    <t>Rectorat de l'Académie de Nice</t>
  </si>
  <si>
    <t>DSDEN Alpes-Maritimes</t>
  </si>
  <si>
    <t>Mme Nicole CASTELA</t>
  </si>
  <si>
    <t>ENDOCRINOLOGIE MAL METABOLIQUE ET NUTR</t>
  </si>
  <si>
    <t xml:space="preserve">CLINIQUE SAINT GEORGE </t>
  </si>
  <si>
    <t>centre des maladies respiratoires et immuno-allergiques</t>
  </si>
  <si>
    <t>Dr Stéphan LOUIS</t>
  </si>
  <si>
    <t>6 mois nov</t>
  </si>
  <si>
    <t xml:space="preserve">CENTRE HOSPITALIER AJACCIO </t>
  </si>
  <si>
    <t xml:space="preserve"> DEMARQUET EMILIE</t>
  </si>
  <si>
    <t>1EN MAI 24</t>
  </si>
  <si>
    <t>ALFONSI NICOLAS</t>
  </si>
  <si>
    <t>CHIRURGIE GENERALE ET VISCERALE</t>
  </si>
  <si>
    <t>DOUMANE GHALIA</t>
  </si>
  <si>
    <t>UNITE NEURO VASCULAIRE</t>
  </si>
  <si>
    <t>MANZAC COUDERQ CHRISTINE</t>
  </si>
  <si>
    <t>CENTRE HOSPITALIER CASTELLUCCIO</t>
  </si>
  <si>
    <t>PSYCHIATRIE ADULTES</t>
  </si>
  <si>
    <t>ACQUAVIVA ISABELLE</t>
  </si>
  <si>
    <t>CABINET LIBERAL</t>
  </si>
  <si>
    <t>C.H.U. DE NICE HOPITAL RIQUIER</t>
  </si>
  <si>
    <t>M. NIEL BERNARD</t>
  </si>
  <si>
    <t>SERVICE D'ODONTO STOMATOLOGIE ET CHIRU</t>
  </si>
  <si>
    <t xml:space="preserve">M. GARD CHRISTOPHE </t>
  </si>
  <si>
    <t>SERVICE D'ODONTOLOGIE</t>
  </si>
  <si>
    <t>CLAIRE LASAUZAY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</si>
</sst>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17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17" fontId="0" fillId="2" borderId="0" xfId="0" applyNumberFormat="1" applyFill="1"/>
    <xf numFmtId="17" fontId="0" fillId="2" borderId="0" xfId="0" applyNumberForma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6" fillId="0" borderId="1" xfId="0" applyFont="1" applyBorder="1"/>
    <xf numFmtId="0" fontId="1" fillId="4" borderId="1" xfId="0" applyFont="1" applyFill="1" applyBorder="1"/>
    <xf numFmtId="17" fontId="0" fillId="0" borderId="1" xfId="0" applyNumberForma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ill="1" applyBorder="1"/>
    <xf numFmtId="0" fontId="4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2" fillId="0" borderId="4" xfId="0" applyFont="1" applyFill="1" applyBorder="1"/>
    <xf numFmtId="0" fontId="2" fillId="4" borderId="1" xfId="0" applyFont="1" applyFill="1" applyBorder="1" applyAlignment="1">
      <alignment horizontal="right" wrapText="1"/>
    </xf>
    <xf numFmtId="0" fontId="2" fillId="0" borderId="5" xfId="0" applyFont="1" applyFill="1" applyBorder="1"/>
    <xf numFmtId="15" fontId="0" fillId="0" borderId="1" xfId="0" applyNumberFormat="1" applyBorder="1"/>
    <xf numFmtId="0" fontId="0" fillId="4" borderId="1" xfId="0" applyFill="1" applyBorder="1"/>
    <xf numFmtId="0" fontId="5" fillId="4" borderId="1" xfId="0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17" fontId="0" fillId="0" borderId="1" xfId="0" applyNumberFormat="1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17" fontId="0" fillId="0" borderId="1" xfId="0" applyNumberFormat="1" applyBorder="1" applyAlignment="1">
      <alignment horizontal="left" wrapText="1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17" fontId="0" fillId="0" borderId="1" xfId="0" applyNumberFormat="1" applyBorder="1"/>
    <xf numFmtId="0" fontId="8" fillId="0" borderId="1" xfId="0" applyFont="1" applyBorder="1" applyAlignment="1">
      <alignment wrapText="1"/>
    </xf>
    <xf numFmtId="0" fontId="5" fillId="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0" borderId="3" xfId="0" applyFill="1" applyBorder="1"/>
  </cellXfs>
  <cellStyles count="1">
    <cellStyle name="Normal" xfId="0" builtinId="0"/>
  </cellStyles>
  <dxfs count="7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workbookViewId="0">
      <selection activeCell="D174" sqref="D174"/>
    </sheetView>
  </sheetViews>
  <sheetFormatPr baseColWidth="10" defaultRowHeight="15" x14ac:dyDescent="0.25"/>
  <cols>
    <col min="1" max="1" width="58.140625" customWidth="1"/>
    <col min="2" max="2" width="56.140625" customWidth="1"/>
    <col min="3" max="3" width="37.85546875" bestFit="1" customWidth="1"/>
    <col min="4" max="4" width="29.42578125" bestFit="1" customWidth="1"/>
    <col min="5" max="5" width="15.42578125" bestFit="1" customWidth="1"/>
    <col min="6" max="6" width="13.85546875" bestFit="1" customWidth="1"/>
    <col min="7" max="7" width="61.28515625" bestFit="1" customWidth="1"/>
  </cols>
  <sheetData>
    <row r="1" spans="1:7" ht="45" x14ac:dyDescent="0.25">
      <c r="A1" s="25" t="s">
        <v>46</v>
      </c>
      <c r="B1" s="25" t="s">
        <v>47</v>
      </c>
      <c r="C1" s="26" t="s">
        <v>48</v>
      </c>
      <c r="D1" s="26" t="s">
        <v>49</v>
      </c>
      <c r="E1" s="27" t="s">
        <v>50</v>
      </c>
      <c r="F1" s="28" t="s">
        <v>51</v>
      </c>
      <c r="G1" s="25" t="s">
        <v>52</v>
      </c>
    </row>
    <row r="2" spans="1:7" x14ac:dyDescent="0.25">
      <c r="A2" s="29" t="s">
        <v>53</v>
      </c>
      <c r="B2" s="29" t="s">
        <v>54</v>
      </c>
      <c r="C2" s="30" t="s">
        <v>55</v>
      </c>
      <c r="D2" s="31" t="s">
        <v>56</v>
      </c>
      <c r="E2" s="32">
        <v>1</v>
      </c>
      <c r="F2" s="33">
        <v>1</v>
      </c>
      <c r="G2" s="34"/>
    </row>
    <row r="3" spans="1:7" x14ac:dyDescent="0.25">
      <c r="A3" s="29" t="s">
        <v>53</v>
      </c>
      <c r="B3" s="29" t="s">
        <v>57</v>
      </c>
      <c r="C3" s="30" t="s">
        <v>58</v>
      </c>
      <c r="D3" s="31" t="s">
        <v>61</v>
      </c>
      <c r="E3" s="32">
        <v>1</v>
      </c>
      <c r="F3" s="35">
        <v>4</v>
      </c>
      <c r="G3" s="36" t="s">
        <v>62</v>
      </c>
    </row>
    <row r="4" spans="1:7" x14ac:dyDescent="0.25">
      <c r="A4" s="29" t="s">
        <v>53</v>
      </c>
      <c r="B4" s="29" t="s">
        <v>57</v>
      </c>
      <c r="C4" s="30" t="s">
        <v>58</v>
      </c>
      <c r="D4" s="31" t="s">
        <v>63</v>
      </c>
      <c r="E4" s="32">
        <v>1</v>
      </c>
      <c r="F4" s="33">
        <v>1</v>
      </c>
      <c r="G4" s="34"/>
    </row>
    <row r="5" spans="1:7" x14ac:dyDescent="0.25">
      <c r="A5" s="29" t="s">
        <v>53</v>
      </c>
      <c r="B5" s="29" t="s">
        <v>59</v>
      </c>
      <c r="C5" s="30" t="s">
        <v>60</v>
      </c>
      <c r="D5" s="31" t="s">
        <v>64</v>
      </c>
      <c r="E5" s="32">
        <v>3</v>
      </c>
      <c r="F5" s="33">
        <v>4</v>
      </c>
      <c r="G5" s="34"/>
    </row>
    <row r="6" spans="1:7" x14ac:dyDescent="0.25">
      <c r="A6" s="29" t="s">
        <v>53</v>
      </c>
      <c r="B6" s="29" t="s">
        <v>65</v>
      </c>
      <c r="C6" s="30" t="s">
        <v>66</v>
      </c>
      <c r="D6" s="31" t="s">
        <v>71</v>
      </c>
      <c r="E6" s="37">
        <v>1</v>
      </c>
      <c r="F6" s="38">
        <v>1</v>
      </c>
      <c r="G6" s="39"/>
    </row>
    <row r="7" spans="1:7" x14ac:dyDescent="0.25">
      <c r="A7" s="29" t="s">
        <v>53</v>
      </c>
      <c r="B7" s="29" t="s">
        <v>67</v>
      </c>
      <c r="C7" s="30" t="s">
        <v>68</v>
      </c>
      <c r="D7" s="31" t="s">
        <v>72</v>
      </c>
      <c r="E7" s="32">
        <v>1</v>
      </c>
      <c r="F7" s="33">
        <v>1</v>
      </c>
      <c r="G7" s="34"/>
    </row>
    <row r="8" spans="1:7" x14ac:dyDescent="0.25">
      <c r="A8" s="29" t="s">
        <v>53</v>
      </c>
      <c r="B8" s="29" t="s">
        <v>69</v>
      </c>
      <c r="C8" s="30" t="s">
        <v>70</v>
      </c>
      <c r="D8" s="31" t="s">
        <v>73</v>
      </c>
      <c r="E8" s="32">
        <v>1</v>
      </c>
      <c r="F8" s="38">
        <v>2</v>
      </c>
      <c r="G8" s="34"/>
    </row>
    <row r="9" spans="1:7" x14ac:dyDescent="0.25">
      <c r="A9" s="29" t="s">
        <v>53</v>
      </c>
      <c r="B9" s="29" t="s">
        <v>75</v>
      </c>
      <c r="C9" s="30" t="s">
        <v>76</v>
      </c>
      <c r="D9" s="31" t="s">
        <v>83</v>
      </c>
      <c r="E9" s="32">
        <v>2</v>
      </c>
      <c r="F9" s="38">
        <v>2</v>
      </c>
      <c r="G9" s="34"/>
    </row>
    <row r="10" spans="1:7" x14ac:dyDescent="0.25">
      <c r="A10" s="29" t="s">
        <v>53</v>
      </c>
      <c r="B10" s="29" t="s">
        <v>77</v>
      </c>
      <c r="C10" s="30" t="s">
        <v>78</v>
      </c>
      <c r="D10" s="31" t="s">
        <v>84</v>
      </c>
      <c r="E10" s="40">
        <v>1</v>
      </c>
      <c r="F10" s="38">
        <v>2</v>
      </c>
      <c r="G10" s="34" t="s">
        <v>85</v>
      </c>
    </row>
    <row r="11" spans="1:7" x14ac:dyDescent="0.25">
      <c r="A11" s="29" t="s">
        <v>53</v>
      </c>
      <c r="B11" s="29" t="s">
        <v>79</v>
      </c>
      <c r="C11" s="30" t="s">
        <v>80</v>
      </c>
      <c r="D11" s="31" t="s">
        <v>86</v>
      </c>
      <c r="E11" s="32">
        <v>1</v>
      </c>
      <c r="F11" s="33">
        <v>2</v>
      </c>
      <c r="G11" s="34" t="s">
        <v>87</v>
      </c>
    </row>
    <row r="12" spans="1:7" x14ac:dyDescent="0.25">
      <c r="A12" s="29" t="s">
        <v>53</v>
      </c>
      <c r="B12" s="29" t="s">
        <v>79</v>
      </c>
      <c r="C12" s="30" t="s">
        <v>80</v>
      </c>
      <c r="D12" s="31" t="s">
        <v>88</v>
      </c>
      <c r="E12" s="37">
        <v>1</v>
      </c>
      <c r="F12" s="33">
        <v>1</v>
      </c>
      <c r="G12" s="34"/>
    </row>
    <row r="13" spans="1:7" x14ac:dyDescent="0.25">
      <c r="A13" s="29" t="s">
        <v>74</v>
      </c>
      <c r="B13" s="29" t="s">
        <v>81</v>
      </c>
      <c r="C13" s="30" t="s">
        <v>82</v>
      </c>
      <c r="D13" s="31" t="s">
        <v>89</v>
      </c>
      <c r="E13" s="32">
        <v>1</v>
      </c>
      <c r="F13" s="33">
        <v>1</v>
      </c>
      <c r="G13" s="34"/>
    </row>
    <row r="14" spans="1:7" x14ac:dyDescent="0.25">
      <c r="A14" s="29" t="s">
        <v>53</v>
      </c>
      <c r="B14" s="29" t="s">
        <v>90</v>
      </c>
      <c r="C14" s="30" t="s">
        <v>91</v>
      </c>
      <c r="D14" s="31" t="s">
        <v>92</v>
      </c>
      <c r="E14" s="32">
        <v>1</v>
      </c>
      <c r="F14" s="33">
        <v>1</v>
      </c>
      <c r="G14" s="34"/>
    </row>
    <row r="15" spans="1:7" x14ac:dyDescent="0.25">
      <c r="A15" s="29" t="s">
        <v>53</v>
      </c>
      <c r="B15" s="29" t="s">
        <v>93</v>
      </c>
      <c r="C15" s="30" t="s">
        <v>94</v>
      </c>
      <c r="D15" s="31" t="s">
        <v>63</v>
      </c>
      <c r="E15" s="32">
        <v>1</v>
      </c>
      <c r="F15" s="33">
        <v>1</v>
      </c>
      <c r="G15" s="34"/>
    </row>
    <row r="16" spans="1:7" x14ac:dyDescent="0.25">
      <c r="A16" s="29" t="s">
        <v>53</v>
      </c>
      <c r="B16" s="29" t="s">
        <v>95</v>
      </c>
      <c r="C16" s="30" t="s">
        <v>96</v>
      </c>
      <c r="D16" s="31" t="s">
        <v>97</v>
      </c>
      <c r="E16" s="32">
        <v>1</v>
      </c>
      <c r="F16" s="33">
        <v>1</v>
      </c>
      <c r="G16" s="34"/>
    </row>
    <row r="17" spans="1:7" x14ac:dyDescent="0.25">
      <c r="A17" s="29" t="s">
        <v>53</v>
      </c>
      <c r="B17" s="29" t="s">
        <v>98</v>
      </c>
      <c r="C17" s="30" t="s">
        <v>99</v>
      </c>
      <c r="D17" s="31" t="s">
        <v>100</v>
      </c>
      <c r="E17" s="32">
        <v>1</v>
      </c>
      <c r="F17" s="38">
        <v>1</v>
      </c>
      <c r="G17" s="34"/>
    </row>
    <row r="18" spans="1:7" x14ac:dyDescent="0.25">
      <c r="A18" s="29" t="s">
        <v>53</v>
      </c>
      <c r="B18" s="29" t="s">
        <v>101</v>
      </c>
      <c r="C18" s="30" t="s">
        <v>102</v>
      </c>
      <c r="D18" s="31" t="s">
        <v>83</v>
      </c>
      <c r="E18" s="32">
        <v>1</v>
      </c>
      <c r="F18" s="33">
        <v>1</v>
      </c>
      <c r="G18" s="34"/>
    </row>
    <row r="19" spans="1:7" x14ac:dyDescent="0.25">
      <c r="A19" s="29" t="s">
        <v>53</v>
      </c>
      <c r="B19" s="29" t="s">
        <v>103</v>
      </c>
      <c r="C19" s="30" t="s">
        <v>104</v>
      </c>
      <c r="D19" s="31" t="s">
        <v>105</v>
      </c>
      <c r="E19" s="32">
        <v>2</v>
      </c>
      <c r="F19" s="33">
        <v>1</v>
      </c>
      <c r="G19" s="34" t="s">
        <v>106</v>
      </c>
    </row>
    <row r="20" spans="1:7" x14ac:dyDescent="0.25">
      <c r="A20" s="29" t="s">
        <v>53</v>
      </c>
      <c r="B20" s="29" t="s">
        <v>107</v>
      </c>
      <c r="C20" s="30" t="s">
        <v>108</v>
      </c>
      <c r="D20" s="31" t="s">
        <v>109</v>
      </c>
      <c r="E20" s="32">
        <v>1</v>
      </c>
      <c r="F20" s="33">
        <v>1</v>
      </c>
      <c r="G20" s="34"/>
    </row>
    <row r="21" spans="1:7" x14ac:dyDescent="0.25">
      <c r="A21" s="29" t="s">
        <v>74</v>
      </c>
      <c r="B21" s="29" t="s">
        <v>110</v>
      </c>
      <c r="C21" s="30" t="s">
        <v>111</v>
      </c>
      <c r="D21" s="31" t="s">
        <v>112</v>
      </c>
      <c r="E21" s="32">
        <v>1</v>
      </c>
      <c r="F21" s="33">
        <v>1</v>
      </c>
      <c r="G21" s="34"/>
    </row>
    <row r="22" spans="1:7" x14ac:dyDescent="0.25">
      <c r="A22" s="29" t="s">
        <v>74</v>
      </c>
      <c r="B22" s="29" t="s">
        <v>113</v>
      </c>
      <c r="C22" s="30" t="s">
        <v>114</v>
      </c>
      <c r="D22" s="31" t="s">
        <v>117</v>
      </c>
      <c r="E22" s="32">
        <v>1</v>
      </c>
      <c r="F22" s="33">
        <v>1</v>
      </c>
      <c r="G22" s="34"/>
    </row>
    <row r="23" spans="1:7" x14ac:dyDescent="0.25">
      <c r="A23" s="29" t="s">
        <v>53</v>
      </c>
      <c r="B23" s="29" t="s">
        <v>115</v>
      </c>
      <c r="C23" s="30" t="s">
        <v>116</v>
      </c>
      <c r="D23" s="31" t="s">
        <v>118</v>
      </c>
      <c r="E23" s="32">
        <v>2</v>
      </c>
      <c r="F23" s="33">
        <v>2</v>
      </c>
      <c r="G23" s="34"/>
    </row>
    <row r="24" spans="1:7" x14ac:dyDescent="0.25">
      <c r="A24" s="29" t="s">
        <v>53</v>
      </c>
      <c r="B24" s="29" t="s">
        <v>119</v>
      </c>
      <c r="C24" s="30" t="s">
        <v>120</v>
      </c>
      <c r="D24" s="31" t="s">
        <v>121</v>
      </c>
      <c r="E24" s="32">
        <v>1</v>
      </c>
      <c r="F24" s="33">
        <v>1</v>
      </c>
      <c r="G24" s="34"/>
    </row>
    <row r="25" spans="1:7" x14ac:dyDescent="0.25">
      <c r="A25" s="29" t="s">
        <v>53</v>
      </c>
      <c r="B25" s="29" t="s">
        <v>122</v>
      </c>
      <c r="C25" s="30" t="s">
        <v>123</v>
      </c>
      <c r="D25" s="31" t="s">
        <v>124</v>
      </c>
      <c r="E25" s="32">
        <v>1</v>
      </c>
      <c r="F25" s="33">
        <v>1</v>
      </c>
      <c r="G25" s="34"/>
    </row>
    <row r="26" spans="1:7" x14ac:dyDescent="0.25">
      <c r="A26" s="29" t="s">
        <v>125</v>
      </c>
      <c r="B26" s="29" t="s">
        <v>126</v>
      </c>
      <c r="C26" s="30" t="s">
        <v>127</v>
      </c>
      <c r="D26" s="31" t="s">
        <v>128</v>
      </c>
      <c r="E26" s="32">
        <v>1</v>
      </c>
      <c r="F26" s="38">
        <v>1</v>
      </c>
      <c r="G26" s="34"/>
    </row>
    <row r="27" spans="1:7" x14ac:dyDescent="0.25">
      <c r="A27" s="29" t="s">
        <v>125</v>
      </c>
      <c r="B27" s="29" t="s">
        <v>129</v>
      </c>
      <c r="C27" s="30" t="s">
        <v>130</v>
      </c>
      <c r="D27" s="31" t="s">
        <v>105</v>
      </c>
      <c r="E27" s="32">
        <v>2</v>
      </c>
      <c r="F27" s="33">
        <v>1</v>
      </c>
      <c r="G27" s="34"/>
    </row>
    <row r="28" spans="1:7" x14ac:dyDescent="0.25">
      <c r="A28" s="29" t="s">
        <v>125</v>
      </c>
      <c r="B28" s="29" t="s">
        <v>131</v>
      </c>
      <c r="C28" s="30" t="s">
        <v>132</v>
      </c>
      <c r="D28" s="31" t="s">
        <v>133</v>
      </c>
      <c r="E28" s="32">
        <v>2</v>
      </c>
      <c r="F28" s="33">
        <v>1</v>
      </c>
      <c r="G28" s="34"/>
    </row>
    <row r="29" spans="1:7" x14ac:dyDescent="0.25">
      <c r="A29" s="29" t="s">
        <v>125</v>
      </c>
      <c r="B29" s="29" t="s">
        <v>134</v>
      </c>
      <c r="C29" s="30" t="s">
        <v>135</v>
      </c>
      <c r="D29" s="31" t="s">
        <v>136</v>
      </c>
      <c r="E29" s="37">
        <v>1</v>
      </c>
      <c r="F29" s="38">
        <v>1</v>
      </c>
      <c r="G29" s="34"/>
    </row>
    <row r="30" spans="1:7" x14ac:dyDescent="0.25">
      <c r="A30" s="29" t="s">
        <v>125</v>
      </c>
      <c r="B30" s="29" t="s">
        <v>137</v>
      </c>
      <c r="C30" s="30" t="s">
        <v>138</v>
      </c>
      <c r="D30" s="31" t="s">
        <v>84</v>
      </c>
      <c r="E30" s="32">
        <v>2</v>
      </c>
      <c r="F30" s="33">
        <v>2</v>
      </c>
      <c r="G30" s="34" t="s">
        <v>85</v>
      </c>
    </row>
    <row r="31" spans="1:7" x14ac:dyDescent="0.25">
      <c r="A31" s="29" t="s">
        <v>125</v>
      </c>
      <c r="B31" s="29" t="s">
        <v>139</v>
      </c>
      <c r="C31" s="30" t="s">
        <v>140</v>
      </c>
      <c r="D31" s="31" t="s">
        <v>141</v>
      </c>
      <c r="E31" s="32">
        <v>2</v>
      </c>
      <c r="F31" s="33">
        <v>5</v>
      </c>
      <c r="G31" s="34" t="s">
        <v>142</v>
      </c>
    </row>
    <row r="32" spans="1:7" x14ac:dyDescent="0.25">
      <c r="A32" s="29" t="s">
        <v>125</v>
      </c>
      <c r="B32" s="29" t="s">
        <v>139</v>
      </c>
      <c r="C32" s="30" t="s">
        <v>140</v>
      </c>
      <c r="D32" s="31" t="s">
        <v>141</v>
      </c>
      <c r="E32" s="32"/>
      <c r="F32" s="33">
        <v>1</v>
      </c>
      <c r="G32" s="34" t="s">
        <v>143</v>
      </c>
    </row>
    <row r="33" spans="1:7" x14ac:dyDescent="0.25">
      <c r="A33" s="29" t="s">
        <v>125</v>
      </c>
      <c r="B33" s="29" t="s">
        <v>144</v>
      </c>
      <c r="C33" s="30" t="s">
        <v>145</v>
      </c>
      <c r="D33" s="31" t="s">
        <v>148</v>
      </c>
      <c r="E33" s="32">
        <v>1</v>
      </c>
      <c r="F33" s="38">
        <v>1</v>
      </c>
      <c r="G33" s="34"/>
    </row>
    <row r="34" spans="1:7" x14ac:dyDescent="0.25">
      <c r="A34" s="29" t="s">
        <v>125</v>
      </c>
      <c r="B34" s="29" t="s">
        <v>146</v>
      </c>
      <c r="C34" s="30" t="s">
        <v>147</v>
      </c>
      <c r="D34" s="31" t="s">
        <v>61</v>
      </c>
      <c r="E34" s="32">
        <v>1</v>
      </c>
      <c r="F34" s="35">
        <v>4</v>
      </c>
      <c r="G34" s="36" t="s">
        <v>149</v>
      </c>
    </row>
    <row r="35" spans="1:7" x14ac:dyDescent="0.25">
      <c r="A35" s="29" t="s">
        <v>125</v>
      </c>
      <c r="B35" s="29" t="s">
        <v>146</v>
      </c>
      <c r="C35" s="30" t="s">
        <v>147</v>
      </c>
      <c r="D35" s="31" t="s">
        <v>63</v>
      </c>
      <c r="E35" s="32">
        <v>1</v>
      </c>
      <c r="F35" s="33">
        <v>1</v>
      </c>
      <c r="G35" s="34"/>
    </row>
    <row r="36" spans="1:7" x14ac:dyDescent="0.25">
      <c r="A36" s="29" t="s">
        <v>53</v>
      </c>
      <c r="B36" s="29" t="s">
        <v>150</v>
      </c>
      <c r="C36" s="30" t="s">
        <v>151</v>
      </c>
      <c r="D36" s="31" t="s">
        <v>71</v>
      </c>
      <c r="E36" s="37">
        <v>1</v>
      </c>
      <c r="F36" s="38">
        <v>1</v>
      </c>
      <c r="G36" s="34"/>
    </row>
    <row r="37" spans="1:7" x14ac:dyDescent="0.25">
      <c r="A37" s="29" t="s">
        <v>125</v>
      </c>
      <c r="B37" s="29" t="s">
        <v>152</v>
      </c>
      <c r="C37" s="30" t="s">
        <v>153</v>
      </c>
      <c r="D37" s="31" t="s">
        <v>112</v>
      </c>
      <c r="E37" s="37">
        <v>2</v>
      </c>
      <c r="F37" s="38">
        <v>2</v>
      </c>
      <c r="G37" s="34"/>
    </row>
    <row r="38" spans="1:7" x14ac:dyDescent="0.25">
      <c r="A38" s="29" t="s">
        <v>125</v>
      </c>
      <c r="B38" s="29" t="s">
        <v>154</v>
      </c>
      <c r="C38" s="30" t="s">
        <v>155</v>
      </c>
      <c r="D38" s="31" t="s">
        <v>89</v>
      </c>
      <c r="E38" s="32">
        <v>1</v>
      </c>
      <c r="F38" s="33">
        <v>1</v>
      </c>
      <c r="G38" s="34"/>
    </row>
    <row r="39" spans="1:7" x14ac:dyDescent="0.25">
      <c r="A39" s="29" t="s">
        <v>125</v>
      </c>
      <c r="B39" s="29" t="s">
        <v>154</v>
      </c>
      <c r="C39" s="30" t="s">
        <v>155</v>
      </c>
      <c r="D39" s="31" t="s">
        <v>156</v>
      </c>
      <c r="E39" s="32">
        <v>1</v>
      </c>
      <c r="F39" s="33">
        <v>2</v>
      </c>
      <c r="G39" s="41" t="s">
        <v>157</v>
      </c>
    </row>
    <row r="40" spans="1:7" x14ac:dyDescent="0.25">
      <c r="A40" s="29" t="s">
        <v>125</v>
      </c>
      <c r="B40" s="29" t="s">
        <v>158</v>
      </c>
      <c r="C40" s="30" t="s">
        <v>159</v>
      </c>
      <c r="D40" s="31" t="s">
        <v>64</v>
      </c>
      <c r="E40" s="32">
        <v>3</v>
      </c>
      <c r="F40" s="38">
        <v>4</v>
      </c>
      <c r="G40" s="34"/>
    </row>
    <row r="41" spans="1:7" x14ac:dyDescent="0.25">
      <c r="A41" s="29" t="s">
        <v>125</v>
      </c>
      <c r="B41" s="29" t="s">
        <v>160</v>
      </c>
      <c r="C41" s="30" t="s">
        <v>161</v>
      </c>
      <c r="D41" s="31" t="s">
        <v>124</v>
      </c>
      <c r="E41" s="32">
        <v>1</v>
      </c>
      <c r="F41" s="33">
        <v>1</v>
      </c>
      <c r="G41" s="34" t="s">
        <v>162</v>
      </c>
    </row>
    <row r="42" spans="1:7" x14ac:dyDescent="0.25">
      <c r="A42" s="29" t="s">
        <v>125</v>
      </c>
      <c r="B42" s="29" t="s">
        <v>163</v>
      </c>
      <c r="C42" s="30" t="s">
        <v>164</v>
      </c>
      <c r="D42" s="31" t="s">
        <v>165</v>
      </c>
      <c r="E42" s="32">
        <v>1</v>
      </c>
      <c r="F42" s="33">
        <v>1</v>
      </c>
      <c r="G42" s="34" t="s">
        <v>166</v>
      </c>
    </row>
    <row r="43" spans="1:7" x14ac:dyDescent="0.25">
      <c r="A43" s="29" t="s">
        <v>125</v>
      </c>
      <c r="B43" s="29" t="s">
        <v>163</v>
      </c>
      <c r="C43" s="30" t="s">
        <v>164</v>
      </c>
      <c r="D43" s="31" t="s">
        <v>165</v>
      </c>
      <c r="E43" s="32">
        <v>1</v>
      </c>
      <c r="F43" s="33">
        <v>1</v>
      </c>
      <c r="G43" s="34" t="s">
        <v>167</v>
      </c>
    </row>
    <row r="44" spans="1:7" x14ac:dyDescent="0.25">
      <c r="A44" s="29" t="s">
        <v>125</v>
      </c>
      <c r="B44" s="29" t="s">
        <v>168</v>
      </c>
      <c r="C44" s="30" t="s">
        <v>169</v>
      </c>
      <c r="D44" s="31" t="s">
        <v>170</v>
      </c>
      <c r="E44" s="32"/>
      <c r="F44" s="33">
        <v>1</v>
      </c>
      <c r="G44" s="34"/>
    </row>
    <row r="45" spans="1:7" x14ac:dyDescent="0.25">
      <c r="A45" s="29" t="s">
        <v>125</v>
      </c>
      <c r="B45" s="29" t="s">
        <v>168</v>
      </c>
      <c r="C45" s="30" t="s">
        <v>169</v>
      </c>
      <c r="D45" s="31" t="s">
        <v>171</v>
      </c>
      <c r="E45" s="32">
        <v>2</v>
      </c>
      <c r="F45" s="33">
        <v>1</v>
      </c>
      <c r="G45" s="34"/>
    </row>
    <row r="46" spans="1:7" x14ac:dyDescent="0.25">
      <c r="A46" s="29" t="s">
        <v>125</v>
      </c>
      <c r="B46" s="29" t="s">
        <v>172</v>
      </c>
      <c r="C46" s="30" t="s">
        <v>173</v>
      </c>
      <c r="D46" s="31" t="s">
        <v>174</v>
      </c>
      <c r="E46" s="37">
        <v>1</v>
      </c>
      <c r="F46" s="38">
        <v>1</v>
      </c>
      <c r="G46" s="39"/>
    </row>
    <row r="47" spans="1:7" x14ac:dyDescent="0.25">
      <c r="A47" s="29" t="s">
        <v>125</v>
      </c>
      <c r="B47" s="29" t="s">
        <v>175</v>
      </c>
      <c r="C47" s="30" t="s">
        <v>99</v>
      </c>
      <c r="D47" s="31" t="s">
        <v>100</v>
      </c>
      <c r="E47" s="37">
        <v>1</v>
      </c>
      <c r="F47" s="38">
        <v>1</v>
      </c>
      <c r="G47" s="39"/>
    </row>
    <row r="48" spans="1:7" x14ac:dyDescent="0.25">
      <c r="A48" s="29" t="s">
        <v>125</v>
      </c>
      <c r="B48" s="29" t="s">
        <v>176</v>
      </c>
      <c r="C48" s="30" t="s">
        <v>177</v>
      </c>
      <c r="D48" s="31" t="s">
        <v>178</v>
      </c>
      <c r="E48" s="37">
        <v>2</v>
      </c>
      <c r="F48" s="38">
        <v>2</v>
      </c>
      <c r="G48" s="34"/>
    </row>
    <row r="49" spans="1:7" x14ac:dyDescent="0.25">
      <c r="A49" s="29" t="s">
        <v>179</v>
      </c>
      <c r="B49" s="29" t="s">
        <v>110</v>
      </c>
      <c r="C49" s="30" t="s">
        <v>111</v>
      </c>
      <c r="D49" s="31" t="s">
        <v>180</v>
      </c>
      <c r="E49" s="32">
        <v>1</v>
      </c>
      <c r="F49" s="33">
        <v>1</v>
      </c>
      <c r="G49" s="34"/>
    </row>
    <row r="50" spans="1:7" x14ac:dyDescent="0.25">
      <c r="A50" s="29" t="s">
        <v>179</v>
      </c>
      <c r="B50" s="29" t="s">
        <v>137</v>
      </c>
      <c r="C50" s="30" t="s">
        <v>181</v>
      </c>
      <c r="D50" s="31" t="s">
        <v>84</v>
      </c>
      <c r="E50" s="32">
        <v>2</v>
      </c>
      <c r="F50" s="33">
        <v>2</v>
      </c>
      <c r="G50" s="34" t="s">
        <v>184</v>
      </c>
    </row>
    <row r="51" spans="1:7" x14ac:dyDescent="0.25">
      <c r="A51" s="29" t="s">
        <v>179</v>
      </c>
      <c r="B51" s="29" t="s">
        <v>182</v>
      </c>
      <c r="C51" s="30" t="s">
        <v>183</v>
      </c>
      <c r="D51" s="31" t="s">
        <v>97</v>
      </c>
      <c r="E51" s="37">
        <v>2</v>
      </c>
      <c r="F51" s="38">
        <v>2</v>
      </c>
      <c r="G51" s="39"/>
    </row>
    <row r="52" spans="1:7" x14ac:dyDescent="0.25">
      <c r="A52" s="29" t="s">
        <v>179</v>
      </c>
      <c r="B52" s="29" t="s">
        <v>185</v>
      </c>
      <c r="C52" s="30" t="s">
        <v>186</v>
      </c>
      <c r="D52" s="31" t="s">
        <v>188</v>
      </c>
      <c r="E52" s="32">
        <v>1</v>
      </c>
      <c r="F52" s="38">
        <v>1</v>
      </c>
      <c r="G52" s="34"/>
    </row>
    <row r="53" spans="1:7" x14ac:dyDescent="0.25">
      <c r="A53" s="29" t="s">
        <v>179</v>
      </c>
      <c r="B53" s="29" t="s">
        <v>187</v>
      </c>
      <c r="C53" s="30" t="s">
        <v>102</v>
      </c>
      <c r="D53" s="31" t="s">
        <v>189</v>
      </c>
      <c r="E53" s="32">
        <v>1</v>
      </c>
      <c r="F53" s="33">
        <v>1</v>
      </c>
      <c r="G53" s="34"/>
    </row>
    <row r="54" spans="1:7" x14ac:dyDescent="0.25">
      <c r="A54" s="29" t="s">
        <v>179</v>
      </c>
      <c r="B54" s="29" t="s">
        <v>187</v>
      </c>
      <c r="C54" s="30" t="s">
        <v>102</v>
      </c>
      <c r="D54" s="31" t="s">
        <v>97</v>
      </c>
      <c r="E54" s="32">
        <v>1</v>
      </c>
      <c r="F54" s="33">
        <v>1</v>
      </c>
      <c r="G54" s="34"/>
    </row>
    <row r="55" spans="1:7" x14ac:dyDescent="0.25">
      <c r="A55" s="29" t="s">
        <v>179</v>
      </c>
      <c r="B55" s="29" t="s">
        <v>190</v>
      </c>
      <c r="C55" s="30" t="s">
        <v>191</v>
      </c>
      <c r="D55" s="31" t="s">
        <v>83</v>
      </c>
      <c r="E55" s="32">
        <v>2</v>
      </c>
      <c r="F55" s="38">
        <v>2</v>
      </c>
      <c r="G55" s="34"/>
    </row>
    <row r="56" spans="1:7" x14ac:dyDescent="0.25">
      <c r="A56" s="29" t="s">
        <v>179</v>
      </c>
      <c r="B56" s="29" t="s">
        <v>192</v>
      </c>
      <c r="C56" s="29" t="s">
        <v>193</v>
      </c>
      <c r="D56" s="31" t="s">
        <v>97</v>
      </c>
      <c r="E56" s="37">
        <v>2</v>
      </c>
      <c r="F56" s="38">
        <v>1</v>
      </c>
      <c r="G56" s="39"/>
    </row>
    <row r="57" spans="1:7" x14ac:dyDescent="0.25">
      <c r="A57" s="29" t="s">
        <v>179</v>
      </c>
      <c r="B57" s="29" t="s">
        <v>194</v>
      </c>
      <c r="C57" s="30" t="s">
        <v>195</v>
      </c>
      <c r="D57" s="31" t="s">
        <v>97</v>
      </c>
      <c r="E57" s="32">
        <v>1</v>
      </c>
      <c r="F57" s="33">
        <v>1</v>
      </c>
      <c r="G57" s="34" t="s">
        <v>196</v>
      </c>
    </row>
    <row r="58" spans="1:7" x14ac:dyDescent="0.25">
      <c r="A58" s="29" t="s">
        <v>179</v>
      </c>
      <c r="B58" s="29" t="s">
        <v>197</v>
      </c>
      <c r="C58" s="30" t="s">
        <v>198</v>
      </c>
      <c r="D58" s="31" t="s">
        <v>199</v>
      </c>
      <c r="E58" s="32"/>
      <c r="F58" s="33">
        <v>1</v>
      </c>
      <c r="G58" s="34" t="s">
        <v>200</v>
      </c>
    </row>
    <row r="59" spans="1:7" x14ac:dyDescent="0.25">
      <c r="A59" s="29" t="s">
        <v>201</v>
      </c>
      <c r="B59" s="29" t="s">
        <v>202</v>
      </c>
      <c r="C59" s="30" t="s">
        <v>203</v>
      </c>
      <c r="D59" s="31" t="s">
        <v>109</v>
      </c>
      <c r="E59" s="37">
        <v>1</v>
      </c>
      <c r="F59" s="38">
        <v>1</v>
      </c>
      <c r="G59" s="39"/>
    </row>
    <row r="60" spans="1:7" x14ac:dyDescent="0.25">
      <c r="A60" s="29" t="s">
        <v>74</v>
      </c>
      <c r="B60" s="29" t="s">
        <v>204</v>
      </c>
      <c r="C60" s="30" t="s">
        <v>205</v>
      </c>
      <c r="D60" s="31" t="s">
        <v>206</v>
      </c>
      <c r="E60" s="32">
        <v>1</v>
      </c>
      <c r="F60" s="33">
        <v>1</v>
      </c>
      <c r="G60" s="34"/>
    </row>
    <row r="61" spans="1:7" ht="45" x14ac:dyDescent="0.25">
      <c r="A61" s="42" t="s">
        <v>74</v>
      </c>
      <c r="B61" s="42" t="s">
        <v>207</v>
      </c>
      <c r="C61" s="43" t="s">
        <v>208</v>
      </c>
      <c r="D61" s="44" t="s">
        <v>133</v>
      </c>
      <c r="E61" s="45">
        <v>2</v>
      </c>
      <c r="F61" s="46">
        <v>3</v>
      </c>
      <c r="G61" s="47" t="s">
        <v>209</v>
      </c>
    </row>
    <row r="62" spans="1:7" x14ac:dyDescent="0.25">
      <c r="A62" s="29" t="s">
        <v>74</v>
      </c>
      <c r="B62" s="29" t="s">
        <v>210</v>
      </c>
      <c r="C62" s="30" t="s">
        <v>211</v>
      </c>
      <c r="D62" s="31" t="s">
        <v>212</v>
      </c>
      <c r="E62" s="37">
        <v>1</v>
      </c>
      <c r="F62" s="38">
        <v>2</v>
      </c>
      <c r="G62" s="48" t="s">
        <v>167</v>
      </c>
    </row>
    <row r="63" spans="1:7" x14ac:dyDescent="0.25">
      <c r="A63" s="29" t="s">
        <v>74</v>
      </c>
      <c r="B63" s="29" t="s">
        <v>213</v>
      </c>
      <c r="C63" s="30" t="s">
        <v>214</v>
      </c>
      <c r="D63" s="31" t="s">
        <v>218</v>
      </c>
      <c r="E63" s="37">
        <v>1</v>
      </c>
      <c r="F63" s="33">
        <v>1</v>
      </c>
      <c r="G63" s="34"/>
    </row>
    <row r="64" spans="1:7" x14ac:dyDescent="0.25">
      <c r="A64" s="29" t="s">
        <v>74</v>
      </c>
      <c r="B64" s="29" t="s">
        <v>215</v>
      </c>
      <c r="C64" s="30" t="s">
        <v>216</v>
      </c>
      <c r="D64" s="31" t="s">
        <v>112</v>
      </c>
      <c r="E64" s="32"/>
      <c r="F64" s="38">
        <v>1</v>
      </c>
      <c r="G64" s="34"/>
    </row>
    <row r="65" spans="1:7" x14ac:dyDescent="0.25">
      <c r="A65" s="29" t="s">
        <v>74</v>
      </c>
      <c r="B65" s="29" t="s">
        <v>215</v>
      </c>
      <c r="C65" s="30" t="s">
        <v>217</v>
      </c>
      <c r="D65" s="31" t="s">
        <v>219</v>
      </c>
      <c r="E65" s="32">
        <v>1</v>
      </c>
      <c r="F65" s="33">
        <v>1</v>
      </c>
      <c r="G65" s="34"/>
    </row>
    <row r="66" spans="1:7" x14ac:dyDescent="0.25">
      <c r="A66" s="29" t="s">
        <v>74</v>
      </c>
      <c r="B66" s="29" t="s">
        <v>220</v>
      </c>
      <c r="C66" s="30" t="s">
        <v>221</v>
      </c>
      <c r="D66" s="31" t="s">
        <v>117</v>
      </c>
      <c r="E66" s="32">
        <v>1</v>
      </c>
      <c r="F66" s="33">
        <v>1</v>
      </c>
      <c r="G66" s="34"/>
    </row>
    <row r="67" spans="1:7" x14ac:dyDescent="0.25">
      <c r="A67" s="29" t="s">
        <v>222</v>
      </c>
      <c r="B67" s="29" t="s">
        <v>223</v>
      </c>
      <c r="C67" s="30" t="s">
        <v>224</v>
      </c>
      <c r="D67" s="31" t="s">
        <v>124</v>
      </c>
      <c r="E67" s="32">
        <v>1</v>
      </c>
      <c r="F67" s="33">
        <v>2</v>
      </c>
      <c r="G67" s="34" t="s">
        <v>225</v>
      </c>
    </row>
    <row r="68" spans="1:7" x14ac:dyDescent="0.25">
      <c r="A68" s="29" t="s">
        <v>74</v>
      </c>
      <c r="B68" s="29" t="s">
        <v>226</v>
      </c>
      <c r="C68" s="30" t="s">
        <v>135</v>
      </c>
      <c r="D68" s="31" t="s">
        <v>136</v>
      </c>
      <c r="E68" s="37">
        <v>1</v>
      </c>
      <c r="F68" s="38">
        <v>1</v>
      </c>
      <c r="G68" s="34"/>
    </row>
    <row r="69" spans="1:7" x14ac:dyDescent="0.25">
      <c r="A69" s="29" t="s">
        <v>74</v>
      </c>
      <c r="B69" s="29" t="s">
        <v>227</v>
      </c>
      <c r="C69" s="30" t="s">
        <v>228</v>
      </c>
      <c r="D69" s="31" t="s">
        <v>229</v>
      </c>
      <c r="E69" s="32">
        <v>2</v>
      </c>
      <c r="F69" s="33">
        <v>2</v>
      </c>
      <c r="G69" s="34" t="s">
        <v>230</v>
      </c>
    </row>
    <row r="70" spans="1:7" x14ac:dyDescent="0.25">
      <c r="A70" s="29" t="s">
        <v>74</v>
      </c>
      <c r="B70" s="29" t="s">
        <v>231</v>
      </c>
      <c r="C70" s="30" t="s">
        <v>232</v>
      </c>
      <c r="D70" s="31" t="s">
        <v>128</v>
      </c>
      <c r="E70" s="32">
        <v>1</v>
      </c>
      <c r="F70" s="33">
        <v>1</v>
      </c>
      <c r="G70" s="34"/>
    </row>
    <row r="71" spans="1:7" x14ac:dyDescent="0.25">
      <c r="A71" s="29" t="s">
        <v>74</v>
      </c>
      <c r="B71" s="29" t="s">
        <v>139</v>
      </c>
      <c r="C71" s="30" t="s">
        <v>140</v>
      </c>
      <c r="D71" s="31" t="s">
        <v>141</v>
      </c>
      <c r="E71" s="32">
        <v>1</v>
      </c>
      <c r="F71" s="33">
        <v>4</v>
      </c>
      <c r="G71" s="34"/>
    </row>
    <row r="72" spans="1:7" x14ac:dyDescent="0.25">
      <c r="A72" s="29" t="s">
        <v>74</v>
      </c>
      <c r="B72" s="29" t="s">
        <v>233</v>
      </c>
      <c r="C72" s="30" t="s">
        <v>234</v>
      </c>
      <c r="D72" s="31" t="s">
        <v>165</v>
      </c>
      <c r="E72" s="32">
        <v>1</v>
      </c>
      <c r="F72" s="33">
        <v>1</v>
      </c>
      <c r="G72" s="34" t="s">
        <v>166</v>
      </c>
    </row>
    <row r="73" spans="1:7" x14ac:dyDescent="0.25">
      <c r="A73" s="42" t="s">
        <v>235</v>
      </c>
      <c r="B73" s="49" t="s">
        <v>236</v>
      </c>
      <c r="C73" s="29" t="s">
        <v>237</v>
      </c>
      <c r="D73" s="31" t="s">
        <v>238</v>
      </c>
      <c r="E73" s="37">
        <v>1</v>
      </c>
      <c r="F73" s="38">
        <v>1</v>
      </c>
      <c r="G73" s="39"/>
    </row>
    <row r="74" spans="1:7" x14ac:dyDescent="0.25">
      <c r="A74" s="29" t="s">
        <v>74</v>
      </c>
      <c r="B74" s="29" t="s">
        <v>239</v>
      </c>
      <c r="C74" s="30" t="s">
        <v>240</v>
      </c>
      <c r="D74" s="31" t="s">
        <v>109</v>
      </c>
      <c r="E74" s="37">
        <v>1</v>
      </c>
      <c r="F74" s="38">
        <v>1</v>
      </c>
      <c r="G74" s="39"/>
    </row>
    <row r="75" spans="1:7" x14ac:dyDescent="0.25">
      <c r="A75" s="29" t="s">
        <v>74</v>
      </c>
      <c r="B75" s="29" t="s">
        <v>241</v>
      </c>
      <c r="C75" s="30" t="s">
        <v>242</v>
      </c>
      <c r="D75" s="31" t="s">
        <v>243</v>
      </c>
      <c r="E75" s="32">
        <v>1</v>
      </c>
      <c r="F75" s="33">
        <v>1</v>
      </c>
      <c r="G75" s="34"/>
    </row>
    <row r="76" spans="1:7" x14ac:dyDescent="0.25">
      <c r="A76" s="29" t="s">
        <v>74</v>
      </c>
      <c r="B76" s="29" t="s">
        <v>244</v>
      </c>
      <c r="C76" s="30" t="s">
        <v>245</v>
      </c>
      <c r="D76" s="31" t="s">
        <v>64</v>
      </c>
      <c r="E76" s="32">
        <v>1</v>
      </c>
      <c r="F76" s="38">
        <v>2</v>
      </c>
      <c r="G76" s="34"/>
    </row>
    <row r="77" spans="1:7" x14ac:dyDescent="0.25">
      <c r="A77" s="29" t="s">
        <v>74</v>
      </c>
      <c r="B77" s="29" t="s">
        <v>246</v>
      </c>
      <c r="C77" s="30" t="s">
        <v>247</v>
      </c>
      <c r="D77" s="31" t="s">
        <v>248</v>
      </c>
      <c r="E77" s="32">
        <v>1</v>
      </c>
      <c r="F77" s="33">
        <v>1</v>
      </c>
      <c r="G77" s="34"/>
    </row>
    <row r="78" spans="1:7" x14ac:dyDescent="0.25">
      <c r="A78" s="42" t="s">
        <v>249</v>
      </c>
      <c r="B78" s="29" t="s">
        <v>250</v>
      </c>
      <c r="C78" s="30" t="s">
        <v>251</v>
      </c>
      <c r="D78" s="31" t="s">
        <v>252</v>
      </c>
      <c r="E78" s="32">
        <v>2</v>
      </c>
      <c r="F78" s="33">
        <v>2</v>
      </c>
      <c r="G78" s="34"/>
    </row>
    <row r="79" spans="1:7" x14ac:dyDescent="0.25">
      <c r="A79" s="29" t="s">
        <v>74</v>
      </c>
      <c r="B79" s="29" t="s">
        <v>253</v>
      </c>
      <c r="C79" s="30" t="s">
        <v>254</v>
      </c>
      <c r="D79" s="31" t="s">
        <v>64</v>
      </c>
      <c r="E79" s="37">
        <v>3</v>
      </c>
      <c r="F79" s="38">
        <v>3</v>
      </c>
      <c r="G79" s="34"/>
    </row>
    <row r="80" spans="1:7" x14ac:dyDescent="0.25">
      <c r="A80" s="29" t="s">
        <v>74</v>
      </c>
      <c r="B80" s="29" t="s">
        <v>163</v>
      </c>
      <c r="C80" s="30" t="s">
        <v>255</v>
      </c>
      <c r="D80" s="31" t="s">
        <v>212</v>
      </c>
      <c r="E80" s="32">
        <v>1</v>
      </c>
      <c r="F80" s="33">
        <v>1</v>
      </c>
      <c r="G80" s="34" t="s">
        <v>256</v>
      </c>
    </row>
    <row r="81" spans="1:7" x14ac:dyDescent="0.25">
      <c r="A81" s="29" t="s">
        <v>74</v>
      </c>
      <c r="B81" s="29" t="s">
        <v>77</v>
      </c>
      <c r="C81" s="30" t="s">
        <v>257</v>
      </c>
      <c r="D81" s="31" t="s">
        <v>258</v>
      </c>
      <c r="E81" s="32">
        <v>2</v>
      </c>
      <c r="F81" s="33">
        <v>1</v>
      </c>
      <c r="G81" s="34" t="s">
        <v>184</v>
      </c>
    </row>
    <row r="82" spans="1:7" x14ac:dyDescent="0.25">
      <c r="A82" s="29" t="s">
        <v>222</v>
      </c>
      <c r="B82" s="29" t="s">
        <v>259</v>
      </c>
      <c r="C82" s="30" t="s">
        <v>260</v>
      </c>
      <c r="D82" s="31" t="s">
        <v>112</v>
      </c>
      <c r="E82" s="37">
        <v>1</v>
      </c>
      <c r="F82" s="38">
        <v>1</v>
      </c>
      <c r="G82" s="39"/>
    </row>
    <row r="83" spans="1:7" x14ac:dyDescent="0.25">
      <c r="A83" s="29" t="s">
        <v>74</v>
      </c>
      <c r="B83" s="29" t="s">
        <v>261</v>
      </c>
      <c r="C83" s="30" t="s">
        <v>262</v>
      </c>
      <c r="D83" s="31" t="s">
        <v>109</v>
      </c>
      <c r="E83" s="32">
        <v>1</v>
      </c>
      <c r="F83" s="33">
        <v>1</v>
      </c>
      <c r="G83" s="34"/>
    </row>
    <row r="84" spans="1:7" x14ac:dyDescent="0.25">
      <c r="A84" s="29" t="s">
        <v>74</v>
      </c>
      <c r="B84" s="29" t="s">
        <v>263</v>
      </c>
      <c r="C84" s="30" t="s">
        <v>264</v>
      </c>
      <c r="D84" s="31" t="s">
        <v>265</v>
      </c>
      <c r="E84" s="32">
        <v>3</v>
      </c>
      <c r="F84" s="38">
        <v>3</v>
      </c>
      <c r="G84" s="34"/>
    </row>
    <row r="85" spans="1:7" x14ac:dyDescent="0.25">
      <c r="A85" s="29" t="s">
        <v>74</v>
      </c>
      <c r="B85" s="29" t="s">
        <v>266</v>
      </c>
      <c r="C85" s="30" t="s">
        <v>267</v>
      </c>
      <c r="D85" s="31" t="s">
        <v>268</v>
      </c>
      <c r="E85" s="32">
        <v>1</v>
      </c>
      <c r="F85" s="33">
        <v>1</v>
      </c>
      <c r="G85" s="34"/>
    </row>
    <row r="86" spans="1:7" x14ac:dyDescent="0.25">
      <c r="A86" s="29" t="s">
        <v>74</v>
      </c>
      <c r="B86" s="29" t="s">
        <v>269</v>
      </c>
      <c r="C86" s="30" t="s">
        <v>270</v>
      </c>
      <c r="D86" s="31" t="s">
        <v>271</v>
      </c>
      <c r="E86" s="37">
        <v>2</v>
      </c>
      <c r="F86" s="38">
        <v>2</v>
      </c>
      <c r="G86" s="34"/>
    </row>
    <row r="87" spans="1:7" x14ac:dyDescent="0.25">
      <c r="A87" s="29" t="s">
        <v>74</v>
      </c>
      <c r="B87" s="29" t="s">
        <v>272</v>
      </c>
      <c r="C87" s="30" t="s">
        <v>273</v>
      </c>
      <c r="D87" s="31" t="s">
        <v>109</v>
      </c>
      <c r="E87" s="37">
        <v>1</v>
      </c>
      <c r="F87" s="38">
        <v>1</v>
      </c>
      <c r="G87" s="50"/>
    </row>
    <row r="88" spans="1:7" x14ac:dyDescent="0.25">
      <c r="A88" s="29" t="s">
        <v>74</v>
      </c>
      <c r="B88" s="29" t="s">
        <v>274</v>
      </c>
      <c r="C88" s="30" t="s">
        <v>273</v>
      </c>
      <c r="D88" s="31" t="s">
        <v>109</v>
      </c>
      <c r="E88" s="37">
        <v>1</v>
      </c>
      <c r="F88" s="38">
        <v>1</v>
      </c>
      <c r="G88" s="50"/>
    </row>
    <row r="89" spans="1:7" x14ac:dyDescent="0.25">
      <c r="A89" s="29" t="s">
        <v>222</v>
      </c>
      <c r="B89" s="29" t="s">
        <v>275</v>
      </c>
      <c r="C89" s="30" t="s">
        <v>276</v>
      </c>
      <c r="D89" s="31" t="s">
        <v>277</v>
      </c>
      <c r="E89" s="37">
        <v>1</v>
      </c>
      <c r="F89" s="38">
        <v>1</v>
      </c>
      <c r="G89" s="39"/>
    </row>
    <row r="90" spans="1:7" x14ac:dyDescent="0.25">
      <c r="A90" s="29" t="s">
        <v>222</v>
      </c>
      <c r="B90" s="29" t="s">
        <v>278</v>
      </c>
      <c r="C90" s="30" t="s">
        <v>279</v>
      </c>
      <c r="D90" s="31" t="s">
        <v>170</v>
      </c>
      <c r="E90" s="32">
        <v>3</v>
      </c>
      <c r="F90" s="38">
        <v>3</v>
      </c>
      <c r="G90" s="34"/>
    </row>
    <row r="91" spans="1:7" x14ac:dyDescent="0.25">
      <c r="A91" s="29" t="s">
        <v>222</v>
      </c>
      <c r="B91" s="29" t="s">
        <v>278</v>
      </c>
      <c r="C91" s="30" t="s">
        <v>279</v>
      </c>
      <c r="D91" s="31" t="s">
        <v>124</v>
      </c>
      <c r="E91" s="32"/>
      <c r="F91" s="33">
        <v>1</v>
      </c>
      <c r="G91" s="34" t="s">
        <v>280</v>
      </c>
    </row>
    <row r="92" spans="1:7" x14ac:dyDescent="0.25">
      <c r="A92" s="29" t="s">
        <v>74</v>
      </c>
      <c r="B92" s="29" t="s">
        <v>281</v>
      </c>
      <c r="C92" s="30" t="s">
        <v>282</v>
      </c>
      <c r="D92" s="31" t="s">
        <v>109</v>
      </c>
      <c r="E92" s="32">
        <v>1</v>
      </c>
      <c r="F92" s="33">
        <v>1</v>
      </c>
      <c r="G92" s="34"/>
    </row>
    <row r="93" spans="1:7" x14ac:dyDescent="0.25">
      <c r="A93" s="29" t="s">
        <v>222</v>
      </c>
      <c r="B93" s="29" t="s">
        <v>283</v>
      </c>
      <c r="C93" s="30" t="s">
        <v>284</v>
      </c>
      <c r="D93" s="31" t="s">
        <v>285</v>
      </c>
      <c r="E93" s="32">
        <v>1</v>
      </c>
      <c r="F93" s="33">
        <v>1</v>
      </c>
      <c r="G93" s="34"/>
    </row>
    <row r="94" spans="1:7" x14ac:dyDescent="0.25">
      <c r="A94" s="29" t="s">
        <v>222</v>
      </c>
      <c r="B94" s="29" t="s">
        <v>286</v>
      </c>
      <c r="C94" s="30" t="s">
        <v>287</v>
      </c>
      <c r="D94" s="31" t="s">
        <v>288</v>
      </c>
      <c r="E94" s="32">
        <v>1</v>
      </c>
      <c r="F94" s="33">
        <v>1</v>
      </c>
      <c r="G94" s="34"/>
    </row>
    <row r="95" spans="1:7" x14ac:dyDescent="0.25">
      <c r="A95" s="42" t="s">
        <v>235</v>
      </c>
      <c r="B95" s="49" t="s">
        <v>289</v>
      </c>
      <c r="C95" s="30" t="s">
        <v>290</v>
      </c>
      <c r="D95" s="31" t="s">
        <v>109</v>
      </c>
      <c r="E95" s="37">
        <v>1</v>
      </c>
      <c r="F95" s="38">
        <v>1</v>
      </c>
      <c r="G95" s="39"/>
    </row>
    <row r="96" spans="1:7" x14ac:dyDescent="0.25">
      <c r="A96" s="29" t="s">
        <v>222</v>
      </c>
      <c r="B96" s="29" t="s">
        <v>291</v>
      </c>
      <c r="C96" s="30" t="s">
        <v>292</v>
      </c>
      <c r="D96" s="31" t="s">
        <v>124</v>
      </c>
      <c r="E96" s="32">
        <v>1</v>
      </c>
      <c r="F96" s="33">
        <v>2</v>
      </c>
      <c r="G96" s="34"/>
    </row>
    <row r="97" spans="1:7" x14ac:dyDescent="0.25">
      <c r="A97" s="29" t="s">
        <v>74</v>
      </c>
      <c r="B97" s="29" t="s">
        <v>293</v>
      </c>
      <c r="C97" s="30" t="s">
        <v>294</v>
      </c>
      <c r="D97" s="31" t="s">
        <v>89</v>
      </c>
      <c r="E97" s="32">
        <v>2</v>
      </c>
      <c r="F97" s="33">
        <v>1</v>
      </c>
      <c r="G97" s="34"/>
    </row>
    <row r="98" spans="1:7" x14ac:dyDescent="0.25">
      <c r="A98" s="29" t="s">
        <v>74</v>
      </c>
      <c r="B98" s="29" t="s">
        <v>295</v>
      </c>
      <c r="C98" s="30" t="s">
        <v>296</v>
      </c>
      <c r="D98" s="31" t="s">
        <v>297</v>
      </c>
      <c r="E98" s="32">
        <v>1</v>
      </c>
      <c r="F98" s="33">
        <v>1</v>
      </c>
      <c r="G98" s="34"/>
    </row>
    <row r="99" spans="1:7" x14ac:dyDescent="0.25">
      <c r="A99" s="29" t="s">
        <v>74</v>
      </c>
      <c r="B99" s="29" t="s">
        <v>298</v>
      </c>
      <c r="C99" s="30" t="s">
        <v>299</v>
      </c>
      <c r="D99" s="31" t="s">
        <v>300</v>
      </c>
      <c r="E99" s="37"/>
      <c r="F99" s="38">
        <v>1</v>
      </c>
      <c r="G99" s="39"/>
    </row>
    <row r="100" spans="1:7" x14ac:dyDescent="0.25">
      <c r="A100" s="29" t="s">
        <v>74</v>
      </c>
      <c r="B100" s="29" t="s">
        <v>301</v>
      </c>
      <c r="C100" s="30" t="s">
        <v>302</v>
      </c>
      <c r="D100" s="31" t="s">
        <v>303</v>
      </c>
      <c r="E100" s="32"/>
      <c r="F100" s="33">
        <v>1</v>
      </c>
      <c r="G100" s="34"/>
    </row>
    <row r="101" spans="1:7" x14ac:dyDescent="0.25">
      <c r="A101" s="29" t="s">
        <v>74</v>
      </c>
      <c r="B101" s="29" t="s">
        <v>304</v>
      </c>
      <c r="C101" s="30" t="s">
        <v>305</v>
      </c>
      <c r="D101" s="31" t="s">
        <v>306</v>
      </c>
      <c r="E101" s="32">
        <v>1</v>
      </c>
      <c r="F101" s="33">
        <v>1</v>
      </c>
      <c r="G101" s="34"/>
    </row>
    <row r="102" spans="1:7" x14ac:dyDescent="0.25">
      <c r="A102" s="29" t="s">
        <v>222</v>
      </c>
      <c r="B102" s="29" t="s">
        <v>307</v>
      </c>
      <c r="C102" s="30" t="s">
        <v>308</v>
      </c>
      <c r="D102" s="31" t="s">
        <v>124</v>
      </c>
      <c r="E102" s="32">
        <v>1</v>
      </c>
      <c r="F102" s="33">
        <v>2</v>
      </c>
      <c r="G102" s="34"/>
    </row>
    <row r="103" spans="1:7" x14ac:dyDescent="0.25">
      <c r="A103" s="29" t="s">
        <v>74</v>
      </c>
      <c r="B103" s="29" t="s">
        <v>309</v>
      </c>
      <c r="C103" s="30" t="s">
        <v>310</v>
      </c>
      <c r="D103" s="31" t="s">
        <v>311</v>
      </c>
      <c r="E103" s="32">
        <v>1</v>
      </c>
      <c r="F103" s="33">
        <v>1</v>
      </c>
      <c r="G103" s="34"/>
    </row>
    <row r="104" spans="1:7" x14ac:dyDescent="0.25">
      <c r="A104" s="29" t="s">
        <v>312</v>
      </c>
      <c r="B104" s="29" t="s">
        <v>313</v>
      </c>
      <c r="C104" s="30" t="s">
        <v>314</v>
      </c>
      <c r="D104" s="31" t="s">
        <v>315</v>
      </c>
      <c r="E104" s="32">
        <v>1</v>
      </c>
      <c r="F104" s="33">
        <v>1</v>
      </c>
      <c r="G104" s="34"/>
    </row>
    <row r="105" spans="1:7" x14ac:dyDescent="0.25">
      <c r="A105" s="29" t="s">
        <v>74</v>
      </c>
      <c r="B105" s="29" t="s">
        <v>98</v>
      </c>
      <c r="C105" s="30" t="s">
        <v>316</v>
      </c>
      <c r="D105" s="31" t="s">
        <v>317</v>
      </c>
      <c r="E105" s="32">
        <v>2</v>
      </c>
      <c r="F105" s="38">
        <v>2</v>
      </c>
      <c r="G105" s="34"/>
    </row>
    <row r="106" spans="1:7" x14ac:dyDescent="0.25">
      <c r="A106" s="29" t="s">
        <v>74</v>
      </c>
      <c r="B106" s="29" t="s">
        <v>318</v>
      </c>
      <c r="C106" s="30" t="s">
        <v>319</v>
      </c>
      <c r="D106" s="31" t="s">
        <v>117</v>
      </c>
      <c r="E106" s="32">
        <v>1</v>
      </c>
      <c r="F106" s="33">
        <v>1</v>
      </c>
      <c r="G106" s="34"/>
    </row>
    <row r="107" spans="1:7" x14ac:dyDescent="0.25">
      <c r="A107" s="29" t="s">
        <v>74</v>
      </c>
      <c r="B107" s="29" t="s">
        <v>320</v>
      </c>
      <c r="C107" s="30" t="s">
        <v>321</v>
      </c>
      <c r="D107" s="31" t="s">
        <v>322</v>
      </c>
      <c r="E107" s="32">
        <v>1</v>
      </c>
      <c r="F107" s="33">
        <v>1</v>
      </c>
      <c r="G107" s="34"/>
    </row>
    <row r="108" spans="1:7" x14ac:dyDescent="0.25">
      <c r="A108" s="29" t="s">
        <v>74</v>
      </c>
      <c r="B108" s="29" t="s">
        <v>323</v>
      </c>
      <c r="C108" s="30" t="s">
        <v>324</v>
      </c>
      <c r="D108" s="31" t="s">
        <v>64</v>
      </c>
      <c r="E108" s="32">
        <v>3</v>
      </c>
      <c r="F108" s="38">
        <v>4</v>
      </c>
      <c r="G108" s="34"/>
    </row>
    <row r="109" spans="1:7" x14ac:dyDescent="0.25">
      <c r="A109" s="29" t="s">
        <v>74</v>
      </c>
      <c r="B109" s="29" t="s">
        <v>137</v>
      </c>
      <c r="C109" s="30" t="s">
        <v>325</v>
      </c>
      <c r="D109" s="31" t="s">
        <v>84</v>
      </c>
      <c r="E109" s="32">
        <v>2</v>
      </c>
      <c r="F109" s="33">
        <v>2</v>
      </c>
      <c r="G109" s="34" t="s">
        <v>184</v>
      </c>
    </row>
    <row r="110" spans="1:7" x14ac:dyDescent="0.25">
      <c r="A110" s="29" t="s">
        <v>53</v>
      </c>
      <c r="B110" s="29" t="s">
        <v>326</v>
      </c>
      <c r="C110" s="30" t="s">
        <v>327</v>
      </c>
      <c r="D110" s="31" t="s">
        <v>328</v>
      </c>
      <c r="E110" s="32">
        <v>1</v>
      </c>
      <c r="F110" s="33">
        <v>1</v>
      </c>
      <c r="G110" s="34"/>
    </row>
    <row r="111" spans="1:7" x14ac:dyDescent="0.25">
      <c r="A111" s="29" t="s">
        <v>179</v>
      </c>
      <c r="B111" s="29" t="s">
        <v>330</v>
      </c>
      <c r="C111" s="30" t="s">
        <v>331</v>
      </c>
      <c r="D111" s="31" t="s">
        <v>335</v>
      </c>
      <c r="E111" s="32">
        <v>1</v>
      </c>
      <c r="F111" s="33">
        <v>1</v>
      </c>
      <c r="G111" s="34"/>
    </row>
    <row r="112" spans="1:7" x14ac:dyDescent="0.25">
      <c r="A112" s="29" t="s">
        <v>125</v>
      </c>
      <c r="B112" s="29" t="s">
        <v>332</v>
      </c>
      <c r="C112" s="30" t="s">
        <v>333</v>
      </c>
      <c r="D112" s="51" t="s">
        <v>303</v>
      </c>
      <c r="E112" s="52"/>
      <c r="F112" s="38">
        <v>1</v>
      </c>
      <c r="G112" s="48" t="s">
        <v>162</v>
      </c>
    </row>
    <row r="113" spans="1:7" x14ac:dyDescent="0.25">
      <c r="A113" s="29" t="s">
        <v>329</v>
      </c>
      <c r="B113" s="29" t="s">
        <v>98</v>
      </c>
      <c r="C113" s="30" t="s">
        <v>334</v>
      </c>
      <c r="D113" s="51" t="s">
        <v>336</v>
      </c>
      <c r="E113" s="53">
        <v>1</v>
      </c>
      <c r="F113" s="33">
        <v>1</v>
      </c>
      <c r="G113" s="34"/>
    </row>
    <row r="114" spans="1:7" x14ac:dyDescent="0.25">
      <c r="A114" s="29" t="s">
        <v>329</v>
      </c>
      <c r="B114" s="29" t="s">
        <v>337</v>
      </c>
      <c r="C114" s="30" t="s">
        <v>338</v>
      </c>
      <c r="D114" s="51" t="s">
        <v>112</v>
      </c>
      <c r="E114" s="53">
        <v>2</v>
      </c>
      <c r="F114" s="33">
        <v>1</v>
      </c>
      <c r="G114" s="34"/>
    </row>
    <row r="115" spans="1:7" x14ac:dyDescent="0.25">
      <c r="A115" s="29" t="s">
        <v>329</v>
      </c>
      <c r="B115" s="29" t="s">
        <v>339</v>
      </c>
      <c r="C115" s="30" t="s">
        <v>340</v>
      </c>
      <c r="D115" s="51" t="s">
        <v>83</v>
      </c>
      <c r="E115" s="53">
        <v>1</v>
      </c>
      <c r="F115" s="33">
        <v>1</v>
      </c>
      <c r="G115" s="34"/>
    </row>
    <row r="116" spans="1:7" x14ac:dyDescent="0.25">
      <c r="A116" s="29" t="s">
        <v>329</v>
      </c>
      <c r="B116" s="29" t="s">
        <v>139</v>
      </c>
      <c r="C116" s="30" t="s">
        <v>341</v>
      </c>
      <c r="D116" s="51" t="s">
        <v>141</v>
      </c>
      <c r="E116" s="53">
        <v>1</v>
      </c>
      <c r="F116" s="33">
        <v>1</v>
      </c>
      <c r="G116" s="34"/>
    </row>
    <row r="117" spans="1:7" x14ac:dyDescent="0.25">
      <c r="A117" s="29" t="s">
        <v>329</v>
      </c>
      <c r="B117" s="29" t="s">
        <v>342</v>
      </c>
      <c r="C117" s="30" t="s">
        <v>343</v>
      </c>
      <c r="D117" s="31" t="s">
        <v>84</v>
      </c>
      <c r="E117" s="53">
        <v>1</v>
      </c>
      <c r="F117" s="33">
        <v>1</v>
      </c>
      <c r="G117" s="34" t="s">
        <v>184</v>
      </c>
    </row>
    <row r="118" spans="1:7" x14ac:dyDescent="0.25">
      <c r="A118" s="29" t="s">
        <v>329</v>
      </c>
      <c r="B118" s="29" t="s">
        <v>344</v>
      </c>
      <c r="C118" s="30" t="s">
        <v>345</v>
      </c>
      <c r="D118" s="51" t="s">
        <v>170</v>
      </c>
      <c r="E118" s="53">
        <v>2</v>
      </c>
      <c r="F118" s="33">
        <v>2</v>
      </c>
      <c r="G118" s="34"/>
    </row>
    <row r="119" spans="1:7" x14ac:dyDescent="0.25">
      <c r="A119" s="49" t="s">
        <v>346</v>
      </c>
      <c r="B119" s="29" t="s">
        <v>185</v>
      </c>
      <c r="C119" s="30" t="s">
        <v>347</v>
      </c>
      <c r="D119" s="51" t="s">
        <v>348</v>
      </c>
      <c r="E119" s="53">
        <v>1</v>
      </c>
      <c r="F119" s="33">
        <v>2</v>
      </c>
      <c r="G119" s="51"/>
    </row>
    <row r="120" spans="1:7" x14ac:dyDescent="0.25">
      <c r="A120" s="49" t="s">
        <v>346</v>
      </c>
      <c r="B120" s="29" t="s">
        <v>349</v>
      </c>
      <c r="C120" s="30" t="s">
        <v>350</v>
      </c>
      <c r="D120" s="51" t="s">
        <v>303</v>
      </c>
      <c r="E120" s="53">
        <v>1</v>
      </c>
      <c r="F120" s="33">
        <v>1</v>
      </c>
      <c r="G120" s="34"/>
    </row>
    <row r="121" spans="1:7" x14ac:dyDescent="0.25">
      <c r="A121" s="49" t="s">
        <v>346</v>
      </c>
      <c r="B121" s="29" t="s">
        <v>351</v>
      </c>
      <c r="C121" s="30" t="s">
        <v>352</v>
      </c>
      <c r="D121" s="51" t="s">
        <v>124</v>
      </c>
      <c r="E121" s="53">
        <v>1</v>
      </c>
      <c r="F121" s="33">
        <v>1</v>
      </c>
      <c r="G121" s="34"/>
    </row>
    <row r="122" spans="1:7" x14ac:dyDescent="0.25">
      <c r="A122" s="49" t="s">
        <v>346</v>
      </c>
      <c r="B122" s="29" t="s">
        <v>353</v>
      </c>
      <c r="C122" s="30" t="s">
        <v>354</v>
      </c>
      <c r="D122" s="51" t="s">
        <v>357</v>
      </c>
      <c r="E122" s="53">
        <v>2</v>
      </c>
      <c r="F122" s="33">
        <v>2</v>
      </c>
      <c r="G122" s="34" t="s">
        <v>358</v>
      </c>
    </row>
    <row r="123" spans="1:7" x14ac:dyDescent="0.25">
      <c r="A123" s="49" t="s">
        <v>346</v>
      </c>
      <c r="B123" s="29" t="s">
        <v>355</v>
      </c>
      <c r="C123" s="30" t="s">
        <v>356</v>
      </c>
      <c r="D123" s="51" t="s">
        <v>121</v>
      </c>
      <c r="E123" s="53">
        <v>1</v>
      </c>
      <c r="F123" s="33">
        <v>1</v>
      </c>
      <c r="G123" s="34"/>
    </row>
    <row r="124" spans="1:7" x14ac:dyDescent="0.25">
      <c r="A124" s="49" t="s">
        <v>346</v>
      </c>
      <c r="B124" s="29" t="s">
        <v>359</v>
      </c>
      <c r="C124" s="30" t="s">
        <v>360</v>
      </c>
      <c r="D124" s="51" t="s">
        <v>148</v>
      </c>
      <c r="E124" s="53">
        <v>1</v>
      </c>
      <c r="F124" s="33">
        <v>1</v>
      </c>
      <c r="G124" s="34"/>
    </row>
    <row r="125" spans="1:7" x14ac:dyDescent="0.25">
      <c r="A125" s="49" t="s">
        <v>346</v>
      </c>
      <c r="B125" s="29" t="s">
        <v>361</v>
      </c>
      <c r="C125" s="30" t="s">
        <v>362</v>
      </c>
      <c r="D125" s="51" t="s">
        <v>112</v>
      </c>
      <c r="E125" s="53">
        <v>1</v>
      </c>
      <c r="F125" s="33">
        <v>1</v>
      </c>
      <c r="G125" s="34"/>
    </row>
    <row r="126" spans="1:7" x14ac:dyDescent="0.25">
      <c r="A126" s="49" t="s">
        <v>346</v>
      </c>
      <c r="B126" s="29" t="s">
        <v>363</v>
      </c>
      <c r="C126" s="30" t="s">
        <v>364</v>
      </c>
      <c r="D126" s="51" t="s">
        <v>109</v>
      </c>
      <c r="E126" s="53">
        <v>1</v>
      </c>
      <c r="F126" s="33">
        <v>1</v>
      </c>
      <c r="G126" s="34"/>
    </row>
    <row r="127" spans="1:7" x14ac:dyDescent="0.25">
      <c r="A127" s="49" t="s">
        <v>346</v>
      </c>
      <c r="B127" s="29" t="s">
        <v>363</v>
      </c>
      <c r="C127" s="30" t="s">
        <v>364</v>
      </c>
      <c r="D127" s="51" t="s">
        <v>109</v>
      </c>
      <c r="E127" s="53">
        <v>1</v>
      </c>
      <c r="F127" s="33">
        <v>1</v>
      </c>
      <c r="G127" s="34"/>
    </row>
    <row r="128" spans="1:7" x14ac:dyDescent="0.25">
      <c r="A128" s="49" t="s">
        <v>346</v>
      </c>
      <c r="B128" s="29" t="s">
        <v>365</v>
      </c>
      <c r="C128" s="30" t="s">
        <v>366</v>
      </c>
      <c r="D128" s="51" t="s">
        <v>64</v>
      </c>
      <c r="E128" s="53">
        <v>2</v>
      </c>
      <c r="F128" s="33">
        <v>1</v>
      </c>
      <c r="G128" s="34"/>
    </row>
    <row r="129" spans="1:7" x14ac:dyDescent="0.25">
      <c r="A129" s="49" t="s">
        <v>346</v>
      </c>
      <c r="B129" s="29" t="s">
        <v>367</v>
      </c>
      <c r="C129" s="30" t="s">
        <v>368</v>
      </c>
      <c r="D129" s="51" t="s">
        <v>117</v>
      </c>
      <c r="E129" s="53">
        <v>1</v>
      </c>
      <c r="F129" s="33">
        <v>1</v>
      </c>
      <c r="G129" s="34"/>
    </row>
    <row r="130" spans="1:7" x14ac:dyDescent="0.25">
      <c r="A130" s="49" t="s">
        <v>346</v>
      </c>
      <c r="B130" s="29" t="s">
        <v>369</v>
      </c>
      <c r="C130" s="30" t="s">
        <v>370</v>
      </c>
      <c r="D130" s="51" t="s">
        <v>373</v>
      </c>
      <c r="E130" s="53">
        <v>1</v>
      </c>
      <c r="F130" s="33">
        <v>1</v>
      </c>
      <c r="G130" s="34"/>
    </row>
    <row r="131" spans="1:7" x14ac:dyDescent="0.25">
      <c r="A131" s="49" t="s">
        <v>346</v>
      </c>
      <c r="B131" s="29" t="s">
        <v>371</v>
      </c>
      <c r="C131" s="29" t="s">
        <v>372</v>
      </c>
      <c r="D131" s="51" t="s">
        <v>374</v>
      </c>
      <c r="E131" s="53">
        <v>1</v>
      </c>
      <c r="F131" s="33">
        <v>1</v>
      </c>
      <c r="G131" s="34"/>
    </row>
    <row r="132" spans="1:7" x14ac:dyDescent="0.25">
      <c r="A132" s="29" t="s">
        <v>375</v>
      </c>
      <c r="B132" s="29" t="s">
        <v>376</v>
      </c>
      <c r="C132" s="30" t="s">
        <v>377</v>
      </c>
      <c r="D132" s="51" t="s">
        <v>328</v>
      </c>
      <c r="E132" s="53">
        <v>1</v>
      </c>
      <c r="F132" s="33">
        <v>1</v>
      </c>
      <c r="G132" s="34"/>
    </row>
    <row r="133" spans="1:7" x14ac:dyDescent="0.25">
      <c r="A133" s="29" t="s">
        <v>375</v>
      </c>
      <c r="B133" s="29" t="s">
        <v>378</v>
      </c>
      <c r="C133" s="30" t="s">
        <v>379</v>
      </c>
      <c r="D133" s="51" t="s">
        <v>97</v>
      </c>
      <c r="E133" s="53">
        <v>1</v>
      </c>
      <c r="F133" s="33">
        <v>1</v>
      </c>
      <c r="G133" s="34"/>
    </row>
    <row r="134" spans="1:7" x14ac:dyDescent="0.25">
      <c r="A134" s="29" t="s">
        <v>375</v>
      </c>
      <c r="B134" s="29" t="s">
        <v>380</v>
      </c>
      <c r="C134" s="30" t="s">
        <v>381</v>
      </c>
      <c r="D134" s="51" t="s">
        <v>97</v>
      </c>
      <c r="E134" s="53">
        <v>1</v>
      </c>
      <c r="F134" s="33">
        <v>1</v>
      </c>
      <c r="G134" s="34"/>
    </row>
    <row r="135" spans="1:7" x14ac:dyDescent="0.25">
      <c r="A135" s="29" t="s">
        <v>382</v>
      </c>
      <c r="B135" s="29" t="s">
        <v>383</v>
      </c>
      <c r="C135" s="30" t="s">
        <v>384</v>
      </c>
      <c r="D135" s="51" t="s">
        <v>112</v>
      </c>
      <c r="E135" s="54">
        <v>1</v>
      </c>
      <c r="F135" s="33">
        <v>1</v>
      </c>
      <c r="G135" s="34"/>
    </row>
    <row r="136" spans="1:7" x14ac:dyDescent="0.25">
      <c r="A136" s="29" t="s">
        <v>382</v>
      </c>
      <c r="B136" s="29" t="s">
        <v>385</v>
      </c>
      <c r="C136" s="30" t="s">
        <v>386</v>
      </c>
      <c r="D136" s="51" t="s">
        <v>109</v>
      </c>
      <c r="E136" s="54">
        <v>1</v>
      </c>
      <c r="F136" s="33">
        <v>1</v>
      </c>
      <c r="G136" s="34"/>
    </row>
    <row r="137" spans="1:7" x14ac:dyDescent="0.25">
      <c r="A137" s="29" t="s">
        <v>382</v>
      </c>
      <c r="B137" s="29" t="s">
        <v>387</v>
      </c>
      <c r="C137" s="30" t="s">
        <v>388</v>
      </c>
      <c r="D137" s="51" t="s">
        <v>394</v>
      </c>
      <c r="E137" s="54">
        <v>1</v>
      </c>
      <c r="F137" s="33">
        <v>1</v>
      </c>
      <c r="G137" s="34"/>
    </row>
    <row r="138" spans="1:7" x14ac:dyDescent="0.25">
      <c r="A138" s="29" t="s">
        <v>382</v>
      </c>
      <c r="B138" s="29" t="s">
        <v>389</v>
      </c>
      <c r="C138" s="30" t="s">
        <v>390</v>
      </c>
      <c r="D138" s="51" t="s">
        <v>124</v>
      </c>
      <c r="E138" s="54">
        <v>1</v>
      </c>
      <c r="F138" s="33">
        <v>1</v>
      </c>
      <c r="G138" s="34"/>
    </row>
    <row r="139" spans="1:7" x14ac:dyDescent="0.25">
      <c r="A139" s="29" t="s">
        <v>382</v>
      </c>
      <c r="B139" s="29" t="s">
        <v>353</v>
      </c>
      <c r="C139" s="30" t="s">
        <v>391</v>
      </c>
      <c r="D139" s="51" t="s">
        <v>357</v>
      </c>
      <c r="E139" s="54">
        <v>1</v>
      </c>
      <c r="F139" s="33">
        <v>1</v>
      </c>
      <c r="G139" s="34" t="s">
        <v>395</v>
      </c>
    </row>
    <row r="140" spans="1:7" x14ac:dyDescent="0.25">
      <c r="A140" s="29" t="s">
        <v>382</v>
      </c>
      <c r="B140" s="29" t="s">
        <v>392</v>
      </c>
      <c r="C140" s="30" t="s">
        <v>393</v>
      </c>
      <c r="D140" s="51" t="s">
        <v>133</v>
      </c>
      <c r="E140" s="54">
        <v>1</v>
      </c>
      <c r="F140" s="33">
        <v>1</v>
      </c>
      <c r="G140" s="34"/>
    </row>
    <row r="141" spans="1:7" x14ac:dyDescent="0.25">
      <c r="A141" s="29" t="s">
        <v>382</v>
      </c>
      <c r="B141" s="29" t="s">
        <v>396</v>
      </c>
      <c r="C141" s="30" t="s">
        <v>397</v>
      </c>
      <c r="D141" s="51" t="s">
        <v>118</v>
      </c>
      <c r="E141" s="54">
        <v>1</v>
      </c>
      <c r="F141" s="33">
        <v>1</v>
      </c>
      <c r="G141" s="34"/>
    </row>
    <row r="142" spans="1:7" x14ac:dyDescent="0.25">
      <c r="A142" s="29" t="s">
        <v>382</v>
      </c>
      <c r="B142" s="29" t="s">
        <v>398</v>
      </c>
      <c r="C142" s="30" t="s">
        <v>399</v>
      </c>
      <c r="D142" s="51" t="s">
        <v>268</v>
      </c>
      <c r="E142" s="54">
        <v>1</v>
      </c>
      <c r="F142" s="33">
        <v>1</v>
      </c>
      <c r="G142" s="34"/>
    </row>
    <row r="143" spans="1:7" x14ac:dyDescent="0.25">
      <c r="A143" s="29" t="s">
        <v>400</v>
      </c>
      <c r="B143" s="29" t="s">
        <v>401</v>
      </c>
      <c r="C143" s="30" t="s">
        <v>402</v>
      </c>
      <c r="D143" s="51" t="s">
        <v>97</v>
      </c>
      <c r="E143" s="53">
        <v>1</v>
      </c>
      <c r="F143" s="33">
        <v>1</v>
      </c>
      <c r="G143" s="34"/>
    </row>
    <row r="144" spans="1:7" x14ac:dyDescent="0.25">
      <c r="A144" s="29" t="s">
        <v>400</v>
      </c>
      <c r="B144" s="29" t="s">
        <v>403</v>
      </c>
      <c r="C144" s="30" t="s">
        <v>404</v>
      </c>
      <c r="D144" s="51" t="s">
        <v>83</v>
      </c>
      <c r="E144" s="53">
        <v>1</v>
      </c>
      <c r="F144" s="33">
        <v>1</v>
      </c>
      <c r="G144" s="34"/>
    </row>
    <row r="145" spans="1:7" x14ac:dyDescent="0.25">
      <c r="A145" s="29" t="s">
        <v>400</v>
      </c>
      <c r="B145" s="29" t="s">
        <v>187</v>
      </c>
      <c r="C145" s="30" t="s">
        <v>405</v>
      </c>
      <c r="D145" s="51" t="s">
        <v>83</v>
      </c>
      <c r="E145" s="53">
        <v>1</v>
      </c>
      <c r="F145" s="33">
        <v>1</v>
      </c>
      <c r="G145" s="34"/>
    </row>
    <row r="146" spans="1:7" x14ac:dyDescent="0.25">
      <c r="A146" s="29" t="s">
        <v>400</v>
      </c>
      <c r="B146" s="29" t="s">
        <v>406</v>
      </c>
      <c r="C146" s="30" t="s">
        <v>407</v>
      </c>
      <c r="D146" s="51" t="s">
        <v>83</v>
      </c>
      <c r="E146" s="53">
        <v>1</v>
      </c>
      <c r="F146" s="33">
        <v>1</v>
      </c>
      <c r="G146" s="34"/>
    </row>
    <row r="147" spans="1:7" x14ac:dyDescent="0.25">
      <c r="A147" s="29" t="s">
        <v>400</v>
      </c>
      <c r="B147" s="29" t="s">
        <v>408</v>
      </c>
      <c r="C147" s="29" t="s">
        <v>409</v>
      </c>
      <c r="D147" s="51" t="s">
        <v>83</v>
      </c>
      <c r="E147" s="53">
        <v>1</v>
      </c>
      <c r="F147" s="33">
        <v>1</v>
      </c>
      <c r="G147" s="34"/>
    </row>
    <row r="148" spans="1:7" x14ac:dyDescent="0.25">
      <c r="A148" s="29" t="s">
        <v>410</v>
      </c>
      <c r="B148" s="49" t="s">
        <v>411</v>
      </c>
      <c r="C148" s="29" t="s">
        <v>412</v>
      </c>
      <c r="D148" s="51" t="s">
        <v>105</v>
      </c>
      <c r="E148" s="53">
        <v>1</v>
      </c>
      <c r="F148" s="33">
        <v>0.5</v>
      </c>
      <c r="G148" s="48" t="s">
        <v>413</v>
      </c>
    </row>
    <row r="149" spans="1:7" x14ac:dyDescent="0.25">
      <c r="A149" s="29" t="s">
        <v>414</v>
      </c>
      <c r="B149" s="51" t="s">
        <v>415</v>
      </c>
      <c r="C149" s="30" t="s">
        <v>416</v>
      </c>
      <c r="D149" s="51" t="s">
        <v>83</v>
      </c>
      <c r="E149" s="54">
        <v>1</v>
      </c>
      <c r="F149" s="33">
        <v>1</v>
      </c>
      <c r="G149" s="34"/>
    </row>
    <row r="150" spans="1:7" x14ac:dyDescent="0.25">
      <c r="A150" s="29" t="s">
        <v>414</v>
      </c>
      <c r="B150" s="29" t="s">
        <v>417</v>
      </c>
      <c r="C150" s="30" t="s">
        <v>418</v>
      </c>
      <c r="D150" s="51" t="s">
        <v>83</v>
      </c>
      <c r="E150" s="55">
        <v>3</v>
      </c>
      <c r="F150" s="33">
        <v>1</v>
      </c>
      <c r="G150" s="34"/>
    </row>
    <row r="151" spans="1:7" ht="30" x14ac:dyDescent="0.25">
      <c r="A151" s="29" t="s">
        <v>414</v>
      </c>
      <c r="B151" s="56" t="s">
        <v>419</v>
      </c>
      <c r="C151" s="30" t="s">
        <v>420</v>
      </c>
      <c r="D151" s="51" t="s">
        <v>83</v>
      </c>
      <c r="E151" s="55">
        <v>3</v>
      </c>
      <c r="F151" s="33">
        <v>2</v>
      </c>
      <c r="G151" s="34"/>
    </row>
    <row r="152" spans="1:7" x14ac:dyDescent="0.25">
      <c r="A152" s="29" t="s">
        <v>421</v>
      </c>
      <c r="B152" s="29" t="s">
        <v>422</v>
      </c>
      <c r="C152" s="30" t="s">
        <v>423</v>
      </c>
      <c r="D152" s="51" t="s">
        <v>317</v>
      </c>
      <c r="E152" s="53">
        <v>1</v>
      </c>
      <c r="F152" s="33">
        <v>1</v>
      </c>
      <c r="G152" s="34"/>
    </row>
    <row r="153" spans="1:7" x14ac:dyDescent="0.25">
      <c r="A153" s="29" t="s">
        <v>421</v>
      </c>
      <c r="B153" s="29" t="s">
        <v>424</v>
      </c>
      <c r="C153" s="30" t="s">
        <v>425</v>
      </c>
      <c r="D153" s="29" t="s">
        <v>109</v>
      </c>
      <c r="E153" s="53">
        <v>1</v>
      </c>
      <c r="F153" s="33">
        <v>1</v>
      </c>
      <c r="G153" s="34"/>
    </row>
    <row r="154" spans="1:7" x14ac:dyDescent="0.25">
      <c r="A154" s="29" t="s">
        <v>421</v>
      </c>
      <c r="B154" s="29" t="s">
        <v>139</v>
      </c>
      <c r="C154" s="30" t="s">
        <v>426</v>
      </c>
      <c r="D154" s="51" t="s">
        <v>141</v>
      </c>
      <c r="E154" s="53">
        <v>1</v>
      </c>
      <c r="F154" s="33">
        <v>1</v>
      </c>
      <c r="G154" s="34"/>
    </row>
    <row r="155" spans="1:7" x14ac:dyDescent="0.25">
      <c r="A155" s="29" t="s">
        <v>427</v>
      </c>
      <c r="B155" s="29" t="s">
        <v>428</v>
      </c>
      <c r="C155" s="30" t="s">
        <v>429</v>
      </c>
      <c r="D155" s="51" t="s">
        <v>431</v>
      </c>
      <c r="E155" s="54">
        <v>1</v>
      </c>
      <c r="F155" s="33">
        <v>1</v>
      </c>
      <c r="G155" s="34"/>
    </row>
    <row r="156" spans="1:7" x14ac:dyDescent="0.25">
      <c r="A156" s="29" t="s">
        <v>427</v>
      </c>
      <c r="B156" s="29" t="s">
        <v>430</v>
      </c>
      <c r="C156" s="30" t="s">
        <v>429</v>
      </c>
      <c r="D156" s="51" t="s">
        <v>199</v>
      </c>
      <c r="E156" s="54">
        <v>1</v>
      </c>
      <c r="F156" s="33">
        <v>1</v>
      </c>
      <c r="G156" s="34"/>
    </row>
    <row r="157" spans="1:7" x14ac:dyDescent="0.25">
      <c r="A157" s="29" t="s">
        <v>432</v>
      </c>
      <c r="B157" s="29" t="s">
        <v>433</v>
      </c>
      <c r="C157" s="29" t="s">
        <v>434</v>
      </c>
      <c r="D157" s="51" t="s">
        <v>357</v>
      </c>
      <c r="E157" s="53">
        <v>1</v>
      </c>
      <c r="F157" s="33">
        <v>1</v>
      </c>
      <c r="G157" s="34" t="s">
        <v>395</v>
      </c>
    </row>
    <row r="158" spans="1:7" x14ac:dyDescent="0.25">
      <c r="A158" s="29" t="s">
        <v>432</v>
      </c>
      <c r="B158" s="29" t="s">
        <v>435</v>
      </c>
      <c r="C158" s="30" t="s">
        <v>436</v>
      </c>
      <c r="D158" s="51" t="s">
        <v>437</v>
      </c>
      <c r="E158" s="53">
        <v>1</v>
      </c>
      <c r="F158" s="33">
        <v>1</v>
      </c>
      <c r="G158" s="34"/>
    </row>
    <row r="159" spans="1:7" x14ac:dyDescent="0.25">
      <c r="A159" s="29" t="s">
        <v>438</v>
      </c>
      <c r="B159" s="29" t="s">
        <v>439</v>
      </c>
      <c r="C159" s="30" t="s">
        <v>440</v>
      </c>
      <c r="D159" s="51" t="s">
        <v>441</v>
      </c>
      <c r="E159" s="53">
        <v>1</v>
      </c>
      <c r="F159" s="33">
        <v>1</v>
      </c>
      <c r="G159" s="34"/>
    </row>
    <row r="160" spans="1:7" x14ac:dyDescent="0.25">
      <c r="A160" s="29" t="s">
        <v>438</v>
      </c>
      <c r="B160" s="29" t="s">
        <v>442</v>
      </c>
      <c r="C160" s="30" t="s">
        <v>443</v>
      </c>
      <c r="D160" s="51" t="s">
        <v>303</v>
      </c>
      <c r="E160" s="53">
        <v>1</v>
      </c>
      <c r="F160" s="33">
        <v>1</v>
      </c>
      <c r="G160" s="34"/>
    </row>
    <row r="161" spans="1:7" x14ac:dyDescent="0.25">
      <c r="A161" s="29" t="s">
        <v>438</v>
      </c>
      <c r="B161" s="29" t="s">
        <v>444</v>
      </c>
      <c r="C161" s="30" t="s">
        <v>445</v>
      </c>
      <c r="D161" s="51" t="s">
        <v>448</v>
      </c>
      <c r="E161" s="53">
        <v>1</v>
      </c>
      <c r="F161" s="33">
        <v>1</v>
      </c>
      <c r="G161" s="34"/>
    </row>
    <row r="162" spans="1:7" x14ac:dyDescent="0.25">
      <c r="A162" s="29" t="s">
        <v>438</v>
      </c>
      <c r="B162" s="29" t="s">
        <v>446</v>
      </c>
      <c r="C162" s="30" t="s">
        <v>447</v>
      </c>
      <c r="D162" s="51" t="s">
        <v>449</v>
      </c>
      <c r="E162" s="53">
        <v>2</v>
      </c>
      <c r="F162" s="33">
        <v>1</v>
      </c>
      <c r="G162" s="34"/>
    </row>
    <row r="163" spans="1:7" x14ac:dyDescent="0.25">
      <c r="A163" s="29" t="s">
        <v>438</v>
      </c>
      <c r="B163" s="29" t="s">
        <v>450</v>
      </c>
      <c r="C163" s="30" t="s">
        <v>451</v>
      </c>
      <c r="D163" s="51" t="s">
        <v>452</v>
      </c>
      <c r="E163" s="53">
        <v>1</v>
      </c>
      <c r="F163" s="33">
        <v>1</v>
      </c>
      <c r="G163" s="34"/>
    </row>
    <row r="164" spans="1:7" x14ac:dyDescent="0.25">
      <c r="A164" s="29" t="s">
        <v>438</v>
      </c>
      <c r="B164" s="29" t="s">
        <v>129</v>
      </c>
      <c r="C164" s="30" t="s">
        <v>453</v>
      </c>
      <c r="D164" s="51" t="s">
        <v>105</v>
      </c>
      <c r="E164" s="53">
        <v>1</v>
      </c>
      <c r="F164" s="33">
        <v>1</v>
      </c>
      <c r="G164" s="34"/>
    </row>
    <row r="165" spans="1:7" x14ac:dyDescent="0.25">
      <c r="A165" s="29" t="s">
        <v>438</v>
      </c>
      <c r="B165" s="29" t="s">
        <v>454</v>
      </c>
      <c r="C165" s="30" t="s">
        <v>455</v>
      </c>
      <c r="D165" s="51" t="s">
        <v>109</v>
      </c>
      <c r="E165" s="53">
        <v>2</v>
      </c>
      <c r="F165" s="33">
        <v>1</v>
      </c>
      <c r="G165" s="34"/>
    </row>
    <row r="166" spans="1:7" x14ac:dyDescent="0.25">
      <c r="A166" s="29" t="s">
        <v>438</v>
      </c>
      <c r="B166" s="29" t="s">
        <v>456</v>
      </c>
      <c r="C166" s="30" t="s">
        <v>457</v>
      </c>
      <c r="D166" s="51" t="s">
        <v>180</v>
      </c>
      <c r="E166" s="53">
        <v>1</v>
      </c>
      <c r="F166" s="33">
        <v>1</v>
      </c>
      <c r="G166" s="34"/>
    </row>
    <row r="167" spans="1:7" x14ac:dyDescent="0.25">
      <c r="A167" s="29" t="s">
        <v>438</v>
      </c>
      <c r="B167" s="29" t="s">
        <v>458</v>
      </c>
      <c r="C167" s="30" t="s">
        <v>459</v>
      </c>
      <c r="D167" s="51" t="s">
        <v>462</v>
      </c>
      <c r="E167" s="53">
        <v>1</v>
      </c>
      <c r="F167" s="33">
        <v>1</v>
      </c>
      <c r="G167" s="34"/>
    </row>
    <row r="168" spans="1:7" x14ac:dyDescent="0.25">
      <c r="A168" s="29" t="s">
        <v>438</v>
      </c>
      <c r="B168" s="29" t="s">
        <v>460</v>
      </c>
      <c r="C168" s="30" t="s">
        <v>461</v>
      </c>
      <c r="D168" s="51" t="s">
        <v>117</v>
      </c>
      <c r="E168" s="53">
        <v>1</v>
      </c>
      <c r="F168" s="33">
        <v>1</v>
      </c>
      <c r="G168" s="34"/>
    </row>
    <row r="169" spans="1:7" x14ac:dyDescent="0.25">
      <c r="A169" s="29" t="s">
        <v>438</v>
      </c>
      <c r="B169" s="29" t="s">
        <v>139</v>
      </c>
      <c r="C169" s="30" t="s">
        <v>463</v>
      </c>
      <c r="D169" s="51" t="s">
        <v>141</v>
      </c>
      <c r="E169" s="53">
        <v>2</v>
      </c>
      <c r="F169" s="33">
        <v>2</v>
      </c>
      <c r="G169" s="34"/>
    </row>
    <row r="170" spans="1:7" x14ac:dyDescent="0.25">
      <c r="A170" s="29" t="s">
        <v>438</v>
      </c>
      <c r="B170" s="29" t="s">
        <v>365</v>
      </c>
      <c r="C170" s="30" t="s">
        <v>464</v>
      </c>
      <c r="D170" s="51" t="s">
        <v>64</v>
      </c>
      <c r="E170" s="53">
        <v>2</v>
      </c>
      <c r="F170" s="33">
        <v>2</v>
      </c>
      <c r="G170" s="34"/>
    </row>
    <row r="171" spans="1:7" x14ac:dyDescent="0.25">
      <c r="A171" s="29" t="s">
        <v>438</v>
      </c>
      <c r="B171" s="29" t="s">
        <v>465</v>
      </c>
      <c r="C171" s="30" t="s">
        <v>466</v>
      </c>
      <c r="D171" s="51" t="s">
        <v>357</v>
      </c>
      <c r="E171" s="53">
        <v>2</v>
      </c>
      <c r="F171" s="33">
        <v>2</v>
      </c>
      <c r="G171" s="34" t="s">
        <v>467</v>
      </c>
    </row>
    <row r="172" spans="1:7" x14ac:dyDescent="0.25">
      <c r="A172" s="29" t="s">
        <v>468</v>
      </c>
      <c r="B172" s="57" t="s">
        <v>470</v>
      </c>
      <c r="C172" s="57" t="s">
        <v>471</v>
      </c>
      <c r="D172" s="51" t="s">
        <v>476</v>
      </c>
      <c r="E172" s="53">
        <v>1</v>
      </c>
      <c r="F172" s="38">
        <v>1</v>
      </c>
      <c r="G172" s="34"/>
    </row>
    <row r="173" spans="1:7" x14ac:dyDescent="0.25">
      <c r="A173" s="29" t="s">
        <v>469</v>
      </c>
      <c r="B173" s="29" t="s">
        <v>472</v>
      </c>
      <c r="C173" s="30" t="s">
        <v>473</v>
      </c>
      <c r="D173" s="51" t="s">
        <v>128</v>
      </c>
      <c r="E173" s="58">
        <v>1</v>
      </c>
      <c r="F173" s="33">
        <v>1</v>
      </c>
      <c r="G173" s="34"/>
    </row>
    <row r="174" spans="1:7" x14ac:dyDescent="0.25">
      <c r="A174" s="29" t="s">
        <v>469</v>
      </c>
      <c r="B174" s="29" t="s">
        <v>474</v>
      </c>
      <c r="C174" s="30" t="s">
        <v>475</v>
      </c>
      <c r="D174" s="51" t="s">
        <v>477</v>
      </c>
      <c r="E174" s="58">
        <v>1</v>
      </c>
      <c r="F174" s="33">
        <v>1</v>
      </c>
      <c r="G174" s="34"/>
    </row>
    <row r="175" spans="1:7" x14ac:dyDescent="0.25">
      <c r="A175" s="29" t="s">
        <v>469</v>
      </c>
      <c r="B175" s="29" t="s">
        <v>163</v>
      </c>
      <c r="C175" s="30" t="s">
        <v>478</v>
      </c>
      <c r="D175" s="51" t="s">
        <v>165</v>
      </c>
      <c r="E175" s="58">
        <v>1</v>
      </c>
      <c r="F175" s="33">
        <v>1</v>
      </c>
      <c r="G175" s="34" t="s">
        <v>479</v>
      </c>
    </row>
    <row r="176" spans="1:7" x14ac:dyDescent="0.25">
      <c r="A176" s="29" t="s">
        <v>469</v>
      </c>
      <c r="B176" s="29" t="s">
        <v>295</v>
      </c>
      <c r="C176" s="30" t="s">
        <v>480</v>
      </c>
      <c r="D176" s="51" t="s">
        <v>297</v>
      </c>
      <c r="E176" s="58">
        <v>1</v>
      </c>
      <c r="F176" s="33">
        <v>1</v>
      </c>
      <c r="G176" s="34"/>
    </row>
    <row r="177" spans="1:7" x14ac:dyDescent="0.25">
      <c r="A177" s="29" t="s">
        <v>469</v>
      </c>
      <c r="B177" s="29" t="s">
        <v>481</v>
      </c>
      <c r="C177" s="30" t="s">
        <v>482</v>
      </c>
      <c r="D177" s="51" t="s">
        <v>178</v>
      </c>
      <c r="E177" s="58">
        <v>1</v>
      </c>
      <c r="F177" s="33">
        <v>1</v>
      </c>
      <c r="G177" s="34"/>
    </row>
    <row r="178" spans="1:7" x14ac:dyDescent="0.25">
      <c r="A178" s="29" t="s">
        <v>469</v>
      </c>
      <c r="B178" s="29" t="s">
        <v>483</v>
      </c>
      <c r="C178" s="29" t="s">
        <v>484</v>
      </c>
      <c r="D178" s="51" t="s">
        <v>124</v>
      </c>
      <c r="E178" s="58">
        <v>1</v>
      </c>
      <c r="F178" s="33">
        <v>1</v>
      </c>
      <c r="G178" s="34"/>
    </row>
    <row r="179" spans="1:7" x14ac:dyDescent="0.25">
      <c r="A179" s="29" t="s">
        <v>469</v>
      </c>
      <c r="B179" s="29" t="s">
        <v>485</v>
      </c>
      <c r="C179" s="30" t="s">
        <v>486</v>
      </c>
      <c r="D179" s="51" t="s">
        <v>61</v>
      </c>
      <c r="E179" s="58"/>
      <c r="F179" s="38">
        <v>1</v>
      </c>
      <c r="G179" s="34" t="s">
        <v>487</v>
      </c>
    </row>
    <row r="180" spans="1:7" x14ac:dyDescent="0.25">
      <c r="A180" s="49" t="s">
        <v>488</v>
      </c>
      <c r="B180" s="49" t="s">
        <v>488</v>
      </c>
      <c r="C180" s="29" t="s">
        <v>489</v>
      </c>
      <c r="D180" s="51" t="s">
        <v>490</v>
      </c>
      <c r="E180" s="53">
        <v>1</v>
      </c>
      <c r="F180" s="33">
        <v>1</v>
      </c>
      <c r="G180" s="34"/>
    </row>
    <row r="181" spans="1:7" x14ac:dyDescent="0.25">
      <c r="A181" s="29" t="s">
        <v>491</v>
      </c>
      <c r="B181" s="29" t="s">
        <v>492</v>
      </c>
      <c r="C181" s="30" t="s">
        <v>493</v>
      </c>
      <c r="D181" s="51" t="s">
        <v>268</v>
      </c>
      <c r="E181" s="53">
        <v>2</v>
      </c>
      <c r="F181" s="33">
        <v>2</v>
      </c>
      <c r="G181" s="34"/>
    </row>
    <row r="182" spans="1:7" x14ac:dyDescent="0.25">
      <c r="A182" s="49" t="s">
        <v>494</v>
      </c>
      <c r="B182" s="29" t="s">
        <v>492</v>
      </c>
      <c r="C182" s="30" t="s">
        <v>495</v>
      </c>
      <c r="D182" s="51" t="s">
        <v>496</v>
      </c>
      <c r="E182" s="53">
        <v>1</v>
      </c>
      <c r="F182" s="33">
        <v>1</v>
      </c>
      <c r="G182" s="34"/>
    </row>
    <row r="183" spans="1:7" x14ac:dyDescent="0.25">
      <c r="A183" s="29" t="s">
        <v>497</v>
      </c>
      <c r="B183" s="29" t="s">
        <v>498</v>
      </c>
      <c r="C183" s="30" t="s">
        <v>499</v>
      </c>
      <c r="D183" s="51" t="s">
        <v>83</v>
      </c>
      <c r="E183" s="53">
        <v>1</v>
      </c>
      <c r="F183" s="33">
        <v>1</v>
      </c>
      <c r="G183" s="34"/>
    </row>
    <row r="184" spans="1:7" x14ac:dyDescent="0.25">
      <c r="A184" s="29" t="s">
        <v>500</v>
      </c>
      <c r="B184" s="29" t="s">
        <v>501</v>
      </c>
      <c r="C184" s="30" t="s">
        <v>502</v>
      </c>
      <c r="D184" s="51" t="s">
        <v>83</v>
      </c>
      <c r="E184" s="53">
        <v>1</v>
      </c>
      <c r="F184" s="33">
        <v>1</v>
      </c>
      <c r="G184" s="34"/>
    </row>
    <row r="185" spans="1:7" x14ac:dyDescent="0.25">
      <c r="A185" s="29" t="s">
        <v>503</v>
      </c>
      <c r="B185" s="29" t="s">
        <v>504</v>
      </c>
      <c r="C185" s="30" t="s">
        <v>505</v>
      </c>
      <c r="D185" s="51" t="s">
        <v>335</v>
      </c>
      <c r="E185" s="53">
        <v>2</v>
      </c>
      <c r="F185" s="33">
        <v>1</v>
      </c>
      <c r="G185" s="34"/>
    </row>
    <row r="186" spans="1:7" x14ac:dyDescent="0.25">
      <c r="A186" s="29" t="s">
        <v>506</v>
      </c>
      <c r="B186" s="29" t="s">
        <v>507</v>
      </c>
      <c r="C186" s="30" t="s">
        <v>508</v>
      </c>
      <c r="D186" s="51" t="s">
        <v>83</v>
      </c>
      <c r="E186" s="53">
        <v>1</v>
      </c>
      <c r="F186" s="33">
        <v>1</v>
      </c>
      <c r="G186" s="34"/>
    </row>
    <row r="187" spans="1:7" x14ac:dyDescent="0.25">
      <c r="A187" s="29" t="s">
        <v>509</v>
      </c>
      <c r="B187" s="29" t="s">
        <v>163</v>
      </c>
      <c r="C187" s="30" t="s">
        <v>510</v>
      </c>
      <c r="D187" s="51" t="s">
        <v>212</v>
      </c>
      <c r="E187" s="53">
        <v>1</v>
      </c>
      <c r="F187" s="33">
        <v>1</v>
      </c>
      <c r="G187" s="34"/>
    </row>
    <row r="188" spans="1:7" x14ac:dyDescent="0.25">
      <c r="A188" s="29" t="s">
        <v>511</v>
      </c>
      <c r="B188" s="29" t="s">
        <v>512</v>
      </c>
      <c r="C188" s="30" t="s">
        <v>513</v>
      </c>
      <c r="D188" s="51" t="s">
        <v>518</v>
      </c>
      <c r="E188" s="53">
        <v>3</v>
      </c>
      <c r="F188" s="33">
        <v>3</v>
      </c>
      <c r="G188" s="34" t="s">
        <v>519</v>
      </c>
    </row>
    <row r="189" spans="1:7" x14ac:dyDescent="0.25">
      <c r="A189" s="29" t="s">
        <v>511</v>
      </c>
      <c r="B189" s="29" t="s">
        <v>514</v>
      </c>
      <c r="C189" s="30" t="s">
        <v>515</v>
      </c>
      <c r="D189" s="51" t="s">
        <v>109</v>
      </c>
      <c r="E189" s="53">
        <v>3</v>
      </c>
      <c r="F189" s="33">
        <v>2</v>
      </c>
      <c r="G189" s="34"/>
    </row>
    <row r="190" spans="1:7" x14ac:dyDescent="0.25">
      <c r="A190" s="29" t="s">
        <v>511</v>
      </c>
      <c r="B190" s="29" t="s">
        <v>516</v>
      </c>
      <c r="C190" s="30" t="s">
        <v>517</v>
      </c>
      <c r="D190" s="51" t="s">
        <v>121</v>
      </c>
      <c r="E190" s="53">
        <v>1</v>
      </c>
      <c r="F190" s="33">
        <v>1</v>
      </c>
      <c r="G190" s="34"/>
    </row>
    <row r="191" spans="1:7" x14ac:dyDescent="0.25">
      <c r="A191" s="29" t="s">
        <v>511</v>
      </c>
      <c r="B191" s="29" t="s">
        <v>520</v>
      </c>
      <c r="C191" s="30" t="s">
        <v>521</v>
      </c>
      <c r="D191" s="51" t="s">
        <v>89</v>
      </c>
      <c r="E191" s="53">
        <v>1</v>
      </c>
      <c r="F191" s="33">
        <v>1</v>
      </c>
      <c r="G191" s="34"/>
    </row>
    <row r="192" spans="1:7" x14ac:dyDescent="0.25">
      <c r="A192" s="29" t="s">
        <v>511</v>
      </c>
      <c r="B192" s="29" t="s">
        <v>522</v>
      </c>
      <c r="C192" s="30" t="s">
        <v>523</v>
      </c>
      <c r="D192" s="51" t="s">
        <v>109</v>
      </c>
      <c r="E192" s="53">
        <v>2</v>
      </c>
      <c r="F192" s="33">
        <v>1</v>
      </c>
      <c r="G192" s="34"/>
    </row>
    <row r="193" spans="1:7" x14ac:dyDescent="0.25">
      <c r="A193" s="29" t="s">
        <v>511</v>
      </c>
      <c r="B193" s="29" t="s">
        <v>524</v>
      </c>
      <c r="C193" s="30" t="s">
        <v>525</v>
      </c>
      <c r="D193" s="51" t="s">
        <v>170</v>
      </c>
      <c r="E193" s="53">
        <v>3</v>
      </c>
      <c r="F193" s="33">
        <v>3</v>
      </c>
      <c r="G193" s="34"/>
    </row>
    <row r="194" spans="1:7" x14ac:dyDescent="0.25">
      <c r="A194" s="29" t="s">
        <v>511</v>
      </c>
      <c r="B194" s="29" t="s">
        <v>526</v>
      </c>
      <c r="C194" s="30" t="s">
        <v>527</v>
      </c>
      <c r="D194" s="51" t="s">
        <v>518</v>
      </c>
      <c r="E194" s="53">
        <v>1</v>
      </c>
      <c r="F194" s="38">
        <v>1</v>
      </c>
      <c r="G194" s="34"/>
    </row>
    <row r="195" spans="1:7" x14ac:dyDescent="0.25">
      <c r="A195" s="29" t="s">
        <v>511</v>
      </c>
      <c r="B195" s="59" t="s">
        <v>528</v>
      </c>
      <c r="C195" s="59" t="s">
        <v>529</v>
      </c>
      <c r="D195" s="59" t="s">
        <v>535</v>
      </c>
      <c r="E195" s="53">
        <v>2</v>
      </c>
      <c r="F195" s="38">
        <v>2</v>
      </c>
      <c r="G195" s="34"/>
    </row>
    <row r="196" spans="1:7" x14ac:dyDescent="0.25">
      <c r="A196" s="29" t="s">
        <v>511</v>
      </c>
      <c r="B196" s="59" t="s">
        <v>530</v>
      </c>
      <c r="C196" s="59" t="s">
        <v>531</v>
      </c>
      <c r="D196" s="51" t="s">
        <v>258</v>
      </c>
      <c r="E196" s="53">
        <v>3</v>
      </c>
      <c r="F196" s="38">
        <v>2</v>
      </c>
      <c r="G196" s="34" t="s">
        <v>184</v>
      </c>
    </row>
    <row r="197" spans="1:7" x14ac:dyDescent="0.25">
      <c r="A197" s="29" t="s">
        <v>511</v>
      </c>
      <c r="B197" s="59" t="s">
        <v>516</v>
      </c>
      <c r="C197" s="59" t="s">
        <v>532</v>
      </c>
      <c r="D197" s="51" t="s">
        <v>61</v>
      </c>
      <c r="E197" s="53">
        <v>2</v>
      </c>
      <c r="F197" s="38">
        <v>2</v>
      </c>
      <c r="G197" s="34" t="s">
        <v>536</v>
      </c>
    </row>
    <row r="198" spans="1:7" x14ac:dyDescent="0.25">
      <c r="A198" s="29" t="s">
        <v>511</v>
      </c>
      <c r="B198" s="59" t="s">
        <v>533</v>
      </c>
      <c r="C198" s="59" t="s">
        <v>534</v>
      </c>
      <c r="D198" s="51" t="s">
        <v>252</v>
      </c>
      <c r="E198" s="53">
        <v>2</v>
      </c>
      <c r="F198" s="38">
        <v>1</v>
      </c>
      <c r="G198" s="34"/>
    </row>
    <row r="199" spans="1:7" x14ac:dyDescent="0.25">
      <c r="A199" s="29" t="s">
        <v>537</v>
      </c>
      <c r="B199" s="29" t="s">
        <v>433</v>
      </c>
      <c r="C199" s="29" t="s">
        <v>538</v>
      </c>
      <c r="D199" s="29" t="s">
        <v>357</v>
      </c>
      <c r="E199" s="37">
        <v>1</v>
      </c>
      <c r="F199" s="33">
        <v>1</v>
      </c>
      <c r="G199" s="34" t="s">
        <v>395</v>
      </c>
    </row>
    <row r="200" spans="1:7" x14ac:dyDescent="0.25">
      <c r="A200" s="29" t="s">
        <v>537</v>
      </c>
      <c r="B200" s="29" t="s">
        <v>539</v>
      </c>
      <c r="C200" s="29" t="s">
        <v>540</v>
      </c>
      <c r="D200" s="29" t="s">
        <v>109</v>
      </c>
      <c r="E200" s="37">
        <v>2</v>
      </c>
      <c r="F200" s="33">
        <v>2</v>
      </c>
      <c r="G200" s="34"/>
    </row>
    <row r="201" spans="1:7" x14ac:dyDescent="0.25">
      <c r="A201" s="29" t="s">
        <v>537</v>
      </c>
      <c r="B201" s="29" t="s">
        <v>129</v>
      </c>
      <c r="C201" s="29" t="s">
        <v>541</v>
      </c>
      <c r="D201" s="29" t="s">
        <v>105</v>
      </c>
      <c r="E201" s="37">
        <v>1</v>
      </c>
      <c r="F201" s="33">
        <v>0.5</v>
      </c>
      <c r="G201" s="48" t="s">
        <v>413</v>
      </c>
    </row>
    <row r="202" spans="1:7" x14ac:dyDescent="0.25">
      <c r="A202" s="29" t="s">
        <v>537</v>
      </c>
      <c r="B202" s="29"/>
      <c r="C202" s="29" t="s">
        <v>542</v>
      </c>
      <c r="D202" s="51" t="s">
        <v>543</v>
      </c>
      <c r="E202" s="37">
        <v>1</v>
      </c>
      <c r="F202" s="33">
        <v>1</v>
      </c>
      <c r="G202" s="34"/>
    </row>
    <row r="203" spans="1:7" x14ac:dyDescent="0.25">
      <c r="A203" s="29" t="s">
        <v>544</v>
      </c>
      <c r="B203" s="29" t="s">
        <v>545</v>
      </c>
      <c r="C203" s="29" t="s">
        <v>546</v>
      </c>
      <c r="D203" s="29" t="s">
        <v>83</v>
      </c>
      <c r="E203" s="37">
        <v>1</v>
      </c>
      <c r="F203" s="33">
        <v>1</v>
      </c>
      <c r="G203" s="34"/>
    </row>
    <row r="204" spans="1:7" x14ac:dyDescent="0.25">
      <c r="A204" s="29" t="s">
        <v>547</v>
      </c>
      <c r="B204" s="29" t="s">
        <v>433</v>
      </c>
      <c r="C204" s="29" t="s">
        <v>548</v>
      </c>
      <c r="D204" s="29" t="s">
        <v>357</v>
      </c>
      <c r="E204" s="37">
        <v>2</v>
      </c>
      <c r="F204" s="38">
        <v>2</v>
      </c>
      <c r="G204" s="60" t="s">
        <v>549</v>
      </c>
    </row>
    <row r="205" spans="1:7" x14ac:dyDescent="0.25">
      <c r="A205" s="29" t="s">
        <v>547</v>
      </c>
      <c r="B205" s="29" t="s">
        <v>550</v>
      </c>
      <c r="C205" s="29" t="s">
        <v>551</v>
      </c>
      <c r="D205" s="29" t="s">
        <v>552</v>
      </c>
      <c r="E205" s="37">
        <v>1</v>
      </c>
      <c r="F205" s="33">
        <v>1</v>
      </c>
      <c r="G205" s="61" t="s">
        <v>553</v>
      </c>
    </row>
    <row r="206" spans="1:7" x14ac:dyDescent="0.25">
      <c r="A206" s="29" t="s">
        <v>554</v>
      </c>
      <c r="B206" s="29" t="s">
        <v>555</v>
      </c>
      <c r="C206" s="29" t="s">
        <v>556</v>
      </c>
      <c r="D206" s="29" t="s">
        <v>335</v>
      </c>
      <c r="E206" s="62"/>
      <c r="F206" s="33">
        <v>2</v>
      </c>
      <c r="G206" s="34"/>
    </row>
    <row r="207" spans="1:7" x14ac:dyDescent="0.25">
      <c r="A207" s="29" t="s">
        <v>557</v>
      </c>
      <c r="B207" s="29" t="s">
        <v>558</v>
      </c>
      <c r="C207" s="29" t="s">
        <v>559</v>
      </c>
      <c r="D207" s="29" t="s">
        <v>170</v>
      </c>
      <c r="E207" s="53">
        <v>1</v>
      </c>
      <c r="F207" s="33">
        <v>1</v>
      </c>
      <c r="G207" s="34"/>
    </row>
    <row r="208" spans="1:7" x14ac:dyDescent="0.25">
      <c r="A208" s="29" t="s">
        <v>557</v>
      </c>
      <c r="B208" s="29" t="s">
        <v>187</v>
      </c>
      <c r="C208" s="29" t="s">
        <v>560</v>
      </c>
      <c r="D208" s="29" t="s">
        <v>97</v>
      </c>
      <c r="E208" s="53">
        <v>1</v>
      </c>
      <c r="F208" s="33">
        <v>1</v>
      </c>
      <c r="G208" s="34"/>
    </row>
    <row r="209" spans="1:7" x14ac:dyDescent="0.25">
      <c r="A209" s="29" t="s">
        <v>557</v>
      </c>
      <c r="B209" s="29" t="s">
        <v>561</v>
      </c>
      <c r="C209" s="29" t="s">
        <v>562</v>
      </c>
      <c r="D209" s="29" t="s">
        <v>565</v>
      </c>
      <c r="E209" s="53">
        <v>1</v>
      </c>
      <c r="F209" s="33">
        <v>1</v>
      </c>
      <c r="G209" s="34"/>
    </row>
    <row r="210" spans="1:7" x14ac:dyDescent="0.25">
      <c r="A210" s="29" t="s">
        <v>557</v>
      </c>
      <c r="B210" s="29" t="s">
        <v>563</v>
      </c>
      <c r="C210" s="29" t="s">
        <v>564</v>
      </c>
      <c r="D210" s="29" t="s">
        <v>374</v>
      </c>
      <c r="E210" s="53">
        <v>1</v>
      </c>
      <c r="F210" s="33">
        <v>1</v>
      </c>
      <c r="G210" s="34"/>
    </row>
    <row r="211" spans="1:7" x14ac:dyDescent="0.25">
      <c r="A211" s="29" t="s">
        <v>557</v>
      </c>
      <c r="B211" s="29" t="s">
        <v>566</v>
      </c>
      <c r="C211" s="29" t="s">
        <v>567</v>
      </c>
      <c r="D211" s="29" t="s">
        <v>84</v>
      </c>
      <c r="E211" s="53">
        <v>1</v>
      </c>
      <c r="F211" s="33">
        <v>1</v>
      </c>
      <c r="G211" s="34"/>
    </row>
    <row r="212" spans="1:7" x14ac:dyDescent="0.25">
      <c r="A212" s="29" t="s">
        <v>568</v>
      </c>
      <c r="B212" s="29" t="s">
        <v>569</v>
      </c>
      <c r="C212" s="29" t="s">
        <v>570</v>
      </c>
      <c r="D212" s="29" t="s">
        <v>56</v>
      </c>
      <c r="E212" s="53"/>
      <c r="F212" s="33">
        <v>1</v>
      </c>
      <c r="G212" s="34"/>
    </row>
    <row r="213" spans="1:7" x14ac:dyDescent="0.25">
      <c r="A213" s="29" t="s">
        <v>571</v>
      </c>
      <c r="B213" s="29" t="s">
        <v>572</v>
      </c>
      <c r="C213" s="29" t="s">
        <v>55</v>
      </c>
      <c r="D213" s="29" t="s">
        <v>56</v>
      </c>
      <c r="E213" s="53"/>
      <c r="F213" s="33">
        <v>1</v>
      </c>
      <c r="G213" s="34"/>
    </row>
    <row r="214" spans="1:7" x14ac:dyDescent="0.25">
      <c r="A214" s="29" t="s">
        <v>573</v>
      </c>
      <c r="B214" s="29" t="s">
        <v>574</v>
      </c>
      <c r="C214" s="29" t="s">
        <v>575</v>
      </c>
      <c r="D214" s="29" t="s">
        <v>109</v>
      </c>
      <c r="E214" s="53">
        <v>2</v>
      </c>
      <c r="F214" s="33">
        <v>2</v>
      </c>
      <c r="G214" s="34"/>
    </row>
    <row r="215" spans="1:7" x14ac:dyDescent="0.25">
      <c r="A215" s="29" t="s">
        <v>576</v>
      </c>
      <c r="B215" s="29" t="s">
        <v>577</v>
      </c>
      <c r="C215" s="30" t="s">
        <v>578</v>
      </c>
      <c r="D215" s="51" t="s">
        <v>83</v>
      </c>
      <c r="E215" s="62"/>
      <c r="F215" s="33">
        <v>1</v>
      </c>
      <c r="G215" s="34"/>
    </row>
    <row r="216" spans="1:7" x14ac:dyDescent="0.25">
      <c r="A216" s="29" t="s">
        <v>579</v>
      </c>
      <c r="B216" s="29" t="s">
        <v>580</v>
      </c>
      <c r="C216" s="30" t="s">
        <v>581</v>
      </c>
      <c r="D216" s="29" t="s">
        <v>109</v>
      </c>
      <c r="E216" s="53">
        <v>1</v>
      </c>
      <c r="F216" s="33">
        <v>1</v>
      </c>
      <c r="G216" s="34"/>
    </row>
    <row r="217" spans="1:7" x14ac:dyDescent="0.25">
      <c r="A217" s="29" t="s">
        <v>582</v>
      </c>
      <c r="B217" s="29" t="s">
        <v>398</v>
      </c>
      <c r="C217" s="30" t="s">
        <v>583</v>
      </c>
      <c r="D217" s="29" t="s">
        <v>496</v>
      </c>
      <c r="E217" s="53">
        <v>2</v>
      </c>
      <c r="F217" s="33">
        <v>1</v>
      </c>
      <c r="G217" s="34"/>
    </row>
    <row r="218" spans="1:7" x14ac:dyDescent="0.25">
      <c r="A218" s="29" t="s">
        <v>584</v>
      </c>
      <c r="B218" s="29" t="s">
        <v>585</v>
      </c>
      <c r="C218" s="30" t="s">
        <v>586</v>
      </c>
      <c r="D218" s="51" t="s">
        <v>496</v>
      </c>
      <c r="E218" s="53">
        <v>1</v>
      </c>
      <c r="F218" s="33">
        <v>1</v>
      </c>
      <c r="G218" s="34"/>
    </row>
    <row r="219" spans="1:7" x14ac:dyDescent="0.25">
      <c r="A219" s="29" t="s">
        <v>587</v>
      </c>
      <c r="B219" s="29" t="s">
        <v>204</v>
      </c>
      <c r="C219" s="30" t="s">
        <v>588</v>
      </c>
      <c r="D219" s="29" t="s">
        <v>300</v>
      </c>
      <c r="E219" s="37">
        <v>1</v>
      </c>
      <c r="F219" s="33">
        <v>1</v>
      </c>
      <c r="G219" s="34"/>
    </row>
    <row r="220" spans="1:7" x14ac:dyDescent="0.25">
      <c r="A220" s="29" t="s">
        <v>587</v>
      </c>
      <c r="B220" s="29" t="s">
        <v>589</v>
      </c>
      <c r="C220" s="30" t="s">
        <v>590</v>
      </c>
      <c r="D220" s="29" t="s">
        <v>170</v>
      </c>
      <c r="E220" s="37">
        <v>1</v>
      </c>
      <c r="F220" s="33">
        <v>1</v>
      </c>
      <c r="G220" s="34"/>
    </row>
    <row r="221" spans="1:7" x14ac:dyDescent="0.25">
      <c r="A221" s="29" t="s">
        <v>587</v>
      </c>
      <c r="B221" s="29" t="s">
        <v>355</v>
      </c>
      <c r="C221" s="30" t="s">
        <v>591</v>
      </c>
      <c r="D221" s="29" t="s">
        <v>133</v>
      </c>
      <c r="E221" s="37">
        <v>1</v>
      </c>
      <c r="F221" s="38">
        <v>1</v>
      </c>
      <c r="G221" s="34" t="s">
        <v>592</v>
      </c>
    </row>
    <row r="222" spans="1:7" ht="30" x14ac:dyDescent="0.25">
      <c r="A222" s="29" t="s">
        <v>587</v>
      </c>
      <c r="B222" s="29" t="s">
        <v>593</v>
      </c>
      <c r="C222" s="30" t="s">
        <v>594</v>
      </c>
      <c r="D222" s="29" t="s">
        <v>165</v>
      </c>
      <c r="E222" s="37">
        <v>1</v>
      </c>
      <c r="F222" s="33">
        <v>2</v>
      </c>
      <c r="G222" s="63" t="s">
        <v>595</v>
      </c>
    </row>
    <row r="223" spans="1:7" x14ac:dyDescent="0.25">
      <c r="A223" s="29" t="s">
        <v>587</v>
      </c>
      <c r="B223" s="29" t="s">
        <v>596</v>
      </c>
      <c r="C223" s="30" t="s">
        <v>597</v>
      </c>
      <c r="D223" s="29" t="s">
        <v>170</v>
      </c>
      <c r="E223" s="37">
        <v>1</v>
      </c>
      <c r="F223" s="33">
        <v>1</v>
      </c>
      <c r="G223" s="34"/>
    </row>
    <row r="224" spans="1:7" x14ac:dyDescent="0.25">
      <c r="A224" s="49" t="s">
        <v>587</v>
      </c>
      <c r="B224" s="49" t="s">
        <v>110</v>
      </c>
      <c r="C224" s="29" t="s">
        <v>598</v>
      </c>
      <c r="D224" s="29" t="s">
        <v>180</v>
      </c>
      <c r="E224" s="37">
        <v>1</v>
      </c>
      <c r="F224" s="33">
        <v>1</v>
      </c>
      <c r="G224" s="34"/>
    </row>
    <row r="225" spans="1:7" x14ac:dyDescent="0.25">
      <c r="A225" s="29" t="s">
        <v>587</v>
      </c>
      <c r="B225" s="29" t="s">
        <v>599</v>
      </c>
      <c r="C225" s="30" t="s">
        <v>600</v>
      </c>
      <c r="D225" s="29" t="s">
        <v>136</v>
      </c>
      <c r="E225" s="37">
        <v>1</v>
      </c>
      <c r="F225" s="33">
        <v>1</v>
      </c>
      <c r="G225" s="34"/>
    </row>
    <row r="226" spans="1:7" x14ac:dyDescent="0.25">
      <c r="A226" s="29" t="s">
        <v>587</v>
      </c>
      <c r="B226" s="29" t="s">
        <v>601</v>
      </c>
      <c r="C226" s="30" t="s">
        <v>602</v>
      </c>
      <c r="D226" s="29" t="s">
        <v>61</v>
      </c>
      <c r="E226" s="37">
        <v>2</v>
      </c>
      <c r="F226" s="38">
        <v>2</v>
      </c>
      <c r="G226" s="60" t="s">
        <v>549</v>
      </c>
    </row>
    <row r="227" spans="1:7" x14ac:dyDescent="0.25">
      <c r="A227" s="29" t="s">
        <v>587</v>
      </c>
      <c r="B227" s="29" t="s">
        <v>603</v>
      </c>
      <c r="C227" s="30" t="s">
        <v>604</v>
      </c>
      <c r="D227" s="29" t="s">
        <v>394</v>
      </c>
      <c r="E227" s="37">
        <v>1</v>
      </c>
      <c r="F227" s="33">
        <v>1</v>
      </c>
      <c r="G227" s="34"/>
    </row>
    <row r="228" spans="1:7" x14ac:dyDescent="0.25">
      <c r="A228" s="29" t="s">
        <v>587</v>
      </c>
      <c r="B228" s="29" t="s">
        <v>605</v>
      </c>
      <c r="C228" s="30" t="s">
        <v>606</v>
      </c>
      <c r="D228" s="29" t="s">
        <v>109</v>
      </c>
      <c r="E228" s="37">
        <v>1</v>
      </c>
      <c r="F228" s="33">
        <v>1</v>
      </c>
      <c r="G228" s="34"/>
    </row>
    <row r="229" spans="1:7" x14ac:dyDescent="0.25">
      <c r="A229" s="29" t="s">
        <v>587</v>
      </c>
      <c r="B229" s="29" t="s">
        <v>607</v>
      </c>
      <c r="C229" s="30" t="s">
        <v>608</v>
      </c>
      <c r="D229" s="29" t="s">
        <v>374</v>
      </c>
      <c r="E229" s="37">
        <v>1</v>
      </c>
      <c r="F229" s="33">
        <v>1</v>
      </c>
      <c r="G229" s="34"/>
    </row>
    <row r="230" spans="1:7" x14ac:dyDescent="0.25">
      <c r="A230" s="29" t="s">
        <v>587</v>
      </c>
      <c r="B230" s="29" t="s">
        <v>139</v>
      </c>
      <c r="C230" s="30" t="s">
        <v>609</v>
      </c>
      <c r="D230" s="29" t="s">
        <v>610</v>
      </c>
      <c r="E230" s="37">
        <v>1</v>
      </c>
      <c r="F230" s="33">
        <v>1</v>
      </c>
      <c r="G230" s="34"/>
    </row>
    <row r="231" spans="1:7" x14ac:dyDescent="0.25">
      <c r="A231" s="29" t="s">
        <v>587</v>
      </c>
      <c r="B231" s="29" t="s">
        <v>611</v>
      </c>
      <c r="C231" s="30" t="s">
        <v>612</v>
      </c>
      <c r="D231" s="29" t="s">
        <v>303</v>
      </c>
      <c r="E231" s="53">
        <v>1</v>
      </c>
      <c r="F231" s="33">
        <v>1</v>
      </c>
      <c r="G231" s="34"/>
    </row>
    <row r="232" spans="1:7" x14ac:dyDescent="0.25">
      <c r="A232" s="29" t="s">
        <v>587</v>
      </c>
      <c r="B232" s="29" t="s">
        <v>613</v>
      </c>
      <c r="C232" s="30" t="s">
        <v>614</v>
      </c>
      <c r="D232" s="29" t="s">
        <v>84</v>
      </c>
      <c r="E232" s="37">
        <v>1</v>
      </c>
      <c r="F232" s="33">
        <v>1</v>
      </c>
      <c r="G232" s="34"/>
    </row>
    <row r="233" spans="1:7" x14ac:dyDescent="0.25">
      <c r="A233" s="29" t="s">
        <v>587</v>
      </c>
      <c r="B233" s="29" t="s">
        <v>615</v>
      </c>
      <c r="C233" s="30" t="s">
        <v>616</v>
      </c>
      <c r="D233" s="29" t="s">
        <v>620</v>
      </c>
      <c r="E233" s="37">
        <v>1</v>
      </c>
      <c r="F233" s="33">
        <v>1</v>
      </c>
      <c r="G233" s="34"/>
    </row>
    <row r="234" spans="1:7" x14ac:dyDescent="0.25">
      <c r="A234" s="29" t="s">
        <v>587</v>
      </c>
      <c r="B234" s="29" t="s">
        <v>555</v>
      </c>
      <c r="C234" s="30" t="s">
        <v>617</v>
      </c>
      <c r="D234" s="29" t="s">
        <v>565</v>
      </c>
      <c r="E234" s="37">
        <v>1</v>
      </c>
      <c r="F234" s="33">
        <v>1</v>
      </c>
      <c r="G234" s="34"/>
    </row>
    <row r="235" spans="1:7" x14ac:dyDescent="0.25">
      <c r="A235" s="29" t="s">
        <v>587</v>
      </c>
      <c r="B235" s="29" t="s">
        <v>618</v>
      </c>
      <c r="C235" s="30" t="s">
        <v>619</v>
      </c>
      <c r="D235" s="29" t="s">
        <v>248</v>
      </c>
      <c r="E235" s="37">
        <v>1</v>
      </c>
      <c r="F235" s="33">
        <v>1</v>
      </c>
      <c r="G235" s="34"/>
    </row>
    <row r="236" spans="1:7" x14ac:dyDescent="0.25">
      <c r="A236" s="29" t="s">
        <v>587</v>
      </c>
      <c r="B236" s="29" t="s">
        <v>621</v>
      </c>
      <c r="C236" s="30" t="s">
        <v>622</v>
      </c>
      <c r="D236" s="29" t="s">
        <v>71</v>
      </c>
      <c r="E236" s="37">
        <v>1</v>
      </c>
      <c r="F236" s="33">
        <v>1</v>
      </c>
      <c r="G236" s="34"/>
    </row>
    <row r="237" spans="1:7" x14ac:dyDescent="0.25">
      <c r="A237" s="29" t="s">
        <v>587</v>
      </c>
      <c r="B237" s="29" t="s">
        <v>623</v>
      </c>
      <c r="C237" s="30" t="s">
        <v>624</v>
      </c>
      <c r="D237" s="29" t="s">
        <v>477</v>
      </c>
      <c r="E237" s="37">
        <v>1</v>
      </c>
      <c r="F237" s="33">
        <v>1</v>
      </c>
      <c r="G237" s="34"/>
    </row>
    <row r="238" spans="1:7" x14ac:dyDescent="0.25">
      <c r="A238" s="64" t="s">
        <v>625</v>
      </c>
      <c r="B238" s="64" t="s">
        <v>353</v>
      </c>
      <c r="C238" s="64" t="s">
        <v>626</v>
      </c>
      <c r="D238" s="29" t="s">
        <v>61</v>
      </c>
      <c r="E238" s="53">
        <v>1</v>
      </c>
      <c r="F238" s="33">
        <v>1</v>
      </c>
      <c r="G238" s="34" t="s">
        <v>627</v>
      </c>
    </row>
    <row r="239" spans="1:7" x14ac:dyDescent="0.25">
      <c r="A239" s="64" t="s">
        <v>625</v>
      </c>
      <c r="B239" s="64" t="s">
        <v>139</v>
      </c>
      <c r="C239" s="64" t="s">
        <v>628</v>
      </c>
      <c r="D239" s="29" t="s">
        <v>141</v>
      </c>
      <c r="E239" s="53">
        <v>1</v>
      </c>
      <c r="F239" s="33">
        <v>1</v>
      </c>
      <c r="G239" s="34"/>
    </row>
    <row r="240" spans="1:7" x14ac:dyDescent="0.25">
      <c r="A240" s="64" t="s">
        <v>625</v>
      </c>
      <c r="B240" s="64" t="s">
        <v>629</v>
      </c>
      <c r="C240" s="29" t="s">
        <v>630</v>
      </c>
      <c r="D240" s="29" t="s">
        <v>170</v>
      </c>
      <c r="E240" s="53">
        <v>1</v>
      </c>
      <c r="F240" s="33">
        <v>1</v>
      </c>
      <c r="G240" s="34"/>
    </row>
    <row r="241" spans="1:7" x14ac:dyDescent="0.25">
      <c r="A241" s="64" t="s">
        <v>625</v>
      </c>
      <c r="B241" s="64" t="s">
        <v>631</v>
      </c>
      <c r="C241" s="29" t="s">
        <v>632</v>
      </c>
      <c r="D241" s="29" t="s">
        <v>83</v>
      </c>
      <c r="E241" s="53">
        <v>1</v>
      </c>
      <c r="F241" s="33">
        <v>1</v>
      </c>
      <c r="G241" s="34"/>
    </row>
    <row r="242" spans="1:7" x14ac:dyDescent="0.25">
      <c r="A242" s="64" t="s">
        <v>625</v>
      </c>
      <c r="B242" s="64" t="s">
        <v>633</v>
      </c>
      <c r="C242" s="29" t="s">
        <v>634</v>
      </c>
      <c r="D242" s="29" t="s">
        <v>170</v>
      </c>
      <c r="E242" s="53">
        <v>1</v>
      </c>
      <c r="F242" s="33">
        <v>1</v>
      </c>
      <c r="G242" s="34"/>
    </row>
    <row r="243" spans="1:7" x14ac:dyDescent="0.25">
      <c r="A243" s="64" t="s">
        <v>625</v>
      </c>
      <c r="B243" s="64" t="s">
        <v>635</v>
      </c>
      <c r="C243" s="29" t="s">
        <v>636</v>
      </c>
      <c r="D243" s="29" t="s">
        <v>105</v>
      </c>
      <c r="E243" s="53">
        <v>1</v>
      </c>
      <c r="F243" s="33">
        <v>0.5</v>
      </c>
      <c r="G243" s="48" t="s">
        <v>637</v>
      </c>
    </row>
    <row r="244" spans="1:7" x14ac:dyDescent="0.25">
      <c r="A244" s="64" t="s">
        <v>625</v>
      </c>
      <c r="B244" s="29" t="s">
        <v>638</v>
      </c>
      <c r="C244" s="29" t="s">
        <v>639</v>
      </c>
      <c r="D244" s="29" t="s">
        <v>97</v>
      </c>
      <c r="E244" s="53">
        <v>1</v>
      </c>
      <c r="F244" s="33">
        <v>1</v>
      </c>
      <c r="G244" s="39"/>
    </row>
    <row r="245" spans="1:7" x14ac:dyDescent="0.25">
      <c r="A245" s="64" t="s">
        <v>640</v>
      </c>
      <c r="B245" s="64" t="s">
        <v>641</v>
      </c>
      <c r="C245" s="29" t="s">
        <v>642</v>
      </c>
      <c r="D245" s="29" t="s">
        <v>643</v>
      </c>
      <c r="E245" s="53">
        <v>2</v>
      </c>
      <c r="F245" s="33">
        <v>2</v>
      </c>
      <c r="G245" s="34"/>
    </row>
    <row r="246" spans="1:7" x14ac:dyDescent="0.25">
      <c r="A246" s="64" t="s">
        <v>640</v>
      </c>
      <c r="B246" s="64" t="s">
        <v>433</v>
      </c>
      <c r="C246" s="29" t="s">
        <v>644</v>
      </c>
      <c r="D246" s="29" t="s">
        <v>61</v>
      </c>
      <c r="E246" s="53">
        <v>1</v>
      </c>
      <c r="F246" s="33">
        <v>2</v>
      </c>
      <c r="G246" s="5" t="s">
        <v>645</v>
      </c>
    </row>
    <row r="247" spans="1:7" x14ac:dyDescent="0.25">
      <c r="A247" s="64" t="s">
        <v>640</v>
      </c>
      <c r="B247" s="64" t="s">
        <v>646</v>
      </c>
      <c r="C247" s="29" t="s">
        <v>647</v>
      </c>
      <c r="D247" s="29" t="s">
        <v>648</v>
      </c>
      <c r="E247" s="53">
        <v>1</v>
      </c>
      <c r="F247" s="33">
        <v>1</v>
      </c>
      <c r="G247" s="34"/>
    </row>
    <row r="248" spans="1:7" x14ac:dyDescent="0.25">
      <c r="A248" s="64" t="s">
        <v>640</v>
      </c>
      <c r="B248" s="64" t="s">
        <v>649</v>
      </c>
      <c r="C248" s="29" t="s">
        <v>650</v>
      </c>
      <c r="D248" s="29" t="s">
        <v>64</v>
      </c>
      <c r="E248" s="53">
        <v>1</v>
      </c>
      <c r="F248" s="38">
        <v>1</v>
      </c>
      <c r="G248" s="5"/>
    </row>
    <row r="249" spans="1:7" x14ac:dyDescent="0.25">
      <c r="A249" s="64" t="s">
        <v>640</v>
      </c>
      <c r="B249" s="64" t="s">
        <v>428</v>
      </c>
      <c r="C249" s="29" t="s">
        <v>651</v>
      </c>
      <c r="D249" s="29" t="s">
        <v>552</v>
      </c>
      <c r="E249" s="53">
        <v>1</v>
      </c>
      <c r="F249" s="33">
        <v>1</v>
      </c>
      <c r="G249" s="34"/>
    </row>
    <row r="250" spans="1:7" x14ac:dyDescent="0.25">
      <c r="A250" s="64" t="s">
        <v>640</v>
      </c>
      <c r="B250" s="64" t="s">
        <v>139</v>
      </c>
      <c r="C250" s="29" t="s">
        <v>652</v>
      </c>
      <c r="D250" s="29" t="s">
        <v>141</v>
      </c>
      <c r="E250" s="53">
        <v>1</v>
      </c>
      <c r="F250" s="33">
        <v>1</v>
      </c>
      <c r="G250" s="39"/>
    </row>
    <row r="251" spans="1:7" x14ac:dyDescent="0.25">
      <c r="A251" s="64" t="s">
        <v>640</v>
      </c>
      <c r="B251" s="64" t="s">
        <v>129</v>
      </c>
      <c r="C251" s="29" t="s">
        <v>653</v>
      </c>
      <c r="D251" s="42" t="s">
        <v>654</v>
      </c>
      <c r="E251" s="53">
        <v>1</v>
      </c>
      <c r="F251" s="33">
        <v>0.5</v>
      </c>
      <c r="G251" s="48" t="s">
        <v>637</v>
      </c>
    </row>
    <row r="252" spans="1:7" x14ac:dyDescent="0.25">
      <c r="A252" s="64" t="s">
        <v>655</v>
      </c>
      <c r="B252" s="64" t="s">
        <v>433</v>
      </c>
      <c r="C252" s="29" t="s">
        <v>656</v>
      </c>
      <c r="D252" s="29" t="s">
        <v>61</v>
      </c>
      <c r="E252" s="53">
        <v>1</v>
      </c>
      <c r="F252" s="33">
        <v>1</v>
      </c>
      <c r="G252" s="65">
        <v>45413</v>
      </c>
    </row>
    <row r="253" spans="1:7" x14ac:dyDescent="0.25">
      <c r="A253" s="64" t="s">
        <v>655</v>
      </c>
      <c r="B253" s="56" t="s">
        <v>238</v>
      </c>
      <c r="C253" s="51" t="s">
        <v>657</v>
      </c>
      <c r="D253" s="51" t="s">
        <v>109</v>
      </c>
      <c r="E253" s="53">
        <v>1</v>
      </c>
      <c r="F253" s="33">
        <v>1</v>
      </c>
      <c r="G253" s="51"/>
    </row>
    <row r="254" spans="1:7" x14ac:dyDescent="0.25">
      <c r="A254" s="64" t="s">
        <v>655</v>
      </c>
      <c r="B254" s="29" t="s">
        <v>435</v>
      </c>
      <c r="C254" s="29" t="s">
        <v>658</v>
      </c>
      <c r="D254" s="29" t="s">
        <v>288</v>
      </c>
      <c r="E254" s="53">
        <v>1</v>
      </c>
      <c r="F254" s="33">
        <v>1</v>
      </c>
      <c r="G254" s="50"/>
    </row>
    <row r="255" spans="1:7" x14ac:dyDescent="0.25">
      <c r="A255" s="29" t="s">
        <v>659</v>
      </c>
      <c r="B255" s="29" t="s">
        <v>660</v>
      </c>
      <c r="C255" s="29" t="s">
        <v>661</v>
      </c>
      <c r="D255" s="29" t="s">
        <v>441</v>
      </c>
      <c r="E255" s="53">
        <v>1</v>
      </c>
      <c r="F255" s="33">
        <v>1</v>
      </c>
      <c r="G255" s="41" t="s">
        <v>662</v>
      </c>
    </row>
    <row r="256" spans="1:7" x14ac:dyDescent="0.25">
      <c r="A256" s="29" t="s">
        <v>659</v>
      </c>
      <c r="B256" s="29" t="s">
        <v>663</v>
      </c>
      <c r="C256" s="29" t="s">
        <v>664</v>
      </c>
      <c r="D256" s="29" t="s">
        <v>552</v>
      </c>
      <c r="E256" s="53">
        <v>1</v>
      </c>
      <c r="F256" s="33">
        <v>1</v>
      </c>
      <c r="G256" s="61" t="s">
        <v>665</v>
      </c>
    </row>
    <row r="257" spans="1:7" x14ac:dyDescent="0.25">
      <c r="A257" s="29" t="s">
        <v>659</v>
      </c>
      <c r="B257" s="29" t="s">
        <v>129</v>
      </c>
      <c r="C257" s="29" t="s">
        <v>666</v>
      </c>
      <c r="D257" s="29" t="s">
        <v>654</v>
      </c>
      <c r="E257" s="53">
        <v>1</v>
      </c>
      <c r="F257" s="33">
        <v>0.5</v>
      </c>
      <c r="G257" s="48" t="s">
        <v>637</v>
      </c>
    </row>
    <row r="258" spans="1:7" x14ac:dyDescent="0.25">
      <c r="A258" s="29" t="s">
        <v>659</v>
      </c>
      <c r="B258" s="29" t="s">
        <v>353</v>
      </c>
      <c r="C258" s="29" t="s">
        <v>667</v>
      </c>
      <c r="D258" s="29" t="s">
        <v>668</v>
      </c>
      <c r="E258" s="53">
        <v>1</v>
      </c>
      <c r="F258" s="33">
        <v>1</v>
      </c>
      <c r="G258" s="34" t="s">
        <v>669</v>
      </c>
    </row>
    <row r="259" spans="1:7" x14ac:dyDescent="0.25">
      <c r="A259" s="29" t="s">
        <v>670</v>
      </c>
      <c r="B259" s="29" t="s">
        <v>671</v>
      </c>
      <c r="C259" s="64" t="s">
        <v>672</v>
      </c>
      <c r="D259" s="29" t="s">
        <v>83</v>
      </c>
      <c r="E259" s="66">
        <v>1</v>
      </c>
      <c r="F259" s="33">
        <v>1</v>
      </c>
      <c r="G259" s="34"/>
    </row>
    <row r="260" spans="1:7" x14ac:dyDescent="0.25">
      <c r="A260" s="29" t="s">
        <v>673</v>
      </c>
      <c r="B260" s="29" t="s">
        <v>674</v>
      </c>
      <c r="C260" s="29" t="s">
        <v>675</v>
      </c>
      <c r="D260" s="29" t="s">
        <v>61</v>
      </c>
      <c r="E260" s="53">
        <v>1</v>
      </c>
      <c r="F260" s="33">
        <v>1</v>
      </c>
      <c r="G260" s="41">
        <v>45413</v>
      </c>
    </row>
    <row r="261" spans="1:7" x14ac:dyDescent="0.25">
      <c r="A261" s="29" t="s">
        <v>673</v>
      </c>
      <c r="B261" s="29" t="s">
        <v>676</v>
      </c>
      <c r="C261" s="29" t="s">
        <v>677</v>
      </c>
      <c r="D261" s="29" t="s">
        <v>620</v>
      </c>
      <c r="E261" s="53">
        <v>1</v>
      </c>
      <c r="F261" s="33">
        <v>1</v>
      </c>
      <c r="G261" s="34"/>
    </row>
    <row r="262" spans="1:7" x14ac:dyDescent="0.25">
      <c r="A262" s="29" t="s">
        <v>673</v>
      </c>
      <c r="B262" s="29" t="s">
        <v>139</v>
      </c>
      <c r="C262" s="29" t="s">
        <v>678</v>
      </c>
      <c r="D262" s="29" t="s">
        <v>679</v>
      </c>
      <c r="E262" s="53">
        <v>1</v>
      </c>
      <c r="F262" s="33">
        <v>1</v>
      </c>
      <c r="G262" s="39"/>
    </row>
    <row r="263" spans="1:7" x14ac:dyDescent="0.25">
      <c r="A263" s="29" t="s">
        <v>680</v>
      </c>
      <c r="B263" s="51" t="s">
        <v>681</v>
      </c>
      <c r="C263" s="51" t="s">
        <v>682</v>
      </c>
      <c r="D263" s="51" t="s">
        <v>109</v>
      </c>
      <c r="E263" s="53">
        <v>1</v>
      </c>
      <c r="F263" s="33">
        <v>1</v>
      </c>
      <c r="G263" s="34"/>
    </row>
    <row r="264" spans="1:7" x14ac:dyDescent="0.25">
      <c r="A264" s="29" t="s">
        <v>680</v>
      </c>
      <c r="B264" s="51" t="s">
        <v>683</v>
      </c>
      <c r="C264" s="51" t="s">
        <v>684</v>
      </c>
      <c r="D264" s="51" t="s">
        <v>109</v>
      </c>
      <c r="E264" s="53">
        <v>2</v>
      </c>
      <c r="F264" s="33">
        <v>2</v>
      </c>
      <c r="G264" s="34"/>
    </row>
    <row r="265" spans="1:7" x14ac:dyDescent="0.25">
      <c r="A265" s="29" t="s">
        <v>680</v>
      </c>
      <c r="B265" s="29" t="s">
        <v>685</v>
      </c>
      <c r="C265" s="29" t="s">
        <v>686</v>
      </c>
      <c r="D265" s="29" t="s">
        <v>687</v>
      </c>
      <c r="E265" s="67">
        <v>1</v>
      </c>
      <c r="F265" s="33">
        <v>1</v>
      </c>
      <c r="G265" s="34"/>
    </row>
    <row r="266" spans="1:7" x14ac:dyDescent="0.25">
      <c r="A266" s="29" t="s">
        <v>680</v>
      </c>
      <c r="B266" s="29" t="s">
        <v>688</v>
      </c>
      <c r="C266" s="29" t="s">
        <v>689</v>
      </c>
      <c r="D266" s="29" t="s">
        <v>84</v>
      </c>
      <c r="E266" s="53"/>
      <c r="F266" s="33">
        <v>1</v>
      </c>
      <c r="G266" s="34"/>
    </row>
    <row r="267" spans="1:7" x14ac:dyDescent="0.25">
      <c r="A267" s="29" t="s">
        <v>680</v>
      </c>
      <c r="B267" s="29" t="s">
        <v>690</v>
      </c>
      <c r="C267" s="29" t="s">
        <v>691</v>
      </c>
      <c r="D267" s="29" t="s">
        <v>71</v>
      </c>
      <c r="E267" s="53">
        <v>2</v>
      </c>
      <c r="F267" s="33">
        <v>1</v>
      </c>
      <c r="G267" s="34"/>
    </row>
    <row r="268" spans="1:7" x14ac:dyDescent="0.25">
      <c r="A268" s="29" t="s">
        <v>680</v>
      </c>
      <c r="B268" s="29" t="s">
        <v>692</v>
      </c>
      <c r="C268" s="29" t="s">
        <v>693</v>
      </c>
      <c r="D268" s="29" t="s">
        <v>61</v>
      </c>
      <c r="E268" s="53">
        <v>5</v>
      </c>
      <c r="F268" s="33">
        <v>4</v>
      </c>
      <c r="G268" s="63" t="s">
        <v>696</v>
      </c>
    </row>
    <row r="269" spans="1:7" x14ac:dyDescent="0.25">
      <c r="A269" s="29" t="s">
        <v>680</v>
      </c>
      <c r="B269" s="29" t="s">
        <v>694</v>
      </c>
      <c r="C269" s="29" t="s">
        <v>695</v>
      </c>
      <c r="D269" s="29" t="s">
        <v>311</v>
      </c>
      <c r="E269" s="53">
        <v>1</v>
      </c>
      <c r="F269" s="33">
        <v>1</v>
      </c>
      <c r="G269" s="34"/>
    </row>
    <row r="270" spans="1:7" x14ac:dyDescent="0.25">
      <c r="A270" s="29" t="s">
        <v>680</v>
      </c>
      <c r="B270" s="29" t="s">
        <v>697</v>
      </c>
      <c r="C270" s="29" t="s">
        <v>698</v>
      </c>
      <c r="D270" s="29" t="s">
        <v>701</v>
      </c>
      <c r="E270" s="53">
        <v>1</v>
      </c>
      <c r="F270" s="33">
        <v>1</v>
      </c>
      <c r="G270" s="34"/>
    </row>
    <row r="271" spans="1:7" x14ac:dyDescent="0.25">
      <c r="A271" s="29" t="s">
        <v>680</v>
      </c>
      <c r="B271" s="29" t="s">
        <v>699</v>
      </c>
      <c r="C271" s="29" t="s">
        <v>700</v>
      </c>
      <c r="D271" s="29" t="s">
        <v>702</v>
      </c>
      <c r="E271" s="53">
        <v>3</v>
      </c>
      <c r="F271" s="38">
        <v>3</v>
      </c>
      <c r="G271" s="34"/>
    </row>
    <row r="272" spans="1:7" x14ac:dyDescent="0.25">
      <c r="A272" s="29" t="s">
        <v>680</v>
      </c>
      <c r="B272" s="29" t="s">
        <v>703</v>
      </c>
      <c r="C272" s="64" t="s">
        <v>704</v>
      </c>
      <c r="D272" s="29" t="s">
        <v>336</v>
      </c>
      <c r="E272" s="53">
        <v>2</v>
      </c>
      <c r="F272" s="33">
        <v>2</v>
      </c>
      <c r="G272" s="34"/>
    </row>
    <row r="273" spans="1:7" x14ac:dyDescent="0.25">
      <c r="A273" s="29" t="s">
        <v>680</v>
      </c>
      <c r="B273" s="29" t="s">
        <v>705</v>
      </c>
      <c r="C273" s="29" t="s">
        <v>706</v>
      </c>
      <c r="D273" s="64" t="s">
        <v>707</v>
      </c>
      <c r="E273" s="53">
        <v>1</v>
      </c>
      <c r="F273" s="33">
        <v>1</v>
      </c>
      <c r="G273" s="34"/>
    </row>
    <row r="274" spans="1:7" x14ac:dyDescent="0.25">
      <c r="A274" s="29" t="s">
        <v>680</v>
      </c>
      <c r="B274" s="29" t="s">
        <v>708</v>
      </c>
      <c r="C274" s="29" t="s">
        <v>709</v>
      </c>
      <c r="D274" s="29" t="s">
        <v>648</v>
      </c>
      <c r="E274" s="53">
        <v>4</v>
      </c>
      <c r="F274" s="33">
        <v>2</v>
      </c>
      <c r="G274" s="34"/>
    </row>
    <row r="275" spans="1:7" x14ac:dyDescent="0.25">
      <c r="A275" s="29" t="s">
        <v>680</v>
      </c>
      <c r="B275" s="29" t="s">
        <v>710</v>
      </c>
      <c r="C275" s="29" t="s">
        <v>711</v>
      </c>
      <c r="D275" s="29" t="s">
        <v>83</v>
      </c>
      <c r="E275" s="53">
        <v>2</v>
      </c>
      <c r="F275" s="38">
        <v>2</v>
      </c>
      <c r="G275" s="34"/>
    </row>
    <row r="276" spans="1:7" x14ac:dyDescent="0.25">
      <c r="A276" s="29" t="s">
        <v>680</v>
      </c>
      <c r="B276" s="29" t="s">
        <v>712</v>
      </c>
      <c r="C276" s="29" t="s">
        <v>713</v>
      </c>
      <c r="D276" s="29" t="s">
        <v>71</v>
      </c>
      <c r="E276" s="53">
        <v>1</v>
      </c>
      <c r="F276" s="38">
        <v>1</v>
      </c>
      <c r="G276" s="34"/>
    </row>
    <row r="277" spans="1:7" x14ac:dyDescent="0.25">
      <c r="A277" s="29" t="s">
        <v>680</v>
      </c>
      <c r="B277" s="29" t="s">
        <v>714</v>
      </c>
      <c r="C277" s="29" t="s">
        <v>715</v>
      </c>
      <c r="D277" s="29" t="s">
        <v>133</v>
      </c>
      <c r="E277" s="53">
        <v>1</v>
      </c>
      <c r="F277" s="38">
        <v>1</v>
      </c>
      <c r="G277" s="34"/>
    </row>
    <row r="278" spans="1:7" x14ac:dyDescent="0.25">
      <c r="A278" s="29" t="s">
        <v>716</v>
      </c>
      <c r="B278" s="29" t="s">
        <v>717</v>
      </c>
      <c r="C278" s="29" t="s">
        <v>718</v>
      </c>
      <c r="D278" s="29" t="s">
        <v>552</v>
      </c>
      <c r="E278" s="53">
        <v>5</v>
      </c>
      <c r="F278" s="33">
        <v>2</v>
      </c>
      <c r="G278" s="34"/>
    </row>
    <row r="279" spans="1:7" x14ac:dyDescent="0.25">
      <c r="A279" s="29" t="s">
        <v>716</v>
      </c>
      <c r="B279" s="29" t="s">
        <v>719</v>
      </c>
      <c r="C279" s="29" t="s">
        <v>720</v>
      </c>
      <c r="D279" s="29" t="s">
        <v>271</v>
      </c>
      <c r="E279" s="53">
        <v>1</v>
      </c>
      <c r="F279" s="33">
        <v>1</v>
      </c>
      <c r="G279" s="34"/>
    </row>
    <row r="280" spans="1:7" x14ac:dyDescent="0.25">
      <c r="A280" s="29" t="s">
        <v>716</v>
      </c>
      <c r="B280" s="29" t="s">
        <v>721</v>
      </c>
      <c r="C280" s="29" t="s">
        <v>722</v>
      </c>
      <c r="D280" s="29" t="s">
        <v>97</v>
      </c>
      <c r="E280" s="53">
        <v>1</v>
      </c>
      <c r="F280" s="33">
        <v>1</v>
      </c>
      <c r="G280" s="34"/>
    </row>
    <row r="281" spans="1:7" x14ac:dyDescent="0.25">
      <c r="A281" s="29" t="s">
        <v>723</v>
      </c>
      <c r="B281" s="29" t="s">
        <v>724</v>
      </c>
      <c r="C281" s="29" t="s">
        <v>725</v>
      </c>
      <c r="D281" s="29" t="s">
        <v>726</v>
      </c>
      <c r="E281" s="53">
        <v>2</v>
      </c>
      <c r="F281" s="33">
        <v>3</v>
      </c>
      <c r="G281" s="34" t="s">
        <v>727</v>
      </c>
    </row>
    <row r="282" spans="1:7" x14ac:dyDescent="0.25">
      <c r="A282" s="29" t="s">
        <v>723</v>
      </c>
      <c r="B282" s="29" t="s">
        <v>728</v>
      </c>
      <c r="C282" s="29" t="s">
        <v>729</v>
      </c>
      <c r="D282" s="29" t="s">
        <v>730</v>
      </c>
      <c r="E282" s="53">
        <v>3</v>
      </c>
      <c r="F282" s="33">
        <v>1</v>
      </c>
      <c r="G282" s="34"/>
    </row>
    <row r="283" spans="1:7" x14ac:dyDescent="0.25">
      <c r="A283" s="29" t="s">
        <v>723</v>
      </c>
      <c r="B283" s="29" t="s">
        <v>731</v>
      </c>
      <c r="C283" s="29" t="s">
        <v>732</v>
      </c>
      <c r="D283" s="29" t="s">
        <v>348</v>
      </c>
      <c r="E283" s="53">
        <v>1</v>
      </c>
      <c r="F283" s="33">
        <v>1</v>
      </c>
      <c r="G283" s="34"/>
    </row>
    <row r="284" spans="1:7" x14ac:dyDescent="0.25">
      <c r="A284" s="29" t="s">
        <v>723</v>
      </c>
      <c r="B284" s="29" t="s">
        <v>733</v>
      </c>
      <c r="C284" s="29" t="s">
        <v>734</v>
      </c>
      <c r="D284" s="29" t="s">
        <v>248</v>
      </c>
      <c r="E284" s="53">
        <v>1</v>
      </c>
      <c r="F284" s="33">
        <v>1</v>
      </c>
      <c r="G284" s="34"/>
    </row>
    <row r="285" spans="1:7" ht="30" x14ac:dyDescent="0.25">
      <c r="A285" s="29" t="s">
        <v>723</v>
      </c>
      <c r="B285" s="29" t="s">
        <v>735</v>
      </c>
      <c r="C285" s="29" t="s">
        <v>736</v>
      </c>
      <c r="D285" s="29" t="s">
        <v>84</v>
      </c>
      <c r="E285" s="53">
        <v>4</v>
      </c>
      <c r="F285" s="33">
        <v>2</v>
      </c>
      <c r="G285" s="63" t="s">
        <v>741</v>
      </c>
    </row>
    <row r="286" spans="1:7" ht="30" x14ac:dyDescent="0.25">
      <c r="A286" s="29" t="s">
        <v>723</v>
      </c>
      <c r="B286" s="29" t="s">
        <v>737</v>
      </c>
      <c r="C286" s="29" t="s">
        <v>738</v>
      </c>
      <c r="D286" s="29" t="s">
        <v>105</v>
      </c>
      <c r="E286" s="53">
        <v>2</v>
      </c>
      <c r="F286" s="33" t="s">
        <v>742</v>
      </c>
      <c r="G286" s="63" t="s">
        <v>743</v>
      </c>
    </row>
    <row r="287" spans="1:7" x14ac:dyDescent="0.25">
      <c r="A287" s="29" t="s">
        <v>723</v>
      </c>
      <c r="B287" s="29" t="s">
        <v>739</v>
      </c>
      <c r="C287" s="29" t="s">
        <v>740</v>
      </c>
      <c r="D287" s="29" t="s">
        <v>744</v>
      </c>
      <c r="E287" s="53">
        <v>1</v>
      </c>
      <c r="F287" s="33">
        <v>1</v>
      </c>
      <c r="G287" s="34"/>
    </row>
    <row r="288" spans="1:7" x14ac:dyDescent="0.25">
      <c r="A288" s="29" t="s">
        <v>723</v>
      </c>
      <c r="B288" s="29" t="s">
        <v>745</v>
      </c>
      <c r="C288" s="29" t="s">
        <v>746</v>
      </c>
      <c r="D288" s="29" t="s">
        <v>297</v>
      </c>
      <c r="E288" s="53">
        <v>1</v>
      </c>
      <c r="F288" s="33">
        <v>1</v>
      </c>
      <c r="G288" s="34"/>
    </row>
    <row r="289" spans="1:7" x14ac:dyDescent="0.25">
      <c r="A289" s="29" t="s">
        <v>723</v>
      </c>
      <c r="B289" s="29" t="s">
        <v>747</v>
      </c>
      <c r="C289" s="29" t="s">
        <v>748</v>
      </c>
      <c r="D289" s="29" t="s">
        <v>97</v>
      </c>
      <c r="E289" s="53">
        <v>3</v>
      </c>
      <c r="F289" s="33">
        <v>2</v>
      </c>
      <c r="G289" s="34"/>
    </row>
    <row r="290" spans="1:7" x14ac:dyDescent="0.25">
      <c r="A290" s="29" t="s">
        <v>723</v>
      </c>
      <c r="B290" s="29" t="s">
        <v>749</v>
      </c>
      <c r="C290" s="29" t="s">
        <v>750</v>
      </c>
      <c r="D290" s="29" t="s">
        <v>112</v>
      </c>
      <c r="E290" s="53">
        <v>6</v>
      </c>
      <c r="F290" s="33">
        <v>3</v>
      </c>
      <c r="G290" s="34"/>
    </row>
    <row r="291" spans="1:7" x14ac:dyDescent="0.25">
      <c r="A291" s="29" t="s">
        <v>723</v>
      </c>
      <c r="B291" s="29" t="s">
        <v>751</v>
      </c>
      <c r="C291" s="29" t="s">
        <v>752</v>
      </c>
      <c r="D291" s="29" t="s">
        <v>72</v>
      </c>
      <c r="E291" s="53">
        <v>1</v>
      </c>
      <c r="F291" s="33">
        <v>1</v>
      </c>
      <c r="G291" s="68"/>
    </row>
    <row r="292" spans="1:7" x14ac:dyDescent="0.25">
      <c r="A292" s="29" t="s">
        <v>723</v>
      </c>
      <c r="B292" s="29" t="s">
        <v>753</v>
      </c>
      <c r="C292" s="29" t="s">
        <v>754</v>
      </c>
      <c r="D292" s="29" t="s">
        <v>83</v>
      </c>
      <c r="E292" s="53">
        <v>1</v>
      </c>
      <c r="F292" s="33">
        <v>1</v>
      </c>
      <c r="G292" s="34"/>
    </row>
    <row r="293" spans="1:7" ht="45" x14ac:dyDescent="0.25">
      <c r="A293" s="29" t="s">
        <v>723</v>
      </c>
      <c r="B293" s="29" t="s">
        <v>755</v>
      </c>
      <c r="C293" s="29" t="s">
        <v>756</v>
      </c>
      <c r="D293" s="29" t="s">
        <v>441</v>
      </c>
      <c r="E293" s="53">
        <v>3</v>
      </c>
      <c r="F293" s="33">
        <v>2</v>
      </c>
      <c r="G293" s="69" t="s">
        <v>763</v>
      </c>
    </row>
    <row r="294" spans="1:7" x14ac:dyDescent="0.25">
      <c r="A294" s="29" t="s">
        <v>723</v>
      </c>
      <c r="B294" s="29" t="s">
        <v>757</v>
      </c>
      <c r="C294" s="29" t="s">
        <v>758</v>
      </c>
      <c r="D294" s="29" t="s">
        <v>117</v>
      </c>
      <c r="E294" s="53">
        <v>1</v>
      </c>
      <c r="F294" s="33">
        <v>1</v>
      </c>
      <c r="G294" s="34"/>
    </row>
    <row r="295" spans="1:7" x14ac:dyDescent="0.25">
      <c r="A295" s="29" t="s">
        <v>723</v>
      </c>
      <c r="B295" s="29" t="s">
        <v>759</v>
      </c>
      <c r="C295" s="29" t="s">
        <v>760</v>
      </c>
      <c r="D295" s="29" t="s">
        <v>243</v>
      </c>
      <c r="E295" s="53">
        <v>1</v>
      </c>
      <c r="F295" s="33">
        <v>1</v>
      </c>
      <c r="G295" s="70">
        <v>45413</v>
      </c>
    </row>
    <row r="296" spans="1:7" x14ac:dyDescent="0.25">
      <c r="A296" s="29" t="s">
        <v>723</v>
      </c>
      <c r="B296" s="29" t="s">
        <v>761</v>
      </c>
      <c r="C296" s="64" t="s">
        <v>762</v>
      </c>
      <c r="D296" s="29" t="s">
        <v>170</v>
      </c>
      <c r="E296" s="53">
        <v>10</v>
      </c>
      <c r="F296" s="33" t="s">
        <v>764</v>
      </c>
      <c r="G296" s="34" t="s">
        <v>765</v>
      </c>
    </row>
    <row r="297" spans="1:7" x14ac:dyDescent="0.25">
      <c r="A297" s="29" t="s">
        <v>723</v>
      </c>
      <c r="B297" s="64" t="s">
        <v>766</v>
      </c>
      <c r="C297" s="29" t="s">
        <v>767</v>
      </c>
      <c r="D297" s="29" t="s">
        <v>170</v>
      </c>
      <c r="E297" s="53"/>
      <c r="F297" s="33">
        <v>1</v>
      </c>
      <c r="G297" s="34" t="s">
        <v>768</v>
      </c>
    </row>
    <row r="298" spans="1:7" x14ac:dyDescent="0.25">
      <c r="A298" s="29" t="s">
        <v>723</v>
      </c>
      <c r="B298" s="64" t="s">
        <v>769</v>
      </c>
      <c r="C298" s="29" t="s">
        <v>770</v>
      </c>
      <c r="D298" s="29" t="s">
        <v>170</v>
      </c>
      <c r="E298" s="53"/>
      <c r="F298" s="33">
        <v>1</v>
      </c>
      <c r="G298" s="34"/>
    </row>
    <row r="299" spans="1:7" x14ac:dyDescent="0.25">
      <c r="A299" s="29" t="s">
        <v>723</v>
      </c>
      <c r="B299" s="64" t="s">
        <v>771</v>
      </c>
      <c r="C299" s="29" t="s">
        <v>772</v>
      </c>
      <c r="D299" s="29" t="s">
        <v>170</v>
      </c>
      <c r="E299" s="53"/>
      <c r="F299" s="33">
        <v>1</v>
      </c>
      <c r="G299" s="34"/>
    </row>
    <row r="300" spans="1:7" x14ac:dyDescent="0.25">
      <c r="A300" s="29" t="s">
        <v>723</v>
      </c>
      <c r="B300" s="29" t="s">
        <v>773</v>
      </c>
      <c r="C300" s="29" t="s">
        <v>774</v>
      </c>
      <c r="D300" s="29" t="s">
        <v>141</v>
      </c>
      <c r="E300" s="53">
        <v>2</v>
      </c>
      <c r="F300" s="33">
        <v>2</v>
      </c>
      <c r="G300" s="34" t="s">
        <v>775</v>
      </c>
    </row>
    <row r="301" spans="1:7" x14ac:dyDescent="0.25">
      <c r="A301" s="29" t="s">
        <v>723</v>
      </c>
      <c r="B301" s="29" t="s">
        <v>776</v>
      </c>
      <c r="C301" s="29" t="s">
        <v>777</v>
      </c>
      <c r="D301" s="29" t="s">
        <v>300</v>
      </c>
      <c r="E301" s="53">
        <v>1</v>
      </c>
      <c r="F301" s="33">
        <v>1</v>
      </c>
      <c r="G301" s="34"/>
    </row>
    <row r="302" spans="1:7" x14ac:dyDescent="0.25">
      <c r="A302" s="29" t="s">
        <v>723</v>
      </c>
      <c r="B302" s="29" t="s">
        <v>778</v>
      </c>
      <c r="C302" s="29" t="s">
        <v>779</v>
      </c>
      <c r="D302" s="29" t="s">
        <v>170</v>
      </c>
      <c r="E302" s="53">
        <v>2</v>
      </c>
      <c r="F302" s="33">
        <v>2</v>
      </c>
      <c r="G302" s="71" t="s">
        <v>783</v>
      </c>
    </row>
    <row r="303" spans="1:7" x14ac:dyDescent="0.25">
      <c r="A303" s="29" t="s">
        <v>723</v>
      </c>
      <c r="B303" s="29" t="s">
        <v>163</v>
      </c>
      <c r="C303" s="29" t="s">
        <v>780</v>
      </c>
      <c r="D303" s="29" t="s">
        <v>784</v>
      </c>
      <c r="E303" s="53">
        <v>2</v>
      </c>
      <c r="F303" s="33">
        <v>2</v>
      </c>
      <c r="G303" s="34"/>
    </row>
    <row r="304" spans="1:7" x14ac:dyDescent="0.25">
      <c r="A304" s="29" t="s">
        <v>723</v>
      </c>
      <c r="B304" s="29" t="s">
        <v>781</v>
      </c>
      <c r="C304" s="29" t="s">
        <v>782</v>
      </c>
      <c r="D304" s="29" t="s">
        <v>112</v>
      </c>
      <c r="E304" s="67">
        <v>1</v>
      </c>
      <c r="F304" s="33">
        <v>1</v>
      </c>
      <c r="G304" s="29"/>
    </row>
    <row r="305" spans="1:7" x14ac:dyDescent="0.25">
      <c r="A305" s="29" t="s">
        <v>723</v>
      </c>
      <c r="B305" s="29" t="s">
        <v>785</v>
      </c>
      <c r="C305" s="64" t="s">
        <v>786</v>
      </c>
      <c r="D305" s="29" t="s">
        <v>178</v>
      </c>
      <c r="E305" s="53">
        <v>1</v>
      </c>
      <c r="F305" s="38">
        <v>1</v>
      </c>
      <c r="G305" s="34"/>
    </row>
    <row r="306" spans="1:7" x14ac:dyDescent="0.25">
      <c r="A306" s="29" t="s">
        <v>787</v>
      </c>
      <c r="B306" s="51" t="s">
        <v>788</v>
      </c>
      <c r="C306" s="51" t="s">
        <v>789</v>
      </c>
      <c r="D306" s="29" t="s">
        <v>620</v>
      </c>
      <c r="E306" s="37">
        <v>1</v>
      </c>
      <c r="F306" s="33">
        <v>1</v>
      </c>
      <c r="G306" s="34"/>
    </row>
    <row r="307" spans="1:7" x14ac:dyDescent="0.25">
      <c r="A307" s="29" t="s">
        <v>787</v>
      </c>
      <c r="B307" s="29" t="s">
        <v>790</v>
      </c>
      <c r="C307" s="64" t="s">
        <v>791</v>
      </c>
      <c r="D307" s="64" t="s">
        <v>303</v>
      </c>
      <c r="E307" s="37">
        <v>3</v>
      </c>
      <c r="F307" s="33">
        <v>3</v>
      </c>
      <c r="G307" s="34"/>
    </row>
    <row r="308" spans="1:7" x14ac:dyDescent="0.25">
      <c r="A308" s="29" t="s">
        <v>787</v>
      </c>
      <c r="B308" s="29" t="s">
        <v>792</v>
      </c>
      <c r="C308" s="29" t="s">
        <v>793</v>
      </c>
      <c r="D308" s="64" t="s">
        <v>303</v>
      </c>
      <c r="E308" s="37">
        <v>2</v>
      </c>
      <c r="F308" s="33">
        <v>2</v>
      </c>
      <c r="G308" s="34"/>
    </row>
    <row r="309" spans="1:7" x14ac:dyDescent="0.25">
      <c r="A309" s="29" t="s">
        <v>787</v>
      </c>
      <c r="B309" s="29" t="s">
        <v>794</v>
      </c>
      <c r="C309" s="29" t="s">
        <v>795</v>
      </c>
      <c r="D309" s="31" t="s">
        <v>277</v>
      </c>
      <c r="E309" s="37">
        <v>1</v>
      </c>
      <c r="F309" s="38">
        <v>1</v>
      </c>
      <c r="G309" s="72" t="s">
        <v>796</v>
      </c>
    </row>
    <row r="310" spans="1:7" x14ac:dyDescent="0.25">
      <c r="A310" s="29" t="s">
        <v>787</v>
      </c>
      <c r="B310" s="29" t="s">
        <v>797</v>
      </c>
      <c r="C310" s="29" t="s">
        <v>793</v>
      </c>
      <c r="D310" s="29" t="s">
        <v>124</v>
      </c>
      <c r="E310" s="37">
        <v>1</v>
      </c>
      <c r="F310" s="38">
        <v>1</v>
      </c>
      <c r="G310" s="48"/>
    </row>
    <row r="311" spans="1:7" x14ac:dyDescent="0.25">
      <c r="A311" s="29" t="s">
        <v>787</v>
      </c>
      <c r="B311" s="29" t="s">
        <v>798</v>
      </c>
      <c r="C311" s="29" t="s">
        <v>799</v>
      </c>
      <c r="D311" s="29" t="s">
        <v>83</v>
      </c>
      <c r="E311" s="37">
        <v>1</v>
      </c>
      <c r="F311" s="33">
        <v>1</v>
      </c>
      <c r="G311" s="34"/>
    </row>
    <row r="312" spans="1:7" x14ac:dyDescent="0.25">
      <c r="A312" s="29" t="s">
        <v>723</v>
      </c>
      <c r="B312" s="29" t="s">
        <v>800</v>
      </c>
      <c r="C312" s="29" t="s">
        <v>801</v>
      </c>
      <c r="D312" s="31" t="s">
        <v>277</v>
      </c>
      <c r="E312" s="37">
        <v>3</v>
      </c>
      <c r="F312" s="33">
        <v>1</v>
      </c>
      <c r="G312" s="39"/>
    </row>
    <row r="313" spans="1:7" x14ac:dyDescent="0.25">
      <c r="A313" s="29" t="s">
        <v>723</v>
      </c>
      <c r="B313" s="29" t="s">
        <v>800</v>
      </c>
      <c r="C313" s="29" t="s">
        <v>801</v>
      </c>
      <c r="D313" s="31" t="s">
        <v>219</v>
      </c>
      <c r="E313" s="37"/>
      <c r="F313" s="33">
        <v>1</v>
      </c>
      <c r="G313" s="39"/>
    </row>
    <row r="314" spans="1:7" x14ac:dyDescent="0.25">
      <c r="A314" s="29" t="s">
        <v>802</v>
      </c>
      <c r="B314" s="29" t="s">
        <v>803</v>
      </c>
      <c r="C314" s="29" t="s">
        <v>804</v>
      </c>
      <c r="D314" s="51" t="s">
        <v>496</v>
      </c>
      <c r="E314" s="53">
        <v>2</v>
      </c>
      <c r="F314" s="33">
        <v>2</v>
      </c>
      <c r="G314" s="39"/>
    </row>
    <row r="315" spans="1:7" x14ac:dyDescent="0.25">
      <c r="A315" s="29" t="s">
        <v>805</v>
      </c>
      <c r="B315" s="29" t="s">
        <v>807</v>
      </c>
      <c r="C315" s="29" t="s">
        <v>808</v>
      </c>
      <c r="D315" s="29" t="s">
        <v>565</v>
      </c>
      <c r="E315" s="53">
        <v>1</v>
      </c>
      <c r="F315" s="33">
        <v>1</v>
      </c>
      <c r="G315" s="39"/>
    </row>
    <row r="316" spans="1:7" x14ac:dyDescent="0.25">
      <c r="A316" s="29" t="s">
        <v>806</v>
      </c>
      <c r="B316" s="29" t="s">
        <v>809</v>
      </c>
      <c r="C316" s="29" t="s">
        <v>810</v>
      </c>
      <c r="D316" s="29" t="s">
        <v>258</v>
      </c>
      <c r="E316" s="67">
        <v>1</v>
      </c>
      <c r="F316" s="33">
        <v>1</v>
      </c>
      <c r="G316" s="50"/>
    </row>
    <row r="317" spans="1:7" x14ac:dyDescent="0.25">
      <c r="A317" s="64" t="s">
        <v>806</v>
      </c>
      <c r="B317" s="64" t="s">
        <v>811</v>
      </c>
      <c r="C317" s="29" t="s">
        <v>812</v>
      </c>
      <c r="D317" s="49" t="s">
        <v>648</v>
      </c>
      <c r="E317" s="53">
        <v>1</v>
      </c>
      <c r="F317" s="33">
        <v>1</v>
      </c>
      <c r="G317" s="34"/>
    </row>
    <row r="318" spans="1:7" x14ac:dyDescent="0.25">
      <c r="A318" s="29" t="s">
        <v>806</v>
      </c>
      <c r="B318" s="29" t="s">
        <v>813</v>
      </c>
      <c r="C318" s="64" t="s">
        <v>814</v>
      </c>
      <c r="D318" s="29" t="s">
        <v>61</v>
      </c>
      <c r="E318" s="53">
        <v>1</v>
      </c>
      <c r="F318" s="33">
        <v>1</v>
      </c>
      <c r="G318" s="34" t="s">
        <v>815</v>
      </c>
    </row>
    <row r="319" spans="1:7" x14ac:dyDescent="0.25">
      <c r="A319" s="29" t="s">
        <v>806</v>
      </c>
      <c r="B319" s="29" t="s">
        <v>816</v>
      </c>
      <c r="C319" s="29" t="s">
        <v>817</v>
      </c>
      <c r="D319" s="29" t="s">
        <v>726</v>
      </c>
      <c r="E319" s="53">
        <v>1</v>
      </c>
      <c r="F319" s="33">
        <v>1</v>
      </c>
      <c r="G319" s="73"/>
    </row>
    <row r="320" spans="1:7" x14ac:dyDescent="0.25">
      <c r="A320" s="64" t="s">
        <v>806</v>
      </c>
      <c r="B320" s="64" t="s">
        <v>818</v>
      </c>
      <c r="C320" s="29" t="s">
        <v>819</v>
      </c>
      <c r="D320" s="29" t="s">
        <v>252</v>
      </c>
      <c r="E320" s="53">
        <v>1</v>
      </c>
      <c r="F320" s="33">
        <v>1</v>
      </c>
      <c r="G320" s="34"/>
    </row>
    <row r="321" spans="1:7" x14ac:dyDescent="0.25">
      <c r="A321" s="64" t="s">
        <v>806</v>
      </c>
      <c r="B321" s="64" t="s">
        <v>820</v>
      </c>
      <c r="C321" s="64" t="s">
        <v>821</v>
      </c>
      <c r="D321" s="29" t="s">
        <v>89</v>
      </c>
      <c r="E321" s="53">
        <v>1</v>
      </c>
      <c r="F321" s="33">
        <v>1</v>
      </c>
      <c r="G321" s="39"/>
    </row>
    <row r="322" spans="1:7" x14ac:dyDescent="0.25">
      <c r="A322" s="29" t="s">
        <v>822</v>
      </c>
      <c r="B322" s="29" t="s">
        <v>823</v>
      </c>
      <c r="C322" s="29" t="s">
        <v>824</v>
      </c>
      <c r="D322" s="29" t="s">
        <v>288</v>
      </c>
      <c r="E322" s="53">
        <v>3</v>
      </c>
      <c r="F322" s="33">
        <v>2</v>
      </c>
      <c r="G322" s="34"/>
    </row>
    <row r="323" spans="1:7" x14ac:dyDescent="0.25">
      <c r="A323" s="29" t="s">
        <v>822</v>
      </c>
      <c r="B323" s="29" t="s">
        <v>823</v>
      </c>
      <c r="C323" s="29" t="s">
        <v>824</v>
      </c>
      <c r="D323" s="64" t="s">
        <v>88</v>
      </c>
      <c r="E323" s="53">
        <v>1</v>
      </c>
      <c r="F323" s="33">
        <v>1</v>
      </c>
      <c r="G323" s="34"/>
    </row>
    <row r="324" spans="1:7" x14ac:dyDescent="0.25">
      <c r="A324" s="29" t="s">
        <v>825</v>
      </c>
      <c r="B324" s="29" t="s">
        <v>826</v>
      </c>
      <c r="C324" s="29" t="s">
        <v>827</v>
      </c>
      <c r="D324" s="29" t="s">
        <v>83</v>
      </c>
      <c r="E324" s="53">
        <v>5</v>
      </c>
      <c r="F324" s="33">
        <v>3</v>
      </c>
      <c r="G324" s="34"/>
    </row>
    <row r="325" spans="1:7" x14ac:dyDescent="0.25">
      <c r="A325" s="29" t="s">
        <v>825</v>
      </c>
      <c r="B325" s="29" t="s">
        <v>828</v>
      </c>
      <c r="C325" s="29" t="s">
        <v>829</v>
      </c>
      <c r="D325" s="29" t="s">
        <v>83</v>
      </c>
      <c r="E325" s="53">
        <v>4</v>
      </c>
      <c r="F325" s="33">
        <v>1</v>
      </c>
      <c r="G325" s="34"/>
    </row>
    <row r="326" spans="1:7" x14ac:dyDescent="0.25">
      <c r="A326" s="29" t="s">
        <v>825</v>
      </c>
      <c r="B326" s="29" t="s">
        <v>830</v>
      </c>
      <c r="C326" s="29" t="s">
        <v>831</v>
      </c>
      <c r="D326" s="29" t="s">
        <v>83</v>
      </c>
      <c r="E326" s="53">
        <v>5</v>
      </c>
      <c r="F326" s="33">
        <v>1</v>
      </c>
      <c r="G326" s="34"/>
    </row>
    <row r="327" spans="1:7" x14ac:dyDescent="0.25">
      <c r="A327" s="64" t="s">
        <v>832</v>
      </c>
      <c r="B327" s="64" t="s">
        <v>833</v>
      </c>
      <c r="C327" s="29" t="s">
        <v>834</v>
      </c>
      <c r="D327" s="29" t="s">
        <v>565</v>
      </c>
      <c r="E327" s="53">
        <v>2</v>
      </c>
      <c r="F327" s="33">
        <v>1</v>
      </c>
      <c r="G327" s="39"/>
    </row>
    <row r="328" spans="1:7" x14ac:dyDescent="0.25">
      <c r="A328" s="29" t="s">
        <v>835</v>
      </c>
      <c r="B328" s="29" t="s">
        <v>836</v>
      </c>
      <c r="C328" s="29" t="s">
        <v>837</v>
      </c>
      <c r="D328" s="29" t="s">
        <v>784</v>
      </c>
      <c r="E328" s="53">
        <v>1</v>
      </c>
      <c r="F328" s="38">
        <v>1</v>
      </c>
      <c r="G328" s="29" t="s">
        <v>838</v>
      </c>
    </row>
    <row r="329" spans="1:7" x14ac:dyDescent="0.25">
      <c r="A329" s="29" t="s">
        <v>839</v>
      </c>
      <c r="B329" s="29" t="s">
        <v>841</v>
      </c>
      <c r="C329" s="64" t="s">
        <v>842</v>
      </c>
      <c r="D329" s="29" t="s">
        <v>268</v>
      </c>
      <c r="E329" s="37">
        <v>2</v>
      </c>
      <c r="F329" s="33">
        <v>2</v>
      </c>
      <c r="G329" s="39"/>
    </row>
    <row r="330" spans="1:7" x14ac:dyDescent="0.25">
      <c r="A330" s="29" t="s">
        <v>840</v>
      </c>
      <c r="B330" s="29" t="s">
        <v>433</v>
      </c>
      <c r="C330" s="64" t="s">
        <v>843</v>
      </c>
      <c r="D330" s="51" t="s">
        <v>61</v>
      </c>
      <c r="E330" s="37">
        <v>1</v>
      </c>
      <c r="F330" s="33">
        <v>1</v>
      </c>
      <c r="G330" s="8" t="s">
        <v>844</v>
      </c>
    </row>
    <row r="331" spans="1:7" x14ac:dyDescent="0.25">
      <c r="A331" s="29" t="s">
        <v>845</v>
      </c>
      <c r="B331" s="29" t="s">
        <v>846</v>
      </c>
      <c r="C331" s="29" t="s">
        <v>847</v>
      </c>
      <c r="D331" s="29" t="s">
        <v>56</v>
      </c>
      <c r="E331" s="37">
        <v>1</v>
      </c>
      <c r="F331" s="33">
        <v>1</v>
      </c>
      <c r="G331" s="34"/>
    </row>
    <row r="332" spans="1:7" x14ac:dyDescent="0.25">
      <c r="A332" s="29" t="s">
        <v>125</v>
      </c>
      <c r="B332" s="29" t="s">
        <v>848</v>
      </c>
      <c r="C332" s="30" t="s">
        <v>151</v>
      </c>
      <c r="D332" s="31" t="s">
        <v>71</v>
      </c>
      <c r="E332" s="37"/>
      <c r="F332" s="38">
        <v>1</v>
      </c>
      <c r="G332" s="39"/>
    </row>
    <row r="333" spans="1:7" x14ac:dyDescent="0.25">
      <c r="A333" s="29" t="s">
        <v>849</v>
      </c>
      <c r="B333" s="29" t="s">
        <v>850</v>
      </c>
      <c r="C333" s="29" t="s">
        <v>851</v>
      </c>
      <c r="D333" s="29" t="s">
        <v>441</v>
      </c>
      <c r="E333" s="74"/>
      <c r="F333" s="33">
        <v>1</v>
      </c>
      <c r="G333" s="41" t="s">
        <v>852</v>
      </c>
    </row>
    <row r="334" spans="1:7" x14ac:dyDescent="0.25">
      <c r="A334" s="29" t="s">
        <v>853</v>
      </c>
      <c r="B334" s="29" t="s">
        <v>433</v>
      </c>
      <c r="C334" s="30" t="s">
        <v>854</v>
      </c>
      <c r="D334" s="51" t="s">
        <v>61</v>
      </c>
      <c r="E334" s="37">
        <v>1</v>
      </c>
      <c r="F334" s="33">
        <v>1</v>
      </c>
      <c r="G334" s="34" t="s">
        <v>855</v>
      </c>
    </row>
    <row r="335" spans="1:7" x14ac:dyDescent="0.25">
      <c r="A335" s="29" t="s">
        <v>853</v>
      </c>
      <c r="B335" s="29" t="s">
        <v>139</v>
      </c>
      <c r="C335" s="30" t="s">
        <v>856</v>
      </c>
      <c r="D335" s="51" t="s">
        <v>141</v>
      </c>
      <c r="E335" s="37">
        <v>1</v>
      </c>
      <c r="F335" s="33">
        <v>1</v>
      </c>
      <c r="G335" s="34"/>
    </row>
    <row r="336" spans="1:7" x14ac:dyDescent="0.25">
      <c r="A336" s="29" t="s">
        <v>853</v>
      </c>
      <c r="B336" s="29" t="s">
        <v>857</v>
      </c>
      <c r="C336" s="30" t="s">
        <v>858</v>
      </c>
      <c r="D336" s="51" t="s">
        <v>121</v>
      </c>
      <c r="E336" s="37">
        <v>1</v>
      </c>
      <c r="F336" s="33">
        <v>1</v>
      </c>
      <c r="G336" s="34"/>
    </row>
    <row r="337" spans="1:7" x14ac:dyDescent="0.25">
      <c r="A337" s="29" t="s">
        <v>853</v>
      </c>
      <c r="B337" s="29" t="s">
        <v>859</v>
      </c>
      <c r="C337" s="30" t="s">
        <v>860</v>
      </c>
      <c r="D337" s="51" t="s">
        <v>297</v>
      </c>
      <c r="E337" s="37">
        <v>1</v>
      </c>
      <c r="F337" s="33">
        <v>1</v>
      </c>
      <c r="G337" s="34"/>
    </row>
    <row r="338" spans="1:7" x14ac:dyDescent="0.25">
      <c r="A338" s="29" t="s">
        <v>861</v>
      </c>
      <c r="B338" s="29" t="s">
        <v>862</v>
      </c>
      <c r="C338" s="30" t="s">
        <v>863</v>
      </c>
      <c r="D338" s="51" t="s">
        <v>83</v>
      </c>
      <c r="E338" s="32">
        <v>1</v>
      </c>
      <c r="F338" s="33">
        <v>1</v>
      </c>
      <c r="G338" s="34"/>
    </row>
    <row r="339" spans="1:7" x14ac:dyDescent="0.25">
      <c r="A339" s="64" t="s">
        <v>864</v>
      </c>
      <c r="B339" s="64" t="s">
        <v>349</v>
      </c>
      <c r="C339" s="29" t="s">
        <v>866</v>
      </c>
      <c r="D339" s="29" t="s">
        <v>303</v>
      </c>
      <c r="E339" s="37">
        <v>1</v>
      </c>
      <c r="F339" s="76">
        <v>1</v>
      </c>
      <c r="G339" s="77"/>
    </row>
    <row r="340" spans="1:7" x14ac:dyDescent="0.25">
      <c r="A340" s="42" t="s">
        <v>640</v>
      </c>
      <c r="B340" s="42" t="s">
        <v>867</v>
      </c>
      <c r="C340" s="42" t="s">
        <v>868</v>
      </c>
      <c r="D340" s="64" t="s">
        <v>88</v>
      </c>
      <c r="E340" s="53">
        <v>1</v>
      </c>
      <c r="F340" s="33">
        <v>1</v>
      </c>
      <c r="G340" s="34"/>
    </row>
    <row r="341" spans="1:7" x14ac:dyDescent="0.25">
      <c r="A341" s="75" t="s">
        <v>865</v>
      </c>
      <c r="B341" s="75" t="s">
        <v>869</v>
      </c>
      <c r="C341" s="42" t="s">
        <v>870</v>
      </c>
      <c r="D341" s="64" t="s">
        <v>88</v>
      </c>
      <c r="E341" s="53">
        <v>1</v>
      </c>
      <c r="F341" s="33">
        <v>1</v>
      </c>
      <c r="G341" s="34"/>
    </row>
  </sheetData>
  <conditionalFormatting sqref="A334:A337 A216:A218 A181:A198 A179 A169 A171:A177 A157 B113:C113 A111:A118 B67:C70 B31:C41 A20:A109 A13 E1 A1">
    <cfRule type="containsText" dxfId="69" priority="70" operator="containsText" text="P3">
      <formula>NOT(ISERROR(SEARCH("P3",A1)))</formula>
    </cfRule>
  </conditionalFormatting>
  <conditionalFormatting sqref="B1:C1">
    <cfRule type="containsText" dxfId="68" priority="69" operator="containsText" text="P3">
      <formula>NOT(ISERROR(SEARCH("P3",B1)))</formula>
    </cfRule>
  </conditionalFormatting>
  <conditionalFormatting sqref="F1">
    <cfRule type="containsText" dxfId="67" priority="68" operator="containsText" text="P3">
      <formula>NOT(ISERROR(SEARCH("P3",F1)))</formula>
    </cfRule>
  </conditionalFormatting>
  <conditionalFormatting sqref="G1">
    <cfRule type="containsText" dxfId="66" priority="67" operator="containsText" text="P3">
      <formula>NOT(ISERROR(SEARCH("P3",G1)))</formula>
    </cfRule>
  </conditionalFormatting>
  <conditionalFormatting sqref="D1">
    <cfRule type="containsText" dxfId="65" priority="66" operator="containsText" text="P3">
      <formula>NOT(ISERROR(SEARCH("P3",D1)))</formula>
    </cfRule>
  </conditionalFormatting>
  <conditionalFormatting sqref="B2:C19">
    <cfRule type="containsText" dxfId="64" priority="65" operator="containsText" text="P3">
      <formula>NOT(ISERROR(SEARCH("P3",B2)))</formula>
    </cfRule>
  </conditionalFormatting>
  <conditionalFormatting sqref="B71 B72:C110 B66 B48:C65 B47 B43:C46 B29:B30 B26:C27 B20:C24">
    <cfRule type="containsText" dxfId="63" priority="64" operator="containsText" text="P3">
      <formula>NOT(ISERROR(SEARCH("P3",B20)))</formula>
    </cfRule>
  </conditionalFormatting>
  <conditionalFormatting sqref="B25:C25">
    <cfRule type="containsText" dxfId="62" priority="63" operator="containsText" text="P3">
      <formula>NOT(ISERROR(SEARCH("P3",B25)))</formula>
    </cfRule>
  </conditionalFormatting>
  <conditionalFormatting sqref="B27">
    <cfRule type="containsText" dxfId="61" priority="62" operator="containsText" text="P3">
      <formula>NOT(ISERROR(SEARCH("P3",B27)))</formula>
    </cfRule>
  </conditionalFormatting>
  <conditionalFormatting sqref="C28">
    <cfRule type="containsText" dxfId="60" priority="61" operator="containsText" text="P3">
      <formula>NOT(ISERROR(SEARCH("P3",C28)))</formula>
    </cfRule>
  </conditionalFormatting>
  <conditionalFormatting sqref="B28">
    <cfRule type="containsText" dxfId="59" priority="60" operator="containsText" text="P3">
      <formula>NOT(ISERROR(SEARCH("P3",B28)))</formula>
    </cfRule>
  </conditionalFormatting>
  <conditionalFormatting sqref="B28">
    <cfRule type="containsText" dxfId="58" priority="59" operator="containsText" text="P3">
      <formula>NOT(ISERROR(SEARCH("P3",B28)))</formula>
    </cfRule>
  </conditionalFormatting>
  <conditionalFormatting sqref="C29">
    <cfRule type="containsText" dxfId="57" priority="58" operator="containsText" text="P3">
      <formula>NOT(ISERROR(SEARCH("P3",C29)))</formula>
    </cfRule>
  </conditionalFormatting>
  <conditionalFormatting sqref="C71 C30">
    <cfRule type="containsText" dxfId="56" priority="57" operator="containsText" text="P3">
      <formula>NOT(ISERROR(SEARCH("P3",C30)))</formula>
    </cfRule>
  </conditionalFormatting>
  <conditionalFormatting sqref="B42:C42">
    <cfRule type="containsText" dxfId="55" priority="56" operator="containsText" text="P3">
      <formula>NOT(ISERROR(SEARCH("P3",B42)))</formula>
    </cfRule>
  </conditionalFormatting>
  <conditionalFormatting sqref="C47">
    <cfRule type="containsText" dxfId="54" priority="55" operator="containsText" text="P3">
      <formula>NOT(ISERROR(SEARCH("P3",C47)))</formula>
    </cfRule>
  </conditionalFormatting>
  <conditionalFormatting sqref="C66">
    <cfRule type="containsText" dxfId="53" priority="54" operator="containsText" text="P3">
      <formula>NOT(ISERROR(SEARCH("P3",C66)))</formula>
    </cfRule>
  </conditionalFormatting>
  <conditionalFormatting sqref="B111:C111">
    <cfRule type="containsText" dxfId="52" priority="53" operator="containsText" text="P3">
      <formula>NOT(ISERROR(SEARCH("P3",B111)))</formula>
    </cfRule>
  </conditionalFormatting>
  <conditionalFormatting sqref="B112:C112">
    <cfRule type="containsText" dxfId="51" priority="52" operator="containsText" text="P3">
      <formula>NOT(ISERROR(SEARCH("P3",B112)))</formula>
    </cfRule>
  </conditionalFormatting>
  <conditionalFormatting sqref="B114:C118 E113:E118">
    <cfRule type="containsText" dxfId="50" priority="51" operator="containsText" text="P3">
      <formula>NOT(ISERROR(SEARCH("P3",B113)))</formula>
    </cfRule>
  </conditionalFormatting>
  <conditionalFormatting sqref="B119:C130">
    <cfRule type="containsText" dxfId="49" priority="50" operator="containsText" text="P3">
      <formula>NOT(ISERROR(SEARCH("P3",B119)))</formula>
    </cfRule>
  </conditionalFormatting>
  <conditionalFormatting sqref="B132:C132">
    <cfRule type="containsText" dxfId="48" priority="49" operator="containsText" text="P3">
      <formula>NOT(ISERROR(SEARCH("P3",B132)))</formula>
    </cfRule>
  </conditionalFormatting>
  <conditionalFormatting sqref="B133:C134">
    <cfRule type="containsText" dxfId="47" priority="48" operator="containsText" text="P3">
      <formula>NOT(ISERROR(SEARCH("P3",B133)))</formula>
    </cfRule>
  </conditionalFormatting>
  <conditionalFormatting sqref="B135:C142">
    <cfRule type="containsText" dxfId="46" priority="47" operator="containsText" text="P3">
      <formula>NOT(ISERROR(SEARCH("P3",B135)))</formula>
    </cfRule>
  </conditionalFormatting>
  <conditionalFormatting sqref="B143:C146">
    <cfRule type="containsText" dxfId="45" priority="46" operator="containsText" text="P3">
      <formula>NOT(ISERROR(SEARCH("P3",B143)))</formula>
    </cfRule>
  </conditionalFormatting>
  <conditionalFormatting sqref="B149:C151">
    <cfRule type="containsText" dxfId="44" priority="45" operator="containsText" text="P3">
      <formula>NOT(ISERROR(SEARCH("P3",B149)))</formula>
    </cfRule>
  </conditionalFormatting>
  <conditionalFormatting sqref="B152:C154">
    <cfRule type="containsText" dxfId="43" priority="44" operator="containsText" text="P3">
      <formula>NOT(ISERROR(SEARCH("P3",B152)))</formula>
    </cfRule>
  </conditionalFormatting>
  <conditionalFormatting sqref="B155:C156">
    <cfRule type="containsText" dxfId="42" priority="43" operator="containsText" text="P3">
      <formula>NOT(ISERROR(SEARCH("P3",B155)))</formula>
    </cfRule>
  </conditionalFormatting>
  <conditionalFormatting sqref="B158:C158">
    <cfRule type="containsText" dxfId="41" priority="41" operator="containsText" text="P3">
      <formula>NOT(ISERROR(SEARCH("P3",B158)))</formula>
    </cfRule>
  </conditionalFormatting>
  <conditionalFormatting sqref="B157">
    <cfRule type="containsText" dxfId="40" priority="42" operator="containsText" text="P3">
      <formula>NOT(ISERROR(SEARCH("P3",B157)))</formula>
    </cfRule>
  </conditionalFormatting>
  <conditionalFormatting sqref="B159:C168">
    <cfRule type="containsText" dxfId="39" priority="40" operator="containsText" text="P3">
      <formula>NOT(ISERROR(SEARCH("P3",B159)))</formula>
    </cfRule>
  </conditionalFormatting>
  <conditionalFormatting sqref="B169">
    <cfRule type="containsText" dxfId="38" priority="39" operator="containsText" text="P3">
      <formula>NOT(ISERROR(SEARCH("P3",B169)))</formula>
    </cfRule>
  </conditionalFormatting>
  <conditionalFormatting sqref="B170">
    <cfRule type="containsText" dxfId="37" priority="38" operator="containsText" text="P3">
      <formula>NOT(ISERROR(SEARCH("P3",B170)))</formula>
    </cfRule>
  </conditionalFormatting>
  <conditionalFormatting sqref="B171">
    <cfRule type="containsText" dxfId="36" priority="37" operator="containsText" text="P3">
      <formula>NOT(ISERROR(SEARCH("P3",B171)))</formula>
    </cfRule>
  </conditionalFormatting>
  <conditionalFormatting sqref="B173:C176">
    <cfRule type="containsText" dxfId="35" priority="36" operator="containsText" text="P3">
      <formula>NOT(ISERROR(SEARCH("P3",B173)))</formula>
    </cfRule>
  </conditionalFormatting>
  <conditionalFormatting sqref="B172:C172">
    <cfRule type="containsText" dxfId="34" priority="35" operator="containsText" text="P3">
      <formula>NOT(ISERROR(SEARCH("P3",B172)))</formula>
    </cfRule>
  </conditionalFormatting>
  <conditionalFormatting sqref="B177">
    <cfRule type="containsText" dxfId="33" priority="34" operator="containsText" text="P3">
      <formula>NOT(ISERROR(SEARCH("P3",B177)))</formula>
    </cfRule>
  </conditionalFormatting>
  <conditionalFormatting sqref="B179:C179">
    <cfRule type="containsText" dxfId="32" priority="33" operator="containsText" text="P3">
      <formula>NOT(ISERROR(SEARCH("P3",B179)))</formula>
    </cfRule>
  </conditionalFormatting>
  <conditionalFormatting sqref="B181:C181">
    <cfRule type="containsText" dxfId="31" priority="32" operator="containsText" text="P3">
      <formula>NOT(ISERROR(SEARCH("P3",B181)))</formula>
    </cfRule>
  </conditionalFormatting>
  <conditionalFormatting sqref="B182:C182">
    <cfRule type="containsText" dxfId="30" priority="31" operator="containsText" text="P3">
      <formula>NOT(ISERROR(SEARCH("P3",B182)))</formula>
    </cfRule>
  </conditionalFormatting>
  <conditionalFormatting sqref="B183:C183">
    <cfRule type="containsText" dxfId="29" priority="30" operator="containsText" text="P3">
      <formula>NOT(ISERROR(SEARCH("P3",B183)))</formula>
    </cfRule>
  </conditionalFormatting>
  <conditionalFormatting sqref="E184 B184:C184">
    <cfRule type="containsText" dxfId="28" priority="29" operator="containsText" text="P3">
      <formula>NOT(ISERROR(SEARCH("P3",B184)))</formula>
    </cfRule>
  </conditionalFormatting>
  <conditionalFormatting sqref="B185:C185">
    <cfRule type="containsText" dxfId="27" priority="28" operator="containsText" text="P3">
      <formula>NOT(ISERROR(SEARCH("P3",B185)))</formula>
    </cfRule>
  </conditionalFormatting>
  <conditionalFormatting sqref="B186:C186">
    <cfRule type="containsText" dxfId="26" priority="27" operator="containsText" text="P3">
      <formula>NOT(ISERROR(SEARCH("P3",B186)))</formula>
    </cfRule>
  </conditionalFormatting>
  <conditionalFormatting sqref="B187:C187">
    <cfRule type="containsText" dxfId="25" priority="26" operator="containsText" text="P3">
      <formula>NOT(ISERROR(SEARCH("P3",B187)))</formula>
    </cfRule>
  </conditionalFormatting>
  <conditionalFormatting sqref="B188:C194">
    <cfRule type="containsText" dxfId="24" priority="25" operator="containsText" text="P3">
      <formula>NOT(ISERROR(SEARCH("P3",B188)))</formula>
    </cfRule>
  </conditionalFormatting>
  <conditionalFormatting sqref="B196:C196">
    <cfRule type="containsText" dxfId="23" priority="24" operator="containsText" text="P3">
      <formula>NOT(ISERROR(SEARCH("P3",B196)))</formula>
    </cfRule>
  </conditionalFormatting>
  <conditionalFormatting sqref="B198:C198">
    <cfRule type="containsText" dxfId="22" priority="23" operator="containsText" text="P3">
      <formula>NOT(ISERROR(SEARCH("P3",B198)))</formula>
    </cfRule>
  </conditionalFormatting>
  <conditionalFormatting sqref="B197:C197">
    <cfRule type="containsText" dxfId="21" priority="22" operator="containsText" text="P3">
      <formula>NOT(ISERROR(SEARCH("P3",B197)))</formula>
    </cfRule>
  </conditionalFormatting>
  <conditionalFormatting sqref="B195:C195">
    <cfRule type="containsText" dxfId="20" priority="21" operator="containsText" text="P3">
      <formula>NOT(ISERROR(SEARCH("P3",B195)))</formula>
    </cfRule>
  </conditionalFormatting>
  <conditionalFormatting sqref="A199:A201">
    <cfRule type="containsText" dxfId="19" priority="20" operator="containsText" text="P3">
      <formula>NOT(ISERROR(SEARCH("P3",A199)))</formula>
    </cfRule>
  </conditionalFormatting>
  <conditionalFormatting sqref="B213:C214 B199:C211">
    <cfRule type="containsText" dxfId="18" priority="19" operator="containsText" text="P3">
      <formula>NOT(ISERROR(SEARCH("P3",B199)))</formula>
    </cfRule>
  </conditionalFormatting>
  <conditionalFormatting sqref="A202">
    <cfRule type="containsText" dxfId="17" priority="18" operator="containsText" text="P3">
      <formula>NOT(ISERROR(SEARCH("P3",A202)))</formula>
    </cfRule>
  </conditionalFormatting>
  <conditionalFormatting sqref="A206">
    <cfRule type="containsText" dxfId="16" priority="17" operator="containsText" text="P3">
      <formula>NOT(ISERROR(SEARCH("P3",A206)))</formula>
    </cfRule>
  </conditionalFormatting>
  <conditionalFormatting sqref="A207:A211">
    <cfRule type="containsText" dxfId="15" priority="16" operator="containsText" text="P3">
      <formula>NOT(ISERROR(SEARCH("P3",A207)))</formula>
    </cfRule>
  </conditionalFormatting>
  <conditionalFormatting sqref="A212">
    <cfRule type="containsText" dxfId="14" priority="15" operator="containsText" text="P3">
      <formula>NOT(ISERROR(SEARCH("P3",A212)))</formula>
    </cfRule>
  </conditionalFormatting>
  <conditionalFormatting sqref="B212:C212">
    <cfRule type="containsText" dxfId="13" priority="14" operator="containsText" text="P3">
      <formula>NOT(ISERROR(SEARCH("P3",B212)))</formula>
    </cfRule>
  </conditionalFormatting>
  <conditionalFormatting sqref="A213">
    <cfRule type="containsText" dxfId="12" priority="13" operator="containsText" text="P3">
      <formula>NOT(ISERROR(SEARCH("P3",A213)))</formula>
    </cfRule>
  </conditionalFormatting>
  <conditionalFormatting sqref="A214">
    <cfRule type="containsText" dxfId="11" priority="12" operator="containsText" text="P3">
      <formula>NOT(ISERROR(SEARCH("P3",A214)))</formula>
    </cfRule>
  </conditionalFormatting>
  <conditionalFormatting sqref="B215:C215">
    <cfRule type="containsText" dxfId="10" priority="11" operator="containsText" text="P3">
      <formula>NOT(ISERROR(SEARCH("P3",B215)))</formula>
    </cfRule>
  </conditionalFormatting>
  <conditionalFormatting sqref="B216:C216">
    <cfRule type="containsText" dxfId="9" priority="10" operator="containsText" text="P3">
      <formula>NOT(ISERROR(SEARCH("P3",B216)))</formula>
    </cfRule>
  </conditionalFormatting>
  <conditionalFormatting sqref="E217 B217:C217">
    <cfRule type="containsText" dxfId="8" priority="9" operator="containsText" text="P3">
      <formula>NOT(ISERROR(SEARCH("P3",B217)))</formula>
    </cfRule>
  </conditionalFormatting>
  <conditionalFormatting sqref="B218:C218">
    <cfRule type="containsText" dxfId="7" priority="8" operator="containsText" text="P3">
      <formula>NOT(ISERROR(SEARCH("P3",B218)))</formula>
    </cfRule>
  </conditionalFormatting>
  <conditionalFormatting sqref="B225:C229 B223:C223 B219:C221">
    <cfRule type="containsText" dxfId="6" priority="7" operator="containsText" text="P3">
      <formula>NOT(ISERROR(SEARCH("P3",B219)))</formula>
    </cfRule>
  </conditionalFormatting>
  <conditionalFormatting sqref="B222:C222">
    <cfRule type="containsText" dxfId="5" priority="6" operator="containsText" text="P3">
      <formula>NOT(ISERROR(SEARCH("P3",B222)))</formula>
    </cfRule>
  </conditionalFormatting>
  <conditionalFormatting sqref="B224">
    <cfRule type="containsText" dxfId="4" priority="5" operator="containsText" text="P3">
      <formula>NOT(ISERROR(SEARCH("P3",B224)))</formula>
    </cfRule>
  </conditionalFormatting>
  <conditionalFormatting sqref="B230:C237">
    <cfRule type="containsText" dxfId="3" priority="4" operator="containsText" text="P3">
      <formula>NOT(ISERROR(SEARCH("P3",B230)))</formula>
    </cfRule>
  </conditionalFormatting>
  <conditionalFormatting sqref="B334:C337">
    <cfRule type="containsText" dxfId="2" priority="3" operator="containsText" text="P3">
      <formula>NOT(ISERROR(SEARCH("P3",B334)))</formula>
    </cfRule>
  </conditionalFormatting>
  <conditionalFormatting sqref="E334:E337">
    <cfRule type="containsText" dxfId="1" priority="2" operator="containsText" text="P3">
      <formula>NOT(ISERROR(SEARCH("P3",E334)))</formula>
    </cfRule>
  </conditionalFormatting>
  <conditionalFormatting sqref="B338:C338">
    <cfRule type="containsText" dxfId="0" priority="1" operator="containsText" text="P3">
      <formula>NOT(ISERROR(SEARCH("P3",B338)))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zoomScale="70" zoomScaleNormal="70" workbookViewId="0">
      <selection activeCell="A91" sqref="A91"/>
    </sheetView>
  </sheetViews>
  <sheetFormatPr baseColWidth="10" defaultRowHeight="15" x14ac:dyDescent="0.25"/>
  <cols>
    <col min="1" max="1" width="50.28515625" style="1" customWidth="1"/>
    <col min="2" max="2" width="8.140625" style="1" customWidth="1"/>
    <col min="3" max="3" width="17.7109375" style="1" customWidth="1"/>
    <col min="4" max="4" width="10.5703125" style="3" customWidth="1"/>
    <col min="5" max="5" width="18.140625" style="1" customWidth="1"/>
    <col min="6" max="6" width="10.85546875" style="3" customWidth="1"/>
    <col min="7" max="7" width="17.140625" style="1" bestFit="1" customWidth="1"/>
    <col min="8" max="16384" width="11.42578125" style="1"/>
  </cols>
  <sheetData>
    <row r="1" spans="2:7" x14ac:dyDescent="0.25">
      <c r="C1" s="2">
        <v>45231</v>
      </c>
      <c r="E1" s="2">
        <v>45413</v>
      </c>
      <c r="G1" s="2">
        <v>45597</v>
      </c>
    </row>
    <row r="2" spans="2:7" x14ac:dyDescent="0.25">
      <c r="B2" s="4">
        <v>2</v>
      </c>
      <c r="C2" s="5" t="s">
        <v>0</v>
      </c>
      <c r="D2" s="6">
        <v>2</v>
      </c>
      <c r="E2" s="5" t="s">
        <v>1</v>
      </c>
      <c r="F2" s="4"/>
      <c r="G2" s="5"/>
    </row>
    <row r="3" spans="2:7" x14ac:dyDescent="0.25">
      <c r="B3" s="4">
        <v>2</v>
      </c>
      <c r="C3" s="5" t="s">
        <v>0</v>
      </c>
      <c r="D3" s="6">
        <v>2</v>
      </c>
      <c r="E3" s="5" t="s">
        <v>2</v>
      </c>
      <c r="F3" s="4"/>
      <c r="G3" s="5"/>
    </row>
    <row r="4" spans="2:7" x14ac:dyDescent="0.25">
      <c r="B4" s="4"/>
      <c r="C4" s="5"/>
      <c r="D4" s="6">
        <v>1</v>
      </c>
      <c r="E4" s="5" t="s">
        <v>3</v>
      </c>
      <c r="F4" s="4">
        <v>1</v>
      </c>
      <c r="G4" s="5" t="s">
        <v>4</v>
      </c>
    </row>
    <row r="5" spans="2:7" x14ac:dyDescent="0.25">
      <c r="B5" s="4"/>
      <c r="C5" s="5"/>
      <c r="D5" s="6">
        <v>1</v>
      </c>
      <c r="E5" s="5" t="s">
        <v>3</v>
      </c>
      <c r="F5" s="4">
        <v>1</v>
      </c>
      <c r="G5" s="5" t="s">
        <v>5</v>
      </c>
    </row>
    <row r="6" spans="2:7" x14ac:dyDescent="0.25">
      <c r="B6" s="4"/>
      <c r="C6" s="5"/>
      <c r="D6" s="6">
        <v>1</v>
      </c>
      <c r="E6" s="5" t="s">
        <v>3</v>
      </c>
      <c r="F6" s="4">
        <v>1</v>
      </c>
      <c r="G6" s="5" t="s">
        <v>6</v>
      </c>
    </row>
    <row r="7" spans="2:7" x14ac:dyDescent="0.25">
      <c r="B7" s="4">
        <v>2</v>
      </c>
      <c r="C7" s="5" t="s">
        <v>7</v>
      </c>
      <c r="D7" s="6">
        <v>2</v>
      </c>
      <c r="E7" s="5" t="s">
        <v>8</v>
      </c>
      <c r="F7" s="4"/>
      <c r="G7" s="5"/>
    </row>
    <row r="8" spans="2:7" x14ac:dyDescent="0.25">
      <c r="B8" s="4">
        <v>3</v>
      </c>
      <c r="C8" s="5" t="s">
        <v>8</v>
      </c>
      <c r="D8" s="6">
        <v>3</v>
      </c>
      <c r="E8" s="5" t="s">
        <v>7</v>
      </c>
      <c r="F8" s="4"/>
      <c r="G8" s="5"/>
    </row>
    <row r="9" spans="2:7" x14ac:dyDescent="0.25">
      <c r="B9" s="4">
        <v>1</v>
      </c>
      <c r="C9" s="5" t="s">
        <v>8</v>
      </c>
      <c r="D9" s="6">
        <v>1</v>
      </c>
      <c r="E9" s="5" t="s">
        <v>5</v>
      </c>
      <c r="F9" s="4"/>
      <c r="G9" s="5"/>
    </row>
    <row r="10" spans="2:7" x14ac:dyDescent="0.25">
      <c r="B10" s="4"/>
      <c r="C10" s="5"/>
      <c r="D10" s="6">
        <v>1</v>
      </c>
      <c r="E10" s="5" t="s">
        <v>8</v>
      </c>
      <c r="F10" s="4">
        <v>1</v>
      </c>
      <c r="G10" s="5" t="s">
        <v>5</v>
      </c>
    </row>
    <row r="11" spans="2:7" x14ac:dyDescent="0.25">
      <c r="B11" s="4"/>
      <c r="C11" s="5"/>
      <c r="D11" s="6">
        <v>1</v>
      </c>
      <c r="E11" s="5" t="s">
        <v>8</v>
      </c>
      <c r="F11" s="4">
        <v>1</v>
      </c>
      <c r="G11" s="5" t="s">
        <v>7</v>
      </c>
    </row>
    <row r="12" spans="2:7" s="10" customFormat="1" x14ac:dyDescent="0.25">
      <c r="B12" s="7">
        <v>1</v>
      </c>
      <c r="C12" s="8" t="s">
        <v>7</v>
      </c>
      <c r="D12" s="9">
        <v>1</v>
      </c>
      <c r="E12" s="8" t="s">
        <v>9</v>
      </c>
      <c r="F12" s="7"/>
      <c r="G12" s="8"/>
    </row>
    <row r="13" spans="2:7" x14ac:dyDescent="0.25">
      <c r="B13" s="7"/>
      <c r="C13" s="8"/>
      <c r="D13" s="9">
        <v>2</v>
      </c>
      <c r="E13" s="8" t="s">
        <v>10</v>
      </c>
      <c r="F13" s="7">
        <v>2</v>
      </c>
      <c r="G13" s="8" t="s">
        <v>11</v>
      </c>
    </row>
    <row r="14" spans="2:7" x14ac:dyDescent="0.25">
      <c r="B14" s="7">
        <v>4</v>
      </c>
      <c r="C14" s="8" t="s">
        <v>10</v>
      </c>
      <c r="D14" s="9">
        <v>4</v>
      </c>
      <c r="E14" s="8" t="s">
        <v>12</v>
      </c>
      <c r="F14" s="7"/>
      <c r="G14" s="8"/>
    </row>
    <row r="15" spans="2:7" x14ac:dyDescent="0.25">
      <c r="B15" s="7"/>
      <c r="C15" s="8"/>
      <c r="D15" s="9">
        <v>1</v>
      </c>
      <c r="E15" s="8" t="s">
        <v>10</v>
      </c>
      <c r="F15" s="7">
        <v>1</v>
      </c>
      <c r="G15" s="8" t="s">
        <v>12</v>
      </c>
    </row>
    <row r="16" spans="2:7" s="10" customFormat="1" x14ac:dyDescent="0.25">
      <c r="B16" s="7">
        <v>1</v>
      </c>
      <c r="C16" s="8" t="s">
        <v>13</v>
      </c>
      <c r="D16" s="9">
        <v>1</v>
      </c>
      <c r="E16" s="8" t="s">
        <v>14</v>
      </c>
      <c r="F16" s="7"/>
      <c r="G16" s="8"/>
    </row>
    <row r="17" spans="2:7" x14ac:dyDescent="0.25">
      <c r="B17" s="7"/>
      <c r="C17" s="8"/>
      <c r="D17" s="9">
        <v>3</v>
      </c>
      <c r="E17" s="8" t="s">
        <v>15</v>
      </c>
      <c r="F17" s="7">
        <v>3</v>
      </c>
      <c r="G17" s="8" t="s">
        <v>13</v>
      </c>
    </row>
    <row r="18" spans="2:7" x14ac:dyDescent="0.25">
      <c r="B18" s="7">
        <v>1</v>
      </c>
      <c r="C18" s="8" t="s">
        <v>5</v>
      </c>
      <c r="D18" s="9">
        <v>1</v>
      </c>
      <c r="E18" s="8" t="s">
        <v>15</v>
      </c>
      <c r="F18" s="7"/>
      <c r="G18" s="8"/>
    </row>
    <row r="19" spans="2:7" x14ac:dyDescent="0.25">
      <c r="B19" s="7">
        <v>2</v>
      </c>
      <c r="C19" s="8" t="s">
        <v>6</v>
      </c>
      <c r="D19" s="9">
        <v>2</v>
      </c>
      <c r="E19" s="8" t="s">
        <v>15</v>
      </c>
      <c r="F19" s="7"/>
      <c r="G19" s="8"/>
    </row>
    <row r="20" spans="2:7" x14ac:dyDescent="0.25">
      <c r="B20" s="7">
        <v>4</v>
      </c>
      <c r="C20" s="8" t="s">
        <v>15</v>
      </c>
      <c r="D20" s="9">
        <v>4</v>
      </c>
      <c r="E20" s="8" t="s">
        <v>6</v>
      </c>
      <c r="F20" s="7"/>
      <c r="G20" s="8"/>
    </row>
    <row r="21" spans="2:7" s="10" customFormat="1" x14ac:dyDescent="0.25">
      <c r="B21" s="7">
        <v>1</v>
      </c>
      <c r="C21" s="8" t="s">
        <v>16</v>
      </c>
      <c r="D21" s="9">
        <v>1</v>
      </c>
      <c r="E21" s="8" t="s">
        <v>16</v>
      </c>
      <c r="F21" s="7"/>
      <c r="G21" s="8"/>
    </row>
    <row r="22" spans="2:7" x14ac:dyDescent="0.25">
      <c r="B22" s="7"/>
      <c r="C22" s="8"/>
      <c r="D22" s="9">
        <v>1</v>
      </c>
      <c r="E22" s="8" t="s">
        <v>7</v>
      </c>
      <c r="F22" s="7">
        <v>1</v>
      </c>
      <c r="G22" s="8" t="s">
        <v>8</v>
      </c>
    </row>
    <row r="23" spans="2:7" s="10" customFormat="1" x14ac:dyDescent="0.25">
      <c r="B23" s="7"/>
      <c r="C23" s="8"/>
      <c r="D23" s="9">
        <v>1</v>
      </c>
      <c r="E23" s="8" t="s">
        <v>17</v>
      </c>
      <c r="F23" s="7">
        <v>1</v>
      </c>
      <c r="G23" s="8" t="s">
        <v>18</v>
      </c>
    </row>
    <row r="24" spans="2:7" s="10" customFormat="1" x14ac:dyDescent="0.25">
      <c r="B24" s="7"/>
      <c r="C24" s="8"/>
      <c r="D24" s="9">
        <v>1</v>
      </c>
      <c r="E24" s="8" t="s">
        <v>17</v>
      </c>
      <c r="F24" s="7">
        <v>1</v>
      </c>
      <c r="G24" s="8" t="s">
        <v>19</v>
      </c>
    </row>
    <row r="25" spans="2:7" s="10" customFormat="1" x14ac:dyDescent="0.25">
      <c r="B25" s="7">
        <v>1</v>
      </c>
      <c r="C25" s="8" t="s">
        <v>20</v>
      </c>
      <c r="D25" s="9">
        <v>1</v>
      </c>
      <c r="E25" s="8" t="s">
        <v>5</v>
      </c>
      <c r="F25" s="11"/>
      <c r="G25" s="8"/>
    </row>
    <row r="26" spans="2:7" s="10" customFormat="1" x14ac:dyDescent="0.25">
      <c r="B26" s="7">
        <v>1</v>
      </c>
      <c r="C26" s="8" t="s">
        <v>21</v>
      </c>
      <c r="D26" s="9">
        <v>1</v>
      </c>
      <c r="E26" s="8" t="s">
        <v>9</v>
      </c>
      <c r="F26" s="12"/>
      <c r="G26" s="13"/>
    </row>
    <row r="27" spans="2:7" x14ac:dyDescent="0.25">
      <c r="B27" s="14">
        <v>1</v>
      </c>
      <c r="C27" s="14" t="s">
        <v>21</v>
      </c>
    </row>
    <row r="28" spans="2:7" x14ac:dyDescent="0.25">
      <c r="B28" s="14">
        <v>2</v>
      </c>
      <c r="C28" s="14" t="s">
        <v>22</v>
      </c>
    </row>
    <row r="29" spans="2:7" x14ac:dyDescent="0.25">
      <c r="B29" s="14">
        <v>1</v>
      </c>
      <c r="C29" s="14" t="s">
        <v>13</v>
      </c>
    </row>
    <row r="30" spans="2:7" s="16" customFormat="1" x14ac:dyDescent="0.25">
      <c r="B30" s="9">
        <v>1</v>
      </c>
      <c r="C30" s="8" t="s">
        <v>23</v>
      </c>
      <c r="D30" s="9">
        <v>1</v>
      </c>
      <c r="E30" s="8" t="s">
        <v>24</v>
      </c>
      <c r="F30" s="15"/>
    </row>
    <row r="31" spans="2:7" s="16" customFormat="1" x14ac:dyDescent="0.25">
      <c r="B31" s="9">
        <v>1</v>
      </c>
      <c r="C31" s="8" t="s">
        <v>24</v>
      </c>
      <c r="D31" s="9">
        <v>1</v>
      </c>
      <c r="E31" s="8" t="s">
        <v>23</v>
      </c>
      <c r="F31" s="15"/>
    </row>
    <row r="32" spans="2:7" x14ac:dyDescent="0.25">
      <c r="B32" s="9">
        <v>3</v>
      </c>
      <c r="C32" s="8" t="s">
        <v>25</v>
      </c>
      <c r="D32" s="9">
        <v>3</v>
      </c>
      <c r="E32" s="8" t="s">
        <v>24</v>
      </c>
    </row>
    <row r="33" spans="1:7" x14ac:dyDescent="0.25">
      <c r="B33" s="9">
        <v>1</v>
      </c>
      <c r="C33" s="8" t="s">
        <v>26</v>
      </c>
      <c r="D33" s="9">
        <v>1</v>
      </c>
      <c r="E33" s="8" t="s">
        <v>24</v>
      </c>
    </row>
    <row r="34" spans="1:7" x14ac:dyDescent="0.25">
      <c r="B34" s="7">
        <v>1</v>
      </c>
      <c r="C34" s="8" t="s">
        <v>24</v>
      </c>
      <c r="D34" s="9">
        <v>2</v>
      </c>
      <c r="E34" s="8" t="s">
        <v>25</v>
      </c>
      <c r="F34" s="17" t="s">
        <v>27</v>
      </c>
    </row>
    <row r="35" spans="1:7" x14ac:dyDescent="0.25">
      <c r="B35" s="7">
        <v>1</v>
      </c>
      <c r="C35" s="8" t="s">
        <v>23</v>
      </c>
      <c r="D35" s="9">
        <v>1</v>
      </c>
      <c r="E35" s="8" t="s">
        <v>24</v>
      </c>
    </row>
    <row r="36" spans="1:7" x14ac:dyDescent="0.25">
      <c r="B36" s="7">
        <v>1</v>
      </c>
      <c r="C36" s="8" t="s">
        <v>24</v>
      </c>
      <c r="D36" s="9">
        <v>1</v>
      </c>
      <c r="E36" s="8" t="s">
        <v>28</v>
      </c>
    </row>
    <row r="37" spans="1:7" x14ac:dyDescent="0.25">
      <c r="B37" s="7">
        <v>1</v>
      </c>
      <c r="C37" s="5" t="s">
        <v>24</v>
      </c>
      <c r="D37" s="6">
        <v>1</v>
      </c>
      <c r="E37" s="5" t="s">
        <v>29</v>
      </c>
    </row>
    <row r="38" spans="1:7" x14ac:dyDescent="0.25">
      <c r="B38" s="7">
        <v>1</v>
      </c>
      <c r="C38" s="5" t="s">
        <v>29</v>
      </c>
      <c r="D38" s="6">
        <v>1</v>
      </c>
      <c r="E38" s="5" t="s">
        <v>30</v>
      </c>
    </row>
    <row r="39" spans="1:7" x14ac:dyDescent="0.25">
      <c r="B39" s="7">
        <v>1</v>
      </c>
      <c r="C39" s="8" t="s">
        <v>6</v>
      </c>
      <c r="D39" s="6"/>
      <c r="E39" s="5"/>
    </row>
    <row r="40" spans="1:7" s="10" customFormat="1" x14ac:dyDescent="0.25">
      <c r="B40" s="7">
        <v>1</v>
      </c>
      <c r="C40" s="8" t="s">
        <v>24</v>
      </c>
      <c r="D40" s="9">
        <v>1</v>
      </c>
      <c r="E40" s="8" t="s">
        <v>26</v>
      </c>
      <c r="F40" s="18"/>
    </row>
    <row r="41" spans="1:7" s="10" customFormat="1" x14ac:dyDescent="0.25">
      <c r="B41" s="19">
        <v>1</v>
      </c>
      <c r="C41" s="20" t="s">
        <v>30</v>
      </c>
      <c r="D41" s="21">
        <v>1</v>
      </c>
      <c r="E41" s="20" t="s">
        <v>31</v>
      </c>
      <c r="F41" s="18"/>
    </row>
    <row r="42" spans="1:7" s="10" customFormat="1" x14ac:dyDescent="0.25">
      <c r="B42" s="7">
        <v>1</v>
      </c>
      <c r="C42" s="8" t="s">
        <v>32</v>
      </c>
      <c r="D42" s="9">
        <v>1</v>
      </c>
      <c r="E42" s="8" t="s">
        <v>24</v>
      </c>
      <c r="F42" s="8">
        <v>1</v>
      </c>
      <c r="G42" s="7" t="s">
        <v>31</v>
      </c>
    </row>
    <row r="43" spans="1:7" x14ac:dyDescent="0.25">
      <c r="B43" s="14">
        <v>3</v>
      </c>
      <c r="C43" s="14" t="s">
        <v>24</v>
      </c>
    </row>
    <row r="45" spans="1:7" hidden="1" x14ac:dyDescent="0.25">
      <c r="A45" s="1" t="s">
        <v>33</v>
      </c>
      <c r="B45" s="1">
        <f>B2+B3</f>
        <v>4</v>
      </c>
      <c r="C45" s="1" t="s">
        <v>0</v>
      </c>
      <c r="D45" s="3">
        <f>D4+D5+D6</f>
        <v>3</v>
      </c>
      <c r="E45" s="1" t="s">
        <v>0</v>
      </c>
      <c r="F45" s="3">
        <v>0</v>
      </c>
      <c r="G45" s="1" t="s">
        <v>0</v>
      </c>
    </row>
    <row r="46" spans="1:7" hidden="1" x14ac:dyDescent="0.25">
      <c r="B46" s="1">
        <f>B8+B9</f>
        <v>4</v>
      </c>
      <c r="C46" s="1" t="s">
        <v>8</v>
      </c>
      <c r="D46" s="3">
        <f>+D7+D10+D11</f>
        <v>4</v>
      </c>
      <c r="E46" s="1" t="s">
        <v>8</v>
      </c>
      <c r="F46" s="3">
        <f>+F22</f>
        <v>1</v>
      </c>
      <c r="G46" s="1" t="s">
        <v>8</v>
      </c>
    </row>
    <row r="47" spans="1:7" hidden="1" x14ac:dyDescent="0.25">
      <c r="B47" s="1">
        <f>B7+B12+B27+B26</f>
        <v>5</v>
      </c>
      <c r="C47" s="1" t="s">
        <v>7</v>
      </c>
      <c r="D47" s="3">
        <f>+D2+D8+D22</f>
        <v>6</v>
      </c>
      <c r="E47" s="1" t="s">
        <v>7</v>
      </c>
      <c r="F47" s="3">
        <f>+F11+F4</f>
        <v>2</v>
      </c>
      <c r="G47" s="1" t="s">
        <v>7</v>
      </c>
    </row>
    <row r="48" spans="1:7" hidden="1" x14ac:dyDescent="0.25">
      <c r="B48" s="1">
        <f>B28</f>
        <v>2</v>
      </c>
      <c r="C48" s="1" t="s">
        <v>12</v>
      </c>
      <c r="D48" s="3">
        <f>+D14</f>
        <v>4</v>
      </c>
      <c r="E48" s="1" t="s">
        <v>12</v>
      </c>
      <c r="F48" s="3">
        <f>+F15</f>
        <v>1</v>
      </c>
      <c r="G48" s="1" t="s">
        <v>12</v>
      </c>
    </row>
    <row r="49" spans="2:7" hidden="1" x14ac:dyDescent="0.25">
      <c r="B49" s="1">
        <v>0</v>
      </c>
      <c r="C49" s="1" t="s">
        <v>34</v>
      </c>
      <c r="D49" s="3">
        <v>0</v>
      </c>
      <c r="E49" s="1" t="s">
        <v>34</v>
      </c>
      <c r="F49" s="3">
        <f>+F13</f>
        <v>2</v>
      </c>
      <c r="G49" s="1" t="s">
        <v>34</v>
      </c>
    </row>
    <row r="50" spans="2:7" hidden="1" x14ac:dyDescent="0.25">
      <c r="B50" s="1">
        <f>B14</f>
        <v>4</v>
      </c>
      <c r="C50" s="1" t="s">
        <v>10</v>
      </c>
      <c r="D50" s="3">
        <f>+D13+D15</f>
        <v>3</v>
      </c>
      <c r="E50" s="1" t="s">
        <v>10</v>
      </c>
      <c r="F50" s="3">
        <v>0</v>
      </c>
      <c r="G50" s="1" t="s">
        <v>10</v>
      </c>
    </row>
    <row r="51" spans="2:7" hidden="1" x14ac:dyDescent="0.25">
      <c r="B51" s="1">
        <f>B20</f>
        <v>4</v>
      </c>
      <c r="C51" s="1" t="s">
        <v>15</v>
      </c>
      <c r="D51" s="3">
        <f>D19+D18+D17</f>
        <v>6</v>
      </c>
      <c r="E51" s="1" t="s">
        <v>15</v>
      </c>
      <c r="G51" s="1" t="s">
        <v>15</v>
      </c>
    </row>
    <row r="52" spans="2:7" hidden="1" x14ac:dyDescent="0.25">
      <c r="B52" s="1">
        <f>B16+B19+B29+B39</f>
        <v>5</v>
      </c>
      <c r="C52" s="1" t="s">
        <v>13</v>
      </c>
      <c r="D52" s="3">
        <f>D20+D3</f>
        <v>6</v>
      </c>
      <c r="E52" s="1" t="s">
        <v>13</v>
      </c>
      <c r="F52" s="3">
        <f>+F6+F17</f>
        <v>4</v>
      </c>
      <c r="G52" s="1" t="s">
        <v>13</v>
      </c>
    </row>
    <row r="53" spans="2:7" hidden="1" x14ac:dyDescent="0.25">
      <c r="B53" s="1">
        <f>+B38</f>
        <v>1</v>
      </c>
      <c r="C53" s="1" t="s">
        <v>29</v>
      </c>
      <c r="D53" s="3">
        <f>+D37</f>
        <v>1</v>
      </c>
      <c r="E53" s="1" t="s">
        <v>29</v>
      </c>
      <c r="F53" s="3">
        <v>0</v>
      </c>
      <c r="G53" s="1" t="s">
        <v>29</v>
      </c>
    </row>
    <row r="54" spans="2:7" hidden="1" x14ac:dyDescent="0.25">
      <c r="B54" s="1">
        <f>B41</f>
        <v>1</v>
      </c>
      <c r="C54" s="1" t="s">
        <v>30</v>
      </c>
      <c r="D54" s="3">
        <f>D38+D23+D24</f>
        <v>3</v>
      </c>
      <c r="E54" s="1" t="s">
        <v>30</v>
      </c>
      <c r="F54" s="3">
        <v>0</v>
      </c>
      <c r="G54" s="1" t="s">
        <v>30</v>
      </c>
    </row>
    <row r="55" spans="2:7" hidden="1" x14ac:dyDescent="0.25">
      <c r="B55" s="1">
        <f>B18</f>
        <v>1</v>
      </c>
      <c r="C55" s="1" t="s">
        <v>5</v>
      </c>
      <c r="D55" s="3">
        <f>D9+D25</f>
        <v>2</v>
      </c>
      <c r="E55" s="1" t="s">
        <v>5</v>
      </c>
      <c r="F55" s="3">
        <f>F5+F10</f>
        <v>2</v>
      </c>
      <c r="G55" s="1" t="s">
        <v>5</v>
      </c>
    </row>
    <row r="56" spans="2:7" hidden="1" x14ac:dyDescent="0.25">
      <c r="B56" s="1">
        <f>B25</f>
        <v>1</v>
      </c>
      <c r="C56" s="1" t="s">
        <v>35</v>
      </c>
      <c r="D56" s="3">
        <f>D16</f>
        <v>1</v>
      </c>
      <c r="E56" s="1" t="s">
        <v>20</v>
      </c>
      <c r="G56" s="1" t="s">
        <v>35</v>
      </c>
    </row>
    <row r="57" spans="2:7" hidden="1" x14ac:dyDescent="0.25">
      <c r="E57" s="1" t="s">
        <v>36</v>
      </c>
      <c r="F57" s="3">
        <f>F24</f>
        <v>1</v>
      </c>
      <c r="G57" s="1" t="s">
        <v>36</v>
      </c>
    </row>
    <row r="58" spans="2:7" hidden="1" x14ac:dyDescent="0.25">
      <c r="B58" s="1">
        <f>B21</f>
        <v>1</v>
      </c>
      <c r="C58" s="1" t="s">
        <v>37</v>
      </c>
      <c r="D58" s="3">
        <f>D21</f>
        <v>1</v>
      </c>
      <c r="E58" s="1" t="s">
        <v>37</v>
      </c>
      <c r="F58" s="3">
        <v>0</v>
      </c>
      <c r="G58" s="1" t="s">
        <v>37</v>
      </c>
    </row>
    <row r="59" spans="2:7" hidden="1" x14ac:dyDescent="0.25">
      <c r="E59" s="1" t="s">
        <v>38</v>
      </c>
      <c r="F59" s="3">
        <f>F23</f>
        <v>1</v>
      </c>
      <c r="G59" s="1" t="s">
        <v>39</v>
      </c>
    </row>
    <row r="60" spans="2:7" hidden="1" x14ac:dyDescent="0.25">
      <c r="B60" s="1">
        <f>B30+B35</f>
        <v>2</v>
      </c>
      <c r="C60" s="16" t="s">
        <v>23</v>
      </c>
      <c r="D60" s="3">
        <f>+D31</f>
        <v>1</v>
      </c>
      <c r="E60" s="16" t="s">
        <v>23</v>
      </c>
      <c r="G60" s="16" t="s">
        <v>23</v>
      </c>
    </row>
    <row r="61" spans="2:7" hidden="1" x14ac:dyDescent="0.25">
      <c r="B61" s="1">
        <f>B32</f>
        <v>3</v>
      </c>
      <c r="C61" s="16" t="s">
        <v>25</v>
      </c>
      <c r="D61" s="3">
        <f>D34</f>
        <v>2</v>
      </c>
      <c r="E61" s="16" t="s">
        <v>25</v>
      </c>
      <c r="G61" s="16" t="s">
        <v>25</v>
      </c>
    </row>
    <row r="62" spans="2:7" hidden="1" x14ac:dyDescent="0.25">
      <c r="B62" s="1">
        <f>B33</f>
        <v>1</v>
      </c>
      <c r="C62" s="16" t="s">
        <v>26</v>
      </c>
      <c r="D62" s="3">
        <f>D40</f>
        <v>1</v>
      </c>
      <c r="E62" s="16" t="s">
        <v>26</v>
      </c>
      <c r="G62" s="16" t="s">
        <v>26</v>
      </c>
    </row>
    <row r="63" spans="2:7" hidden="1" x14ac:dyDescent="0.25">
      <c r="B63" s="22">
        <f>+B31+B34+B36+B37+B40+B42+B43</f>
        <v>9</v>
      </c>
      <c r="C63" s="16" t="s">
        <v>24</v>
      </c>
      <c r="D63" s="3">
        <f>+D30+D32+D33+D35+D42</f>
        <v>7</v>
      </c>
      <c r="E63" s="16" t="s">
        <v>24</v>
      </c>
      <c r="G63" s="16" t="s">
        <v>24</v>
      </c>
    </row>
    <row r="64" spans="2:7" hidden="1" x14ac:dyDescent="0.25">
      <c r="B64" s="1">
        <v>0</v>
      </c>
      <c r="C64" s="16" t="s">
        <v>28</v>
      </c>
      <c r="D64" s="3">
        <f>D36</f>
        <v>1</v>
      </c>
      <c r="E64" s="16" t="s">
        <v>28</v>
      </c>
      <c r="G64" s="16" t="s">
        <v>28</v>
      </c>
    </row>
    <row r="65" spans="1:7" hidden="1" x14ac:dyDescent="0.25">
      <c r="B65" s="1">
        <v>0</v>
      </c>
      <c r="C65" s="16" t="s">
        <v>9</v>
      </c>
      <c r="D65" s="3">
        <f>+D26+D12</f>
        <v>2</v>
      </c>
      <c r="E65" s="16" t="s">
        <v>9</v>
      </c>
      <c r="G65" s="16" t="s">
        <v>9</v>
      </c>
    </row>
    <row r="66" spans="1:7" hidden="1" x14ac:dyDescent="0.25">
      <c r="B66" s="1">
        <v>0</v>
      </c>
      <c r="C66" s="16" t="s">
        <v>31</v>
      </c>
      <c r="D66" s="3">
        <f>D41</f>
        <v>1</v>
      </c>
      <c r="E66" s="16" t="s">
        <v>31</v>
      </c>
      <c r="F66" s="3">
        <f>F42</f>
        <v>1</v>
      </c>
      <c r="G66" s="16" t="s">
        <v>31</v>
      </c>
    </row>
    <row r="67" spans="1:7" hidden="1" x14ac:dyDescent="0.25">
      <c r="C67" s="16"/>
      <c r="E67" s="16"/>
      <c r="G67" s="16"/>
    </row>
    <row r="68" spans="1:7" hidden="1" x14ac:dyDescent="0.25">
      <c r="B68" s="23">
        <v>45231</v>
      </c>
      <c r="D68" s="24">
        <v>45413</v>
      </c>
      <c r="F68" s="24">
        <v>45597</v>
      </c>
    </row>
    <row r="69" spans="1:7" hidden="1" x14ac:dyDescent="0.25">
      <c r="A69" s="5" t="s">
        <v>40</v>
      </c>
      <c r="B69" s="5">
        <f>SUM(B45:B66)</f>
        <v>48</v>
      </c>
      <c r="C69" s="5"/>
      <c r="D69" s="4">
        <f>SUM(D45:D66)</f>
        <v>55</v>
      </c>
      <c r="E69" s="5"/>
      <c r="F69" s="4">
        <f>SUM(F45:F66)</f>
        <v>15</v>
      </c>
    </row>
    <row r="70" spans="1:7" hidden="1" x14ac:dyDescent="0.25">
      <c r="A70" s="5" t="s">
        <v>41</v>
      </c>
      <c r="B70" s="5">
        <v>7</v>
      </c>
      <c r="C70" s="5"/>
      <c r="D70" s="4"/>
      <c r="E70" s="5"/>
      <c r="F70" s="4"/>
    </row>
    <row r="71" spans="1:7" hidden="1" x14ac:dyDescent="0.25">
      <c r="A71" s="5" t="s">
        <v>42</v>
      </c>
      <c r="B71" s="5">
        <f>B69-B70</f>
        <v>41</v>
      </c>
      <c r="C71" s="5"/>
      <c r="D71" s="4">
        <f>D69</f>
        <v>55</v>
      </c>
      <c r="E71" s="5"/>
      <c r="F71" s="4">
        <f>F69</f>
        <v>15</v>
      </c>
    </row>
    <row r="72" spans="1:7" hidden="1" x14ac:dyDescent="0.25">
      <c r="A72" s="5" t="s">
        <v>43</v>
      </c>
      <c r="B72" s="5">
        <f>B73+B74</f>
        <v>35</v>
      </c>
      <c r="C72" s="5"/>
      <c r="D72" s="4">
        <f>D73+D74</f>
        <v>48</v>
      </c>
      <c r="E72" s="5"/>
      <c r="F72" s="4">
        <f>F73+F74</f>
        <v>13</v>
      </c>
    </row>
    <row r="73" spans="1:7" hidden="1" x14ac:dyDescent="0.25">
      <c r="A73" s="5" t="s">
        <v>44</v>
      </c>
      <c r="B73" s="5">
        <v>19</v>
      </c>
      <c r="C73" s="5"/>
      <c r="D73" s="4">
        <f>19+13</f>
        <v>32</v>
      </c>
      <c r="E73" s="5"/>
      <c r="F73" s="4">
        <v>13</v>
      </c>
    </row>
    <row r="74" spans="1:7" hidden="1" x14ac:dyDescent="0.25">
      <c r="A74" s="5" t="s">
        <v>45</v>
      </c>
      <c r="B74" s="5">
        <v>16</v>
      </c>
      <c r="C74" s="5"/>
      <c r="D74" s="4">
        <v>16</v>
      </c>
      <c r="E74" s="5"/>
      <c r="F74" s="4"/>
    </row>
    <row r="75" spans="1:7" hidden="1" x14ac:dyDescent="0.25"/>
    <row r="76" spans="1:7" hidden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toutes spés hors DESMU</vt:lpstr>
      <vt:lpstr>DESMU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2023-07-17T08:36:24Z</dcterms:created>
  <dcterms:modified xsi:type="dcterms:W3CDTF">2023-07-25T13:26:26Z</dcterms:modified>
</cp:coreProperties>
</file>