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xWindow="0" yWindow="60" windowWidth="19200" windowHeight="7755"/>
  </bookViews>
  <sheets>
    <sheet name="Fiche identité" sheetId="7" r:id="rId1"/>
    <sheet name="Grille indicateurs" sheetId="1" r:id="rId2"/>
    <sheet name="Synthèse" sheetId="10" r:id="rId3"/>
    <sheet name="listes" sheetId="8" state="hidden" r:id="rId4"/>
  </sheets>
  <definedNames>
    <definedName name="CH">listes!$C$1:$C$5</definedName>
    <definedName name="CR">listes!$I$1:$I$12</definedName>
    <definedName name="_xlnm.Print_Titles" localSheetId="1">'Grille indicateurs'!$5:$5</definedName>
    <definedName name="MOP">listes!$F$1:$F$13</definedName>
    <definedName name="OUI">listes!$A$1:$A$2</definedName>
    <definedName name="procédure">listes!$L$1:$L$3</definedName>
    <definedName name="TypeEtab">'Grille indicateurs'!$E$3</definedName>
    <definedName name="_xlnm.Print_Area" localSheetId="0">'Fiche identité'!$A$1:$E$23</definedName>
    <definedName name="_xlnm.Print_Area" localSheetId="1">'Grille indicateurs'!$B$1:$N$60</definedName>
    <definedName name="_xlnm.Print_Area" localSheetId="2">Synthèse!$A$1:$H$11</definedName>
  </definedNames>
  <calcPr calcId="125725"/>
</workbook>
</file>

<file path=xl/calcChain.xml><?xml version="1.0" encoding="utf-8"?>
<calcChain xmlns="http://schemas.openxmlformats.org/spreadsheetml/2006/main">
  <c r="C18" i="1"/>
  <c r="H52"/>
  <c r="I52"/>
  <c r="G4"/>
  <c r="G9" i="10"/>
  <c r="I57" i="1"/>
  <c r="K38"/>
  <c r="C19"/>
  <c r="C20"/>
  <c r="C21" s="1"/>
  <c r="C22" s="1"/>
  <c r="C23" s="1"/>
  <c r="C24" s="1"/>
  <c r="C25" s="1"/>
  <c r="C26" s="1"/>
  <c r="C27" s="1"/>
  <c r="C29" s="1"/>
  <c r="C30" s="1"/>
  <c r="C31" s="1"/>
  <c r="C32" s="1"/>
  <c r="C33" s="1"/>
  <c r="C34" s="1"/>
  <c r="C35" s="1"/>
  <c r="C36" s="1"/>
  <c r="H41"/>
  <c r="I41" s="1"/>
  <c r="H38"/>
  <c r="I38" s="1"/>
  <c r="H33"/>
  <c r="I33" s="1"/>
  <c r="H7"/>
  <c r="I7" s="1"/>
  <c r="H9"/>
  <c r="I9" s="1"/>
  <c r="H11"/>
  <c r="I11" s="1"/>
  <c r="H13"/>
  <c r="I13" s="1"/>
  <c r="H15"/>
  <c r="I15" s="1"/>
  <c r="H18"/>
  <c r="I18" s="1"/>
  <c r="H35"/>
  <c r="I35" s="1"/>
  <c r="H42"/>
  <c r="I42" s="1"/>
  <c r="H44"/>
  <c r="I44" s="1"/>
  <c r="H46"/>
  <c r="I46" s="1"/>
  <c r="H24"/>
  <c r="H20"/>
  <c r="I20"/>
  <c r="H47"/>
  <c r="I47"/>
  <c r="H57"/>
  <c r="H45"/>
  <c r="I45" s="1"/>
  <c r="H59"/>
  <c r="H25"/>
  <c r="H58"/>
  <c r="H8"/>
  <c r="I8"/>
  <c r="H12"/>
  <c r="I12"/>
  <c r="H16"/>
  <c r="I16"/>
  <c r="H34"/>
  <c r="I34"/>
  <c r="H43"/>
  <c r="I43"/>
  <c r="H60"/>
  <c r="H39"/>
  <c r="I39" s="1"/>
  <c r="H22"/>
  <c r="I22" s="1"/>
  <c r="H26"/>
  <c r="H53"/>
  <c r="H51"/>
  <c r="I51" s="1"/>
  <c r="G8" i="10" s="1"/>
  <c r="H48" i="1"/>
  <c r="I48"/>
  <c r="H40"/>
  <c r="I40"/>
  <c r="H10"/>
  <c r="I10"/>
  <c r="H14"/>
  <c r="I14"/>
  <c r="H19"/>
  <c r="I19"/>
  <c r="H21"/>
  <c r="I21"/>
  <c r="H23"/>
  <c r="H27"/>
  <c r="H36"/>
  <c r="I36"/>
  <c r="H49"/>
  <c r="I49"/>
  <c r="C38" l="1"/>
  <c r="C39"/>
  <c r="C40" s="1"/>
  <c r="C41" s="1"/>
  <c r="C42" s="1"/>
  <c r="C43" s="1"/>
  <c r="G4" i="10"/>
  <c r="G7"/>
  <c r="G5"/>
  <c r="G6"/>
  <c r="C49" i="1" l="1"/>
  <c r="C51" s="1"/>
  <c r="C52" s="1"/>
  <c r="C53" s="1"/>
  <c r="C44"/>
  <c r="C45" s="1"/>
  <c r="C46" s="1"/>
  <c r="C47" s="1"/>
  <c r="C48" s="1"/>
  <c r="C57" l="1"/>
  <c r="C58" s="1"/>
  <c r="C59" s="1"/>
  <c r="C60" s="1"/>
  <c r="C54"/>
  <c r="C55" s="1"/>
</calcChain>
</file>

<file path=xl/sharedStrings.xml><?xml version="1.0" encoding="utf-8"?>
<sst xmlns="http://schemas.openxmlformats.org/spreadsheetml/2006/main" count="177" uniqueCount="161">
  <si>
    <t>Cocher ici (x) si NON CONCERNE par le critère</t>
  </si>
  <si>
    <t>Taux d'utilisation</t>
  </si>
  <si>
    <t>N° FINESS :</t>
  </si>
  <si>
    <t xml:space="preserve">DATE DE LA SAISIE PAR L'ETABLISSEMENT : </t>
  </si>
  <si>
    <t xml:space="preserve">NOM DU PROJET : </t>
  </si>
  <si>
    <t xml:space="preserve">NOM DE L'ETABLISSEMENT PORTEUR DU PROJET : </t>
  </si>
  <si>
    <t>Critères d'analyse des projets immobiliers (DGOS-ANAP)</t>
  </si>
  <si>
    <t>Fiche d'identité du projet</t>
  </si>
  <si>
    <t xml:space="preserve">MODE DE PORTAGE DU PROJET : </t>
  </si>
  <si>
    <t xml:space="preserve">PHASE DU PROJET (au moment du dépôt pour instruction du dossier) : </t>
  </si>
  <si>
    <t>Choix du site</t>
  </si>
  <si>
    <t>Permis de construire</t>
  </si>
  <si>
    <t>Livraison</t>
  </si>
  <si>
    <t xml:space="preserve">LOI MOP : </t>
  </si>
  <si>
    <t>MODELE CONCEPTION-REALISATION :</t>
  </si>
  <si>
    <t>Etudes</t>
  </si>
  <si>
    <t>Guide de remplissage</t>
  </si>
  <si>
    <t>Items</t>
  </si>
  <si>
    <t>Evolution des besoins en santé sur le territoire</t>
  </si>
  <si>
    <t>Proportion ambulatoire chirurgical</t>
  </si>
  <si>
    <t>Variation de patrimoine (partie sanitaire)</t>
  </si>
  <si>
    <t>Humanisation de l'hébergement</t>
  </si>
  <si>
    <t>Cible atteinte OUI / NON</t>
  </si>
  <si>
    <t>DMS</t>
  </si>
  <si>
    <t>Unités de soins</t>
  </si>
  <si>
    <t>Taux de marge brute hors aide</t>
  </si>
  <si>
    <t>CH</t>
  </si>
  <si>
    <t>CHU</t>
  </si>
  <si>
    <t>Indicateurs d'endettement (pour EPS)</t>
  </si>
  <si>
    <t>Valeur actuelle
"avant projet"
(dernière connue)</t>
  </si>
  <si>
    <t>Prévisions d'activité MCO de l'établissement</t>
  </si>
  <si>
    <t>Prévisions d'activité MCO du périmètre du projet</t>
  </si>
  <si>
    <t>Quelle est la taille des unités d'hospitalisation complète (hors réanimation, soins intensifs et surveillance continue) conçues ou restructurées dans le cadre du projet ?</t>
  </si>
  <si>
    <t>Variation avant / après</t>
  </si>
  <si>
    <t>Valeur
"3 ans après la mise en exploitation du projet"</t>
  </si>
  <si>
    <t xml:space="preserve">Quel est le ratio d'indépendance financière (encours de la dette long terme / capitaux permanents) de l'établissement aujourd'hui et 3 ans après le projet l'établissement. </t>
  </si>
  <si>
    <t xml:space="preserve">Quel est le ratio de l'établissement "encours de la dette / tous les produits" de l'établissement aujourd'hui et 3 ans après le projet </t>
  </si>
  <si>
    <t xml:space="preserve">Quelle est la durée apparente de la dette de l'établissement aujourd'hui et 3 ans après la mise en service </t>
  </si>
  <si>
    <t>OUI</t>
  </si>
  <si>
    <t>NON</t>
  </si>
  <si>
    <t>CHS</t>
  </si>
  <si>
    <t>ESPIC</t>
  </si>
  <si>
    <t>Etablissement privé lucratif</t>
  </si>
  <si>
    <t xml:space="preserve">Coût du projet </t>
  </si>
  <si>
    <t xml:space="preserve">Objectif de la grille
</t>
  </si>
  <si>
    <t>Cette grille doit être complétée par l'établissement porteur du projet d'investissement et ensuite validée par l'ARS. L'onglet "fiche identité" doit également être complété par l'établissement et l'ARS.
L'objectif de cet outil est de s'assurer au stade de l'éligibilité que le projet est conforme aux grandes orientations du niveau national ou régional en matière de sélection des projets d'investissement. Cette grille apporte une vision synthétique des hypothèses d'activité de l'établissement et du projet, du dimensionnement et de la soutenabilité financière du projet.
Elle est une pièce majeure du dossier d'investissement qui sera soumis à évaluation socio-économique préalable de l'ARS et/ou à la contre-expertise indépendante du commissariat général à l'investissement (CGI) via le comité interministériel de la performance et de la modernisation de l'offre de soins (COPERMO).</t>
  </si>
  <si>
    <t xml:space="preserve">Quel est le coût TTC TDC avec équipement en valeur fin de chantier du projet ? 
</t>
  </si>
  <si>
    <t>Quel est le coût de construction HT hors VRD / m² SDO du projet ?</t>
  </si>
  <si>
    <t>Saisir le nombre de lits en SSR pour l'établissement</t>
  </si>
  <si>
    <t>Saisir le nombre de lits en psychiatrie pour l'établissement</t>
  </si>
  <si>
    <t>Saisir le nombre de lits en médecine pour l'établissement</t>
  </si>
  <si>
    <t>Saisir le nombre de lits en chirurgie pour l'établissement</t>
  </si>
  <si>
    <t>Saisir le nombre de lits en obstétrique pour l'établissement</t>
  </si>
  <si>
    <t>Saisir le nombre de places en médecine pour périmètre du projet</t>
  </si>
  <si>
    <t>Saisir nombre de places en chirurgie  pour périmètre du projet</t>
  </si>
  <si>
    <t>Saisir nombre de places en obstétrique  pour périmètre du projet</t>
  </si>
  <si>
    <t>Saisir le nombre de places en SSR  pour périmètre du projet</t>
  </si>
  <si>
    <t>Saisir le nombre de places en psychiatrie  pour périmètre du projet</t>
  </si>
  <si>
    <t>Nombre de lits d'hospitalisation complète prévu par l'établissement</t>
  </si>
  <si>
    <t>Nombre de places prévues par l'établissement</t>
  </si>
  <si>
    <t>Saisir le nombre de séjours en médecine pour l'établissement</t>
  </si>
  <si>
    <t>Saisir le nombre de séjours en chirurgie pour l'établissement</t>
  </si>
  <si>
    <t>Saisir le nombre de séjours en obstétrique pour l'établissement</t>
  </si>
  <si>
    <t>Saisir le nombre de journées en SSR pour l'établissement</t>
  </si>
  <si>
    <t>Saisir le nombre de journées en psychiatrie pour l'établissement</t>
  </si>
  <si>
    <t>Saisir le nombre de séjours en médecine pour périmètre du projet</t>
  </si>
  <si>
    <t>Saisir nombre de séjours en chirurgie  pour périmètre du projet</t>
  </si>
  <si>
    <t>Saisir nombre de séjours en obstétrique  pour périmètre du projet</t>
  </si>
  <si>
    <t>Saisir le nombre de journées en SSR  pour périmètre du projet</t>
  </si>
  <si>
    <t>Saisir le nombre de journées en psychiatrie  pour périmètre du projet</t>
  </si>
  <si>
    <t>1. Evolution de l'activité</t>
  </si>
  <si>
    <t>2. Evolution du capacitaire</t>
  </si>
  <si>
    <t>3. Evolution des besoins et de l'offre sur le territoire de santé</t>
  </si>
  <si>
    <t>4. DMS et taux d'occupation</t>
  </si>
  <si>
    <t>5. Dimensionnement et coût</t>
  </si>
  <si>
    <t>6. Indicateurs financiers</t>
  </si>
  <si>
    <t>pré-programme</t>
  </si>
  <si>
    <t>PTD</t>
  </si>
  <si>
    <t>APS</t>
  </si>
  <si>
    <t>APD</t>
  </si>
  <si>
    <t>DCE</t>
  </si>
  <si>
    <t>Signature des marchés travaux</t>
  </si>
  <si>
    <t>Travaux-Phase chantier</t>
  </si>
  <si>
    <t>Mise en service</t>
  </si>
  <si>
    <t>Lancement du concours pour désignation du maitre d'œuvre</t>
  </si>
  <si>
    <t>Lancement du concours de conception réalisation</t>
  </si>
  <si>
    <t>Notification du marché de conception réalisation</t>
  </si>
  <si>
    <t>Loi MOP</t>
  </si>
  <si>
    <t>Conception réalisation</t>
  </si>
  <si>
    <r>
      <t xml:space="preserve">Indiquer le le taux d'utilisation des lits en Hospitalisation Conventionnelle de </t>
    </r>
    <r>
      <rPr>
        <u/>
        <sz val="10"/>
        <rFont val="Calibri"/>
        <family val="2"/>
      </rPr>
      <t xml:space="preserve">Médecine </t>
    </r>
    <r>
      <rPr>
        <sz val="10"/>
        <rFont val="Calibri"/>
        <family val="2"/>
      </rPr>
      <t>avant et 3 ans après la mise en exploitation du projet</t>
    </r>
  </si>
  <si>
    <r>
      <t xml:space="preserve">Indiquer le taux d'utilisation des lits en Hospitalisation Conventionnelle de </t>
    </r>
    <r>
      <rPr>
        <u/>
        <sz val="10"/>
        <rFont val="Calibri"/>
        <family val="2"/>
      </rPr>
      <t xml:space="preserve">Chirurgie </t>
    </r>
    <r>
      <rPr>
        <sz val="10"/>
        <rFont val="Calibri"/>
        <family val="2"/>
      </rPr>
      <t>avant et 3 ans après la mise en exploitation du projet</t>
    </r>
  </si>
  <si>
    <r>
      <t xml:space="preserve">Indiquer le taux d'utilisation des lits en Hospitalisation Conventionnelle de </t>
    </r>
    <r>
      <rPr>
        <u/>
        <sz val="10"/>
        <rFont val="Calibri"/>
        <family val="2"/>
      </rPr>
      <t xml:space="preserve">Obstétrique </t>
    </r>
    <r>
      <rPr>
        <sz val="10"/>
        <rFont val="Calibri"/>
        <family val="2"/>
      </rPr>
      <t>avant et 3 ans après la mise en exploitation du projet</t>
    </r>
  </si>
  <si>
    <r>
      <t xml:space="preserve">Indiquer le taux d'utilisation des lits en </t>
    </r>
    <r>
      <rPr>
        <u/>
        <sz val="10"/>
        <rFont val="Calibri"/>
        <family val="2"/>
      </rPr>
      <t xml:space="preserve">SSR </t>
    </r>
    <r>
      <rPr>
        <sz val="10"/>
        <rFont val="Calibri"/>
        <family val="2"/>
      </rPr>
      <t>(moyenne ensemble de l'établissement)  avant et 3 ans après la mise en exploitation du projet</t>
    </r>
  </si>
  <si>
    <r>
      <t>Saisir le taux de</t>
    </r>
    <r>
      <rPr>
        <u/>
        <sz val="10"/>
        <rFont val="Calibri"/>
        <family val="2"/>
      </rPr>
      <t xml:space="preserve"> chirurgie ambulatoire</t>
    </r>
    <r>
      <rPr>
        <sz val="10"/>
        <rFont val="Calibri"/>
        <family val="2"/>
      </rPr>
      <t xml:space="preserve"> avant et  3 ans après la mise en exploitation du projet</t>
    </r>
  </si>
  <si>
    <t>Indiquer les surfaces en m² SDO de l'ensemble de l'établissement avant et  3 ans après la mise en exploitation du projet</t>
  </si>
  <si>
    <t xml:space="preserve">Quelle est la part de lits en chambres individuelles avant et 3 ans après la mise en exploitation du projet (sur le périmètre total des activités impactées par le projet) ? </t>
  </si>
  <si>
    <t xml:space="preserve">Quel est le taux de marge brute hors aide de l'établissement avant et  3 ans après la mise en exploitation du projet ? </t>
  </si>
  <si>
    <r>
      <t xml:space="preserve">Indiquer le taux d'évolution annuel moyen en volume de l'activité de </t>
    </r>
    <r>
      <rPr>
        <u/>
        <sz val="10"/>
        <rFont val="Calibri"/>
        <family val="2"/>
      </rPr>
      <t xml:space="preserve">médecine </t>
    </r>
    <r>
      <rPr>
        <sz val="10"/>
        <rFont val="Calibri"/>
        <family val="2"/>
      </rPr>
      <t>sur le territoire de santé de l'établissement (horizon 3 ans après la mise en exploitation du projet). Si la prévision n'est pas connue au niveau du territoire, indiquer la valeur prévue pour la Région.</t>
    </r>
  </si>
  <si>
    <r>
      <t xml:space="preserve">Indiquer le taux d'évolution annuel moyen en volume de l'activité de </t>
    </r>
    <r>
      <rPr>
        <u/>
        <sz val="10"/>
        <rFont val="Calibri"/>
        <family val="2"/>
      </rPr>
      <t xml:space="preserve">chirurgie </t>
    </r>
    <r>
      <rPr>
        <sz val="10"/>
        <rFont val="Calibri"/>
        <family val="2"/>
      </rPr>
      <t>sur le territoire de santé de l'établissement (horizon 3 ans après la mise en exploitation du projet). Si la prévision n'est pas connue au niveau du territoire, indiquer la valeur prévue pour la Région.</t>
    </r>
  </si>
  <si>
    <r>
      <t xml:space="preserve">Indiquer le taux d'évolution annuel moyen en volume de l'activité de </t>
    </r>
    <r>
      <rPr>
        <u/>
        <sz val="10"/>
        <rFont val="Calibri"/>
        <family val="2"/>
      </rPr>
      <t xml:space="preserve">obstétrique </t>
    </r>
    <r>
      <rPr>
        <sz val="10"/>
        <rFont val="Calibri"/>
        <family val="2"/>
      </rPr>
      <t>sur le territoire de santé de l'établissement (horizon  3 ans après la mise en exploitation du projet). Si la prévision n'est pas connue au niveau du territoire, indiquer la valeur prévue pour la Région.</t>
    </r>
  </si>
  <si>
    <r>
      <t xml:space="preserve">Indiquer le taux d'évolution annuel moyen en volume de l'activité de </t>
    </r>
    <r>
      <rPr>
        <u/>
        <sz val="10"/>
        <rFont val="Calibri"/>
        <family val="2"/>
      </rPr>
      <t xml:space="preserve">SSR </t>
    </r>
    <r>
      <rPr>
        <sz val="10"/>
        <rFont val="Calibri"/>
        <family val="2"/>
      </rPr>
      <t>sur le territoire de santé de l'établissement (horizon 3 ans après la mise en exploitation du projet). Si la prévision n'est pas connue au niveau du territoire, indiquer la valeur prévue pour la Région.</t>
    </r>
  </si>
  <si>
    <r>
      <t xml:space="preserve">Critères requis </t>
    </r>
    <r>
      <rPr>
        <b/>
        <sz val="10"/>
        <rFont val="Calibri"/>
        <family val="2"/>
      </rPr>
      <t>/ Questions</t>
    </r>
  </si>
  <si>
    <t>Cible min</t>
  </si>
  <si>
    <t>Cible max</t>
  </si>
  <si>
    <t>Synthèse</t>
  </si>
  <si>
    <t>% dans la cible</t>
  </si>
  <si>
    <t>Ce tableau permet de recenser le taux d'atteinte des objectifs par thème</t>
  </si>
  <si>
    <t xml:space="preserve">ANNEE DE MISE EN EXPLOITATION DU PROJET : </t>
  </si>
  <si>
    <t>jj/mm/aaaa</t>
  </si>
  <si>
    <t>aaaa</t>
  </si>
  <si>
    <t xml:space="preserve">GRILLE VALIDEE PAR L'ARS (à renseigner par l'ARS) : </t>
  </si>
  <si>
    <t>DATE DE VALIDATION PAR L'ARS (à renseigner par l'ARS) :</t>
  </si>
  <si>
    <t>Autre</t>
  </si>
  <si>
    <t>Nombre d'années entre les valeurs de mise en exploitation et les valeurs actuelles (obligatoire)</t>
  </si>
  <si>
    <t>Type d'établissement (obligatoire)</t>
  </si>
  <si>
    <r>
      <t xml:space="preserve">Commentaires de l'établissement
</t>
    </r>
    <r>
      <rPr>
        <sz val="10"/>
        <rFont val="Calibri"/>
        <family val="2"/>
      </rPr>
      <t>(L'établissement doit justifier dans cette partie tout écart aux référentiels)</t>
    </r>
  </si>
  <si>
    <r>
      <t xml:space="preserve">Informations complémentaires ARS
</t>
    </r>
    <r>
      <rPr>
        <sz val="10"/>
        <rFont val="Calibri"/>
        <family val="2"/>
      </rPr>
      <t>(l'ARS doit valider les informations saisies, la complétude, la cohérence des indicateurs et la conformité aux référentiels)</t>
    </r>
  </si>
  <si>
    <r>
      <rPr>
        <b/>
        <u/>
        <sz val="10"/>
        <rFont val="Calibri"/>
        <family val="2"/>
      </rPr>
      <t>Valeurs à saisir</t>
    </r>
    <r>
      <rPr>
        <sz val="10"/>
        <rFont val="Calibri"/>
        <family val="2"/>
      </rPr>
      <t xml:space="preserve"> :  Dans les colonnes F et G, indiquer le nombre de séjours (HC et ambulatoire) de l'établissement concerné en valeur actuelle et 3 ans après la mise en exploitation du projet.
</t>
    </r>
    <r>
      <rPr>
        <b/>
        <u/>
        <sz val="10"/>
        <rFont val="Calibri"/>
        <family val="2"/>
      </rPr>
      <t>Source de données</t>
    </r>
    <r>
      <rPr>
        <sz val="10"/>
        <rFont val="Calibri"/>
        <family val="2"/>
      </rPr>
      <t xml:space="preserve"> : 
</t>
    </r>
    <r>
      <rPr>
        <b/>
        <u/>
        <sz val="10"/>
        <rFont val="Calibri"/>
        <family val="2"/>
      </rPr>
      <t>Remarque</t>
    </r>
    <r>
      <rPr>
        <sz val="10"/>
        <rFont val="Calibri"/>
        <family val="2"/>
      </rPr>
      <t xml:space="preserve"> : la date de la "valeur actuelle" doit être précisée en commentaire par l'Etablissement
</t>
    </r>
    <r>
      <rPr>
        <b/>
        <u/>
        <sz val="10"/>
        <rFont val="Calibri"/>
        <family val="2"/>
      </rPr>
      <t xml:space="preserve">Valeur recommandée </t>
    </r>
    <r>
      <rPr>
        <sz val="10"/>
        <rFont val="Calibri"/>
        <family val="2"/>
      </rPr>
      <t>: pour toute évolution  s'écartant d'une stabilité de l'activité, l'établissement devra justifier cet écart en commentaire</t>
    </r>
  </si>
  <si>
    <r>
      <rPr>
        <b/>
        <u/>
        <sz val="10"/>
        <rFont val="Calibri"/>
        <family val="2"/>
      </rPr>
      <t>Valeurs à saisir</t>
    </r>
    <r>
      <rPr>
        <sz val="10"/>
        <rFont val="Calibri"/>
        <family val="2"/>
      </rPr>
      <t xml:space="preserve"> :  Dans les colonnes F et G, indiquer le nombre de séjours (HC et ambulatoire) sur le périmètre concerné par le projet en valeur actuelle et 3 ans après la mise en exploitation du projet.
</t>
    </r>
    <r>
      <rPr>
        <b/>
        <u/>
        <sz val="10"/>
        <rFont val="Calibri"/>
        <family val="2"/>
      </rPr>
      <t>Source de données</t>
    </r>
    <r>
      <rPr>
        <sz val="10"/>
        <rFont val="Calibri"/>
        <family val="2"/>
      </rPr>
      <t xml:space="preserve"> : 
</t>
    </r>
    <r>
      <rPr>
        <b/>
        <u/>
        <sz val="10"/>
        <rFont val="Calibri"/>
        <family val="2"/>
      </rPr>
      <t>Remarque</t>
    </r>
    <r>
      <rPr>
        <sz val="10"/>
        <rFont val="Calibri"/>
        <family val="2"/>
      </rPr>
      <t xml:space="preserve"> : la date de la "valeur actuelle" doit être précisée en commentaire par l'Etablissement
</t>
    </r>
    <r>
      <rPr>
        <b/>
        <u/>
        <sz val="10"/>
        <rFont val="Calibri"/>
        <family val="2"/>
      </rPr>
      <t>Valeur recommandée</t>
    </r>
    <r>
      <rPr>
        <sz val="10"/>
        <rFont val="Calibri"/>
        <family val="2"/>
      </rPr>
      <t xml:space="preserve"> : pour toute évolution  s'écartant d'une stabilité de l'activité, l'établissement devra justifier cet écart en commentaire</t>
    </r>
    <r>
      <rPr>
        <b/>
        <strike/>
        <u/>
        <sz val="10"/>
        <color indexed="10"/>
        <rFont val="Calibri"/>
        <family val="2"/>
      </rPr>
      <t/>
    </r>
  </si>
  <si>
    <r>
      <rPr>
        <b/>
        <u/>
        <sz val="10"/>
        <rFont val="Calibri"/>
        <family val="2"/>
      </rPr>
      <t>Valeurs à saisir</t>
    </r>
    <r>
      <rPr>
        <sz val="10"/>
        <rFont val="Calibri"/>
        <family val="2"/>
      </rPr>
      <t xml:space="preserve"> :  Dans les colonnes F et G, indiquer le nombre de lits d'hospitalisation complète avant et après la mise en exploitation du projet.
</t>
    </r>
    <r>
      <rPr>
        <b/>
        <u/>
        <sz val="10"/>
        <rFont val="Calibri"/>
        <family val="2"/>
      </rPr>
      <t>Source de données</t>
    </r>
    <r>
      <rPr>
        <sz val="10"/>
        <rFont val="Calibri"/>
        <family val="2"/>
      </rPr>
      <t xml:space="preserve"> : 
</t>
    </r>
    <r>
      <rPr>
        <b/>
        <u/>
        <sz val="10"/>
        <rFont val="Calibri"/>
        <family val="2"/>
      </rPr>
      <t>Remarque</t>
    </r>
    <r>
      <rPr>
        <sz val="10"/>
        <rFont val="Calibri"/>
        <family val="2"/>
      </rPr>
      <t xml:space="preserve"> : la date de la "valeur actuelle" doit être précisée en commentaire par l'Etablissement
</t>
    </r>
    <r>
      <rPr>
        <b/>
        <u/>
        <sz val="10"/>
        <rFont val="Calibri"/>
        <family val="2"/>
      </rPr>
      <t xml:space="preserve">Valeur recommandée </t>
    </r>
    <r>
      <rPr>
        <sz val="10"/>
        <rFont val="Calibri"/>
        <family val="2"/>
      </rPr>
      <t>: pour toute augmentation des capacités en hospitalisation complète, l'établissement devra justifier cette évolution en commentaire</t>
    </r>
  </si>
  <si>
    <r>
      <rPr>
        <b/>
        <u/>
        <sz val="10"/>
        <rFont val="Calibri"/>
        <family val="2"/>
      </rPr>
      <t>Valeurs à saisir</t>
    </r>
    <r>
      <rPr>
        <sz val="10"/>
        <rFont val="Calibri"/>
        <family val="2"/>
      </rPr>
      <t xml:space="preserve"> :  Dans les colonnes F et G, indiquer le nombre de places en ambulatoire avant et après la mise en exploitation du projet.
</t>
    </r>
    <r>
      <rPr>
        <b/>
        <u/>
        <sz val="10"/>
        <rFont val="Calibri"/>
        <family val="2"/>
      </rPr>
      <t>Source de données</t>
    </r>
    <r>
      <rPr>
        <sz val="10"/>
        <rFont val="Calibri"/>
        <family val="2"/>
      </rPr>
      <t xml:space="preserve"> : 
</t>
    </r>
    <r>
      <rPr>
        <b/>
        <u/>
        <sz val="10"/>
        <rFont val="Calibri"/>
        <family val="2"/>
      </rPr>
      <t>Remarque</t>
    </r>
    <r>
      <rPr>
        <sz val="10"/>
        <rFont val="Calibri"/>
        <family val="2"/>
      </rPr>
      <t xml:space="preserve"> : la date de la "valeur actuelle" doit être précisée en commentaire par l'Etablissement
</t>
    </r>
    <r>
      <rPr>
        <b/>
        <strike/>
        <u/>
        <sz val="10"/>
        <color indexed="10"/>
        <rFont val="Calibri"/>
        <family val="2"/>
      </rPr>
      <t/>
    </r>
  </si>
  <si>
    <r>
      <rPr>
        <b/>
        <u/>
        <sz val="10"/>
        <rFont val="Calibri"/>
        <family val="2"/>
      </rPr>
      <t>Valeurs à saisir</t>
    </r>
    <r>
      <rPr>
        <sz val="10"/>
        <rFont val="Calibri"/>
        <family val="2"/>
      </rPr>
      <t xml:space="preserve"> : Dans la colonne G, indiquer le taux d'évolution annuel moyen (en %) en volume de l'activité sur le territoire de santé de l'établissement (horizon 5 ans). Si la prévision n'est pas connue au niveau du territoire, indiquer la valeur prévue pour la Région. 
Il convient de préciser le périmètre de l'information saisie dans la colonne "Commentaires". 
</t>
    </r>
    <r>
      <rPr>
        <b/>
        <u/>
        <sz val="10"/>
        <rFont val="Calibri"/>
        <family val="2"/>
      </rPr>
      <t>Source</t>
    </r>
    <r>
      <rPr>
        <sz val="10"/>
        <rFont val="Calibri"/>
        <family val="2"/>
      </rPr>
      <t xml:space="preserve"> : Se référer à l'information figurant dans le CPOM Etat-ARS qui indique la tendance régionale. Les ARS sont invitées à la décliner par territoire et activité de soins, soit dans le SROS (préférentiellement), soit dans des travaux ultérieurs.
Concernant l'obstétrique, les ARS disposent de données démographiques par territoire (qui suffisent à établir la prévision).</t>
    </r>
    <r>
      <rPr>
        <sz val="10"/>
        <color indexed="10"/>
        <rFont val="Calibri"/>
        <family val="2"/>
      </rPr>
      <t/>
    </r>
  </si>
  <si>
    <r>
      <t xml:space="preserve">Quelle est la part de marché de l'établissement en volume d'activité en </t>
    </r>
    <r>
      <rPr>
        <u/>
        <sz val="10"/>
        <rFont val="Calibri"/>
        <family val="2"/>
      </rPr>
      <t>médecine</t>
    </r>
    <r>
      <rPr>
        <sz val="10"/>
        <rFont val="Calibri"/>
        <family val="2"/>
      </rPr>
      <t xml:space="preserve"> avant et 3 ans après la mise en exploitation du projet (en %)  ? </t>
    </r>
  </si>
  <si>
    <r>
      <rPr>
        <b/>
        <u/>
        <sz val="10"/>
        <rFont val="Calibri"/>
        <family val="2"/>
      </rPr>
      <t xml:space="preserve">Valeurs à saisir </t>
    </r>
    <r>
      <rPr>
        <sz val="10"/>
        <rFont val="Calibri"/>
        <family val="2"/>
      </rPr>
      <t xml:space="preserve">: Dans les colonnes F et G, indiquer la valeur en % de la part de marché en volume d'activité MCO avant et après projet.
</t>
    </r>
    <r>
      <rPr>
        <b/>
        <u/>
        <sz val="10"/>
        <rFont val="Calibri"/>
        <family val="2"/>
      </rPr>
      <t xml:space="preserve">Remarque </t>
    </r>
    <r>
      <rPr>
        <b/>
        <sz val="10"/>
        <rFont val="Calibri"/>
        <family val="2"/>
      </rPr>
      <t>:</t>
    </r>
    <r>
      <rPr>
        <sz val="10"/>
        <rFont val="Calibri"/>
        <family val="2"/>
      </rPr>
      <t xml:space="preserve"> Si la part de marché augmente, commenter dans la colonne "Commentaires de l'établissement" les moyens engagés pour prendre les parts de marché à la concurrence et préciser les établissements probablement affectés.
</t>
    </r>
    <r>
      <rPr>
        <b/>
        <u/>
        <sz val="10"/>
        <rFont val="Calibri"/>
        <family val="2"/>
      </rPr>
      <t>Source de données</t>
    </r>
    <r>
      <rPr>
        <sz val="10"/>
        <rFont val="Calibri"/>
        <family val="2"/>
      </rPr>
      <t xml:space="preserve"> : Pour connaître la part de marché avant projet, se référer à l'outil Hospi Diag ; http://hospidiag.atih.sante.fr/ =&gt; Indicateur A1
</t>
    </r>
    <r>
      <rPr>
        <b/>
        <u/>
        <sz val="10"/>
        <rFont val="Calibri"/>
        <family val="2"/>
      </rPr>
      <t>Valeur recommandée</t>
    </r>
    <r>
      <rPr>
        <sz val="10"/>
        <rFont val="Calibri"/>
        <family val="2"/>
      </rPr>
      <t xml:space="preserve"> : La part de marché en volume d'activité en médecine doit être stable au cours du projet (+/- 1%) .  
Cette variation est présentée dans le document de la FHF : Volume des séjours et parts de marché par type d'établissement (FHF) :
http://www.fhf.fr/Actualites/Finances-BDHF/BDHF/Volumes-de-sejours-et-parts-de-marche-par-type-d-etablissement-en-MCO-en-2012</t>
    </r>
  </si>
  <si>
    <r>
      <t xml:space="preserve">Quelle est la part de marché de l'établissement en volume d'activité en </t>
    </r>
    <r>
      <rPr>
        <u/>
        <sz val="10"/>
        <rFont val="Calibri"/>
        <family val="2"/>
      </rPr>
      <t xml:space="preserve">chirurgie </t>
    </r>
    <r>
      <rPr>
        <sz val="10"/>
        <rFont val="Calibri"/>
        <family val="2"/>
      </rPr>
      <t xml:space="preserve">avant et 3 ans après la mise en exploitation du projet (en %)  ? </t>
    </r>
  </si>
  <si>
    <r>
      <rPr>
        <b/>
        <u/>
        <sz val="10"/>
        <rFont val="Calibri"/>
        <family val="2"/>
      </rPr>
      <t xml:space="preserve">Valeurs à saisir </t>
    </r>
    <r>
      <rPr>
        <sz val="10"/>
        <rFont val="Calibri"/>
        <family val="2"/>
      </rPr>
      <t xml:space="preserve">: Dans les colonnes F et G, indiquer pour information la valeur en % de la part de marché en volume d'activité en médecine avant et après projet.
</t>
    </r>
    <r>
      <rPr>
        <b/>
        <u/>
        <sz val="10"/>
        <rFont val="Calibri"/>
        <family val="2"/>
      </rPr>
      <t xml:space="preserve">Remarque </t>
    </r>
    <r>
      <rPr>
        <b/>
        <sz val="10"/>
        <rFont val="Calibri"/>
        <family val="2"/>
      </rPr>
      <t>:</t>
    </r>
    <r>
      <rPr>
        <sz val="10"/>
        <rFont val="Calibri"/>
        <family val="2"/>
      </rPr>
      <t xml:space="preserve"> Si la part de marché augmente, commenter dans la colonne "Commentaires de l'établissement" les moyens engagés pour prendre les parts de marché à la concurrence et préciser les établissements probablement affectés.
</t>
    </r>
    <r>
      <rPr>
        <b/>
        <u/>
        <sz val="10"/>
        <rFont val="Calibri"/>
        <family val="2"/>
      </rPr>
      <t>Source de données</t>
    </r>
    <r>
      <rPr>
        <sz val="10"/>
        <rFont val="Calibri"/>
        <family val="2"/>
      </rPr>
      <t xml:space="preserve"> : Pour connaître la part de marché avant projet, se référer à Hospi Diag ; http://hospidiag.atih.sante.fr/ =&gt; Indicateur A2
</t>
    </r>
    <r>
      <rPr>
        <b/>
        <u/>
        <sz val="10"/>
        <rFont val="Calibri"/>
        <family val="2"/>
      </rPr>
      <t>Valeur recommandée</t>
    </r>
    <r>
      <rPr>
        <sz val="10"/>
        <rFont val="Calibri"/>
        <family val="2"/>
      </rPr>
      <t xml:space="preserve"> : La part de marché en volume d'activité en chirurgie doit être stable au cours du projet (+/- 1%) .
Cette variation est présentée dans le document de la FHF : Volume des séjours et parts de marché par type d'établissement (FHF) :
http://www.fhf.fr/Actualites/Finances-BDHF/BDHF/Volumes-de-sejours-et-parts-de-marche-par-type-d-etablissement-en-MCO-en-2012</t>
    </r>
  </si>
  <si>
    <r>
      <t xml:space="preserve">Quelle est la part de marché de l'établissement en volume d'activité en </t>
    </r>
    <r>
      <rPr>
        <u/>
        <sz val="10"/>
        <rFont val="Calibri"/>
        <family val="2"/>
      </rPr>
      <t xml:space="preserve">obstétrique </t>
    </r>
    <r>
      <rPr>
        <sz val="10"/>
        <rFont val="Calibri"/>
        <family val="2"/>
      </rPr>
      <t xml:space="preserve">avant et 3 ans après la mise en exploitation du projet (en %)  ? </t>
    </r>
  </si>
  <si>
    <r>
      <rPr>
        <b/>
        <u/>
        <sz val="10"/>
        <rFont val="Calibri"/>
        <family val="2"/>
      </rPr>
      <t xml:space="preserve">Valeurs à saisir </t>
    </r>
    <r>
      <rPr>
        <sz val="10"/>
        <rFont val="Calibri"/>
        <family val="2"/>
      </rPr>
      <t xml:space="preserve">: Dans les colonnes F et G, indiquer pour information la valeur en % de la part de marché en volume d'activité en chirurgie avant et après projet.
</t>
    </r>
    <r>
      <rPr>
        <b/>
        <u/>
        <sz val="10"/>
        <rFont val="Calibri"/>
        <family val="2"/>
      </rPr>
      <t xml:space="preserve">Remarque </t>
    </r>
    <r>
      <rPr>
        <b/>
        <sz val="10"/>
        <rFont val="Calibri"/>
        <family val="2"/>
      </rPr>
      <t>:</t>
    </r>
    <r>
      <rPr>
        <sz val="10"/>
        <rFont val="Calibri"/>
        <family val="2"/>
      </rPr>
      <t xml:space="preserve"> Si la part de marché augmente, commenter dans la colonne "Commentaires de l'établissement" les moyens engagés pour prendre les parts de marché à la concurrence et préciser les établissements probablement affectés.
</t>
    </r>
    <r>
      <rPr>
        <b/>
        <u/>
        <sz val="10"/>
        <rFont val="Calibri"/>
        <family val="2"/>
      </rPr>
      <t>Source de données</t>
    </r>
    <r>
      <rPr>
        <sz val="10"/>
        <rFont val="Calibri"/>
        <family val="2"/>
      </rPr>
      <t xml:space="preserve"> : Pour connaître la part de marché avant projet, se référer à Hospi Diag ; http://hospidiag.atih.sante.fr/ =&gt; Indicateur A3
</t>
    </r>
    <r>
      <rPr>
        <b/>
        <u/>
        <sz val="10"/>
        <rFont val="Calibri"/>
        <family val="2"/>
      </rPr>
      <t>Valeur recommandée</t>
    </r>
    <r>
      <rPr>
        <sz val="10"/>
        <rFont val="Calibri"/>
        <family val="2"/>
      </rPr>
      <t xml:space="preserve"> : La part de marché en volume d'activité en médecine doit être stable au cours du projet (+/- 1%).
Cette variation est présentée dans le document de la FHF : Volume des séjours et parts de marché par type d'établissement (FHF) :
http://www.fhf.fr/Actualites/Finances-BDHF/BDHF/Volumes-de-sejours-et-parts-de-marche-par-type-d-etablissement-en-MCO-en-2012</t>
    </r>
  </si>
  <si>
    <r>
      <t xml:space="preserve">Quelle est la part de marché de l'établissement en volume d'activité en </t>
    </r>
    <r>
      <rPr>
        <u/>
        <sz val="10"/>
        <rFont val="Calibri"/>
        <family val="2"/>
      </rPr>
      <t xml:space="preserve">Chirurgie Ambulatoire </t>
    </r>
    <r>
      <rPr>
        <sz val="10"/>
        <rFont val="Calibri"/>
        <family val="2"/>
      </rPr>
      <t xml:space="preserve">avant et 3 ans après la mise en exploitation du projet (en %)  ? </t>
    </r>
  </si>
  <si>
    <r>
      <rPr>
        <b/>
        <u/>
        <sz val="10"/>
        <rFont val="Calibri"/>
        <family val="2"/>
      </rPr>
      <t xml:space="preserve">Valeurs à saisir </t>
    </r>
    <r>
      <rPr>
        <sz val="10"/>
        <rFont val="Calibri"/>
        <family val="2"/>
      </rPr>
      <t xml:space="preserve">: Dans les colonnes F et G, indiquer pour information la valeur en % de la part de marché en volume d'activité en obstétrique avant et après projet.
</t>
    </r>
    <r>
      <rPr>
        <b/>
        <u/>
        <sz val="10"/>
        <rFont val="Calibri"/>
        <family val="2"/>
      </rPr>
      <t xml:space="preserve">Remarque </t>
    </r>
    <r>
      <rPr>
        <b/>
        <sz val="10"/>
        <rFont val="Calibri"/>
        <family val="2"/>
      </rPr>
      <t>:</t>
    </r>
    <r>
      <rPr>
        <sz val="10"/>
        <rFont val="Calibri"/>
        <family val="2"/>
      </rPr>
      <t xml:space="preserve"> Si la part de marché augmente, commenter dans la colonne "Commentaires de l'établissement" les moyens engagés pour prendre les parts de marché à la concurrence et préciser les établissements probablement affectés.
</t>
    </r>
    <r>
      <rPr>
        <b/>
        <u/>
        <sz val="10"/>
        <rFont val="Calibri"/>
        <family val="2"/>
      </rPr>
      <t>Source de données</t>
    </r>
    <r>
      <rPr>
        <sz val="10"/>
        <rFont val="Calibri"/>
        <family val="2"/>
      </rPr>
      <t xml:space="preserve"> : Pour connaître la part de marché avant projet, se référer à Hospi Diag ; http://hospidiag.atih.sante.fr/  =&gt; Indicateur A4
</t>
    </r>
    <r>
      <rPr>
        <b/>
        <u/>
        <sz val="10"/>
        <rFont val="Calibri"/>
        <family val="2"/>
      </rPr>
      <t>Valeur recommandée</t>
    </r>
    <r>
      <rPr>
        <sz val="10"/>
        <rFont val="Calibri"/>
        <family val="2"/>
      </rPr>
      <t xml:space="preserve"> : La part de marché en volume d'activité en médecine doit être stable au cours du projet (+/- 1%).
Cette variation est présentée dans le document de la FHF : Volume des séjours et parts de marché par type d'établissement (FHF) :
http://www.fhf.fr/Actualites/Finances-BDHF/BDHF/Volumes-de-sejours-et-parts-de-marche-par-type-d-etablissement-en-MCO-en-2012</t>
    </r>
  </si>
  <si>
    <r>
      <rPr>
        <u/>
        <sz val="10"/>
        <rFont val="Calibri"/>
        <family val="2"/>
      </rPr>
      <t>DMS MCO</t>
    </r>
    <r>
      <rPr>
        <sz val="10"/>
        <rFont val="Calibri"/>
        <family val="2"/>
      </rPr>
      <t xml:space="preserve"> : La DMS  3 ans après la mise en exploitation du projet est inférieure à la DMS avant projet. 
</t>
    </r>
  </si>
  <si>
    <r>
      <rPr>
        <b/>
        <u/>
        <sz val="10"/>
        <rFont val="Calibri"/>
        <family val="2"/>
      </rPr>
      <t>Valeurs à saisir</t>
    </r>
    <r>
      <rPr>
        <sz val="10"/>
        <rFont val="Calibri"/>
        <family val="2"/>
      </rPr>
      <t xml:space="preserve"> : Dans les colonnes F et G, indiquer la DMS MCO avant et après projet en nombre de jours. 
</t>
    </r>
    <r>
      <rPr>
        <b/>
        <u/>
        <sz val="10"/>
        <rFont val="Calibri"/>
        <family val="2"/>
      </rPr>
      <t xml:space="preserve">Remarque : </t>
    </r>
    <r>
      <rPr>
        <sz val="10"/>
        <rFont val="Calibri"/>
        <family val="2"/>
      </rPr>
      <t xml:space="preserve">La DMS se calcule pour les séjours de MCO et non pour les séjours réalisés dans les services de MCO.
</t>
    </r>
    <r>
      <rPr>
        <b/>
        <u/>
        <sz val="10"/>
        <rFont val="Calibri"/>
        <family val="2"/>
      </rPr>
      <t>Source de données</t>
    </r>
    <r>
      <rPr>
        <sz val="10"/>
        <rFont val="Calibri"/>
        <family val="2"/>
      </rPr>
      <t xml:space="preserve"> : Pour obtenir la DMS avant projet et pour définir une cible après projet, se référer à la base de données : http://stats.atih.sante.fr/mco/casemixmco.php 
</t>
    </r>
    <r>
      <rPr>
        <b/>
        <u/>
        <sz val="10"/>
        <rFont val="Calibri"/>
        <family val="2"/>
      </rPr>
      <t>Valeurs recommandées</t>
    </r>
    <r>
      <rPr>
        <sz val="10"/>
        <rFont val="Calibri"/>
        <family val="2"/>
      </rPr>
      <t xml:space="preserve"> : Il convient de cibler une DMS &lt;= à l'évolution constatée au niveau national entre 2008 et 2013 : au cours de cette période, les DMS nationales ont en moyenne diminué de 3 % par an.</t>
    </r>
  </si>
  <si>
    <r>
      <rPr>
        <u/>
        <sz val="10"/>
        <rFont val="Calibri"/>
        <family val="2"/>
      </rPr>
      <t>DMS SSR</t>
    </r>
    <r>
      <rPr>
        <sz val="10"/>
        <rFont val="Calibri"/>
        <family val="2"/>
      </rPr>
      <t xml:space="preserve"> : La DMS SSR 3 ans après la mise en exploitation du projet est &lt;ou = à la DMS avant projet</t>
    </r>
  </si>
  <si>
    <r>
      <rPr>
        <b/>
        <u/>
        <sz val="10"/>
        <rFont val="Calibri"/>
        <family val="2"/>
      </rPr>
      <t>Valeurs à saisir</t>
    </r>
    <r>
      <rPr>
        <sz val="10"/>
        <rFont val="Calibri"/>
        <family val="2"/>
      </rPr>
      <t xml:space="preserve"> : Dans les colonnes F et G, indiquer la  DMS SSR avant et après projet. Ce dernier doit être calculé sur la base de la DMS nationale tous secteurs confondus publics et privés, à iso case-mix.
DMS SSR = nombre de journées / nombre de séjours. 
</t>
    </r>
    <r>
      <rPr>
        <b/>
        <u/>
        <sz val="10"/>
        <rFont val="Calibri"/>
        <family val="2"/>
      </rPr>
      <t>Source de données</t>
    </r>
    <r>
      <rPr>
        <sz val="10"/>
        <rFont val="Calibri"/>
        <family val="2"/>
      </rPr>
      <t xml:space="preserve"> : Indicateurs MAHOS ATIH : http://www.atih.sante.fr/index.php?id=000B300001FF 
D'après le tableau MAHOS, intitulé "Répartition de l'activité en fonction du type d'hospitalisation" 2009 et 2012 : Tous types de prise en charge.  
 =&gt; la DMS nationale est en 2012 de 26,8 jours.  
</t>
    </r>
    <r>
      <rPr>
        <b/>
        <u/>
        <sz val="10"/>
        <rFont val="Calibri"/>
        <family val="2"/>
      </rPr>
      <t>Valeur recommandée</t>
    </r>
    <r>
      <rPr>
        <sz val="10"/>
        <rFont val="Calibri"/>
        <family val="2"/>
      </rPr>
      <t xml:space="preserve"> : La DMS SSR après projet doit être &lt;= à la DMS moyenne nationale soit 27 jours. </t>
    </r>
  </si>
  <si>
    <r>
      <rPr>
        <u/>
        <sz val="10"/>
        <rFont val="Calibri"/>
        <family val="2"/>
      </rPr>
      <t>DMS psychiatrie</t>
    </r>
    <r>
      <rPr>
        <sz val="10"/>
        <rFont val="Calibri"/>
        <family val="2"/>
      </rPr>
      <t xml:space="preserve"> : La DMS psychiatrie 3 ans après la mise en exploitation du projet est &lt; ou = à la DMS psychiatrie avant projet</t>
    </r>
  </si>
  <si>
    <r>
      <rPr>
        <b/>
        <u/>
        <sz val="10"/>
        <rFont val="Calibri"/>
        <family val="2"/>
      </rPr>
      <t>Valeurs à saisir</t>
    </r>
    <r>
      <rPr>
        <sz val="10"/>
        <rFont val="Calibri"/>
        <family val="2"/>
      </rPr>
      <t xml:space="preserve"> : Dans les colonnes F et G, indiquer la DMS psychiatrie avant et après projet. Ce dernier doit être calculé sur la base de la DMS nationale tous secteurs confondus publics et privés, à iso case-mix.
</t>
    </r>
    <r>
      <rPr>
        <b/>
        <u/>
        <sz val="10"/>
        <rFont val="Calibri"/>
        <family val="2"/>
      </rPr>
      <t>Source de données</t>
    </r>
    <r>
      <rPr>
        <sz val="10"/>
        <rFont val="Calibri"/>
        <family val="2"/>
      </rPr>
      <t xml:space="preserve"> : Indicateurs MAHOS ATIH : http://stats.atih.sante.fr/psy/mahos/nat/2012/tab1a.html
D'après le tableau MAHOS Psychiatrie, intitulé "tableau 1A Synthèse d'activité 2012" 2009 et 2012 : 
Nb journées hospitalisation complète / Nb séjours hospitalisation complète
 =&gt; Réduction de la DMS moyenne nationale de 2,3% par an entre 2009 et 2012 (passage de 32,5 en 2009 à 30,2 en 2012). 
</t>
    </r>
    <r>
      <rPr>
        <b/>
        <u/>
        <sz val="10"/>
        <rFont val="Calibri"/>
        <family val="2"/>
      </rPr>
      <t>Valeur recommandée</t>
    </r>
    <r>
      <rPr>
        <sz val="10"/>
        <rFont val="Calibri"/>
        <family val="2"/>
      </rPr>
      <t xml:space="preserve"> : La DMS psychiatrie après projet doit être &lt;= à la DMS moyenne nationale observée en 2012, soit 30 jours. </t>
    </r>
  </si>
  <si>
    <r>
      <t xml:space="preserve">Taux d'utilisation des lits en </t>
    </r>
    <r>
      <rPr>
        <u/>
        <sz val="10"/>
        <rFont val="Calibri"/>
        <family val="2"/>
      </rPr>
      <t xml:space="preserve">PSY </t>
    </r>
    <r>
      <rPr>
        <sz val="10"/>
        <rFont val="Calibri"/>
        <family val="2"/>
      </rPr>
      <t xml:space="preserve">(moyenne ensemble de l'établissement)  3 ans après la mise en exploitation du projet est  &gt;ou = au 8ème décile. </t>
    </r>
  </si>
  <si>
    <r>
      <rPr>
        <b/>
        <u/>
        <sz val="10"/>
        <rFont val="Calibri"/>
        <family val="2"/>
      </rPr>
      <t xml:space="preserve">Valeurs à saisir : </t>
    </r>
    <r>
      <rPr>
        <sz val="10"/>
        <rFont val="Calibri"/>
        <family val="2"/>
      </rPr>
      <t xml:space="preserve"> Dans les colonnes F et G, indiquer pour information la valeur en m² SDO des surfaces totales de l'établissement avant et après projet. 
</t>
    </r>
    <r>
      <rPr>
        <b/>
        <u/>
        <sz val="10"/>
        <rFont val="Calibri"/>
        <family val="2"/>
      </rPr>
      <t>Valeurs recommandées</t>
    </r>
    <r>
      <rPr>
        <sz val="10"/>
        <rFont val="Calibri"/>
        <family val="2"/>
      </rPr>
      <t xml:space="preserve"> : La diminution de la surface totale de l'établissement par rapport à l'existant est un objectif fortement recommandé. 
La variation de surfaces en m² SDO de l'ensemble de l'établissement après projet par rapport aux surfaces avant projet &lt; ou = 0</t>
    </r>
  </si>
  <si>
    <r>
      <rPr>
        <b/>
        <u/>
        <sz val="10"/>
        <rFont val="Calibri"/>
        <family val="2"/>
      </rPr>
      <t>Valeurs à saisir</t>
    </r>
    <r>
      <rPr>
        <sz val="10"/>
        <rFont val="Calibri"/>
        <family val="2"/>
      </rPr>
      <t xml:space="preserve"> : 
Dans la colonne G, saisir le nombre de lits par unité de soins
</t>
    </r>
    <r>
      <rPr>
        <b/>
        <u/>
        <sz val="10"/>
        <rFont val="Calibri"/>
        <family val="2"/>
      </rPr>
      <t>Référentiel</t>
    </r>
    <r>
      <rPr>
        <sz val="10"/>
        <rFont val="Calibri"/>
        <family val="2"/>
      </rPr>
      <t xml:space="preserve"> : 
Cette valeur de référence se retrouve dans la présentation : "La gestion de patrimoine, levier d'efficience des EPS" : http://www.hopitech.org/file-flashconference-transcription-397.pdf
L'outil Ælipce de l'ANAP préconise également ce dimensionnement.
</t>
    </r>
    <r>
      <rPr>
        <b/>
        <u/>
        <sz val="10"/>
        <rFont val="Calibri"/>
        <family val="2"/>
      </rPr>
      <t>Valeur de référence</t>
    </r>
    <r>
      <rPr>
        <sz val="10"/>
        <rFont val="Calibri"/>
        <family val="2"/>
      </rPr>
      <t xml:space="preserve"> : La cible après projet est entre 25 et 32 lits. </t>
    </r>
  </si>
  <si>
    <r>
      <rPr>
        <b/>
        <u/>
        <sz val="10"/>
        <rFont val="Calibri"/>
        <family val="2"/>
      </rPr>
      <t>Valeurs à saisir :</t>
    </r>
    <r>
      <rPr>
        <sz val="10"/>
        <rFont val="Calibri"/>
        <family val="2"/>
      </rPr>
      <t xml:space="preserve">  Dans les colonnes F et G, indiquer pour information la proportion de lits en chambres individuelles avant et après le projet. 
</t>
    </r>
    <r>
      <rPr>
        <b/>
        <u/>
        <sz val="10"/>
        <rFont val="Calibri"/>
        <family val="2"/>
      </rPr>
      <t xml:space="preserve">Remarque </t>
    </r>
    <r>
      <rPr>
        <sz val="10"/>
        <rFont val="Calibri"/>
        <family val="2"/>
      </rPr>
      <t xml:space="preserve">: Ce critère permet de nuancer le critère précédent sur la variation du patrimoine 
</t>
    </r>
    <r>
      <rPr>
        <b/>
        <u/>
        <sz val="10"/>
        <rFont val="Calibri"/>
        <family val="2"/>
      </rPr>
      <t/>
    </r>
  </si>
  <si>
    <r>
      <rPr>
        <b/>
        <u/>
        <sz val="10"/>
        <rFont val="Calibri"/>
        <family val="2"/>
      </rPr>
      <t>Valeurs à saisir :</t>
    </r>
    <r>
      <rPr>
        <sz val="10"/>
        <rFont val="Calibri"/>
        <family val="2"/>
      </rPr>
      <t xml:space="preserve">  Dans la colonne G,  indiquer pour information le coût TTC TDC valeur fin de chantier du projet (y compris équipement, foncier, VRD, SI, parking...)
</t>
    </r>
    <r>
      <rPr>
        <b/>
        <u/>
        <sz val="10"/>
        <rFont val="Calibri"/>
        <family val="2"/>
      </rPr>
      <t xml:space="preserve">Remarque </t>
    </r>
    <r>
      <rPr>
        <sz val="10"/>
        <rFont val="Calibri"/>
        <family val="2"/>
      </rPr>
      <t>: Préciser dans la case commenatire la décomposition en coût du foncier, coût total des études, coût des travaux en valeur Toutes Dépenses Confondues Valeur Finale: ventilation des travaux entre neuf et restructuré. 
S'assurer de la cohérence avec l'observatoire des coûts, la procédure retenue, le calendrier du projet</t>
    </r>
    <r>
      <rPr>
        <b/>
        <u/>
        <sz val="10"/>
        <rFont val="Calibri"/>
        <family val="2"/>
      </rPr>
      <t/>
    </r>
  </si>
  <si>
    <r>
      <rPr>
        <b/>
        <u/>
        <sz val="10"/>
        <rFont val="Calibri"/>
        <family val="2"/>
      </rPr>
      <t>Valeurs à saisir :</t>
    </r>
    <r>
      <rPr>
        <sz val="10"/>
        <rFont val="Calibri"/>
        <family val="2"/>
      </rPr>
      <t xml:space="preserve">  Dans la colonne G, indiquer le ratio coût travaux HT hors VRD du projet / nombre de m² SDO du projet. Préciser dans la case commentaire la date de valeur du coût pour qu'il soit comparé sur une base comparable aux chiffres de l'observatoire du coût de la construction
</t>
    </r>
    <r>
      <rPr>
        <b/>
        <u/>
        <sz val="10"/>
        <rFont val="Calibri"/>
        <family val="2"/>
      </rPr>
      <t>Valeurs recommandées</t>
    </r>
    <r>
      <rPr>
        <sz val="10"/>
        <rFont val="Calibri"/>
        <family val="2"/>
      </rPr>
      <t xml:space="preserve"> : Le ratio doit être inférieur ou égal à la médiane de l'observatoire du coût de la construction (ANAP)</t>
    </r>
  </si>
  <si>
    <r>
      <rPr>
        <b/>
        <u/>
        <sz val="10"/>
        <rFont val="Calibri"/>
        <family val="2"/>
      </rPr>
      <t>Valeurs à saisir :</t>
    </r>
    <r>
      <rPr>
        <b/>
        <sz val="10"/>
        <rFont val="Calibri"/>
        <family val="2"/>
      </rPr>
      <t xml:space="preserve">  </t>
    </r>
    <r>
      <rPr>
        <sz val="10"/>
        <rFont val="Calibri"/>
        <family val="2"/>
      </rPr>
      <t xml:space="preserve">Dans les colonnes F et G, indiquer le taux de marge brute hors aide avant et après projet. 
</t>
    </r>
    <r>
      <rPr>
        <b/>
        <u/>
        <sz val="10"/>
        <rFont val="Calibri"/>
        <family val="2"/>
      </rPr>
      <t xml:space="preserve">Valeurs recommandées </t>
    </r>
    <r>
      <rPr>
        <sz val="10"/>
        <rFont val="Calibri"/>
        <family val="2"/>
      </rPr>
      <t>: Le ratio doit être supérieur ou égal à 8% des produits</t>
    </r>
    <r>
      <rPr>
        <b/>
        <u/>
        <sz val="10"/>
        <color indexed="10"/>
        <rFont val="Calibri"/>
        <family val="2"/>
      </rPr>
      <t/>
    </r>
  </si>
  <si>
    <r>
      <rPr>
        <b/>
        <u/>
        <sz val="10"/>
        <rFont val="Calibri"/>
        <family val="2"/>
      </rPr>
      <t xml:space="preserve">Valeurs à saisir </t>
    </r>
    <r>
      <rPr>
        <b/>
        <sz val="10"/>
        <rFont val="Calibri"/>
        <family val="2"/>
      </rPr>
      <t xml:space="preserve">:  </t>
    </r>
    <r>
      <rPr>
        <sz val="10"/>
        <rFont val="Calibri"/>
        <family val="2"/>
      </rPr>
      <t xml:space="preserve">Dans les colonnes F et G, indiquer le ratio avant et après le projet (3 ans après la mise en service).
</t>
    </r>
    <r>
      <rPr>
        <b/>
        <u/>
        <sz val="10"/>
        <rFont val="Calibri"/>
        <family val="2"/>
      </rPr>
      <t>Référentiel</t>
    </r>
    <r>
      <rPr>
        <sz val="10"/>
        <rFont val="Calibri"/>
        <family val="2"/>
      </rPr>
      <t xml:space="preserve"> : CIRCULAIRE INTERMINISTERIELLE NDGOS/PF1/DB/DGFiP/2012/195 du 09 mai 2012 relative aux limites et réserves du recours à l’emprunt par les établissements publics de santé
</t>
    </r>
    <r>
      <rPr>
        <b/>
        <u/>
        <sz val="10"/>
        <rFont val="Calibri"/>
        <family val="2"/>
      </rPr>
      <t>Valeurs de référence</t>
    </r>
    <r>
      <rPr>
        <sz val="10"/>
        <rFont val="Calibri"/>
        <family val="2"/>
      </rPr>
      <t xml:space="preserve"> :   &lt; à 50%</t>
    </r>
  </si>
  <si>
    <r>
      <rPr>
        <b/>
        <u/>
        <sz val="10"/>
        <rFont val="Calibri"/>
        <family val="2"/>
      </rPr>
      <t xml:space="preserve">Valeurs à saisir :  </t>
    </r>
    <r>
      <rPr>
        <sz val="10"/>
        <rFont val="Calibri"/>
        <family val="2"/>
      </rPr>
      <t xml:space="preserve">Dans les colonnes F et G, indiquer pour information le ratio avant et après le projet (N+3).
</t>
    </r>
    <r>
      <rPr>
        <b/>
        <u/>
        <sz val="10"/>
        <rFont val="Calibri"/>
        <family val="2"/>
      </rPr>
      <t>Référentiel</t>
    </r>
    <r>
      <rPr>
        <sz val="10"/>
        <rFont val="Calibri"/>
        <family val="2"/>
      </rPr>
      <t xml:space="preserve"> : CIRCULAIRE INTERMINISTERIELLE NDGOS/PF1/DB/DGFiP/2012/195 du 09 mai 2012 relative aux limites et réserves du recours à l’emprunt par les établissements publics de santé
</t>
    </r>
    <r>
      <rPr>
        <b/>
        <u/>
        <sz val="10"/>
        <rFont val="Calibri"/>
        <family val="2"/>
      </rPr>
      <t>Valeurs de référence :</t>
    </r>
    <r>
      <rPr>
        <sz val="10"/>
        <rFont val="Calibri"/>
        <family val="2"/>
      </rPr>
      <t xml:space="preserve"> &lt;30%.</t>
    </r>
  </si>
  <si>
    <r>
      <rPr>
        <b/>
        <u/>
        <sz val="10"/>
        <rFont val="Calibri"/>
        <family val="2"/>
      </rPr>
      <t xml:space="preserve">Valeurs à saisir :  </t>
    </r>
    <r>
      <rPr>
        <sz val="10"/>
        <rFont val="Calibri"/>
        <family val="2"/>
      </rPr>
      <t xml:space="preserve">Dans les colonnes F et G, indiquer  la durée apparente de la dette de l'établissement avant et après projet (3 ans après la mise en service).
</t>
    </r>
    <r>
      <rPr>
        <b/>
        <u/>
        <sz val="10"/>
        <rFont val="Calibri"/>
        <family val="2"/>
      </rPr>
      <t>Référentiel</t>
    </r>
    <r>
      <rPr>
        <sz val="10"/>
        <rFont val="Calibri"/>
        <family val="2"/>
      </rPr>
      <t xml:space="preserve"> : CIRCULAIRE INTERMINISTERIELLE NDGOS/PF1/DB/DGFiP/2012/195 du 09 mai 2012 relative aux limites et réserves du recours à l’emprunt par les établissements publics de santé
</t>
    </r>
    <r>
      <rPr>
        <b/>
        <u/>
        <sz val="10"/>
        <rFont val="Calibri"/>
        <family val="2"/>
      </rPr>
      <t>Valeurs de référence</t>
    </r>
    <r>
      <rPr>
        <sz val="10"/>
        <rFont val="Calibri"/>
        <family val="2"/>
      </rPr>
      <t xml:space="preserve"> : est  &lt; à 10 ans</t>
    </r>
  </si>
  <si>
    <r>
      <rPr>
        <b/>
        <u/>
        <sz val="10"/>
        <rFont val="Calibri"/>
        <family val="2"/>
      </rPr>
      <t>Valeurs à saisir</t>
    </r>
    <r>
      <rPr>
        <sz val="10"/>
        <rFont val="Calibri"/>
        <family val="2"/>
      </rPr>
      <t xml:space="preserve"> : Dans les colonnes F et G, saisir le taux d'utilisation avant projet obtenu avec l'outil Hospi Diag et estimer la valeur après projet. 
</t>
    </r>
    <r>
      <rPr>
        <b/>
        <u/>
        <sz val="10"/>
        <rFont val="Calibri"/>
        <family val="2"/>
      </rPr>
      <t>Remarque 1</t>
    </r>
    <r>
      <rPr>
        <sz val="10"/>
        <rFont val="Calibri"/>
        <family val="2"/>
      </rPr>
      <t xml:space="preserve"> : Cet indicateur diffère du taux d’occupation « classique » dans la mesure où il rapporte aux journées-lits de chirurgie exploitables les journées des séjours de chirurgie au sens du PMSI et non les journées passées dans des lits des services de chirurgie.
</t>
    </r>
    <r>
      <rPr>
        <b/>
        <u/>
        <sz val="10"/>
        <rFont val="Calibri"/>
        <family val="2"/>
      </rPr>
      <t>Remarque 2</t>
    </r>
    <r>
      <rPr>
        <sz val="10"/>
        <rFont val="Calibri"/>
        <family val="2"/>
      </rPr>
      <t xml:space="preserve"> : Il convient de noter que les établissements privés et ESPIC réalisent de l'activité de médecine dans des lits de chirurgie. Ceci explique la valeur du 8ème décile obtenue dans HospiDiag. 
</t>
    </r>
    <r>
      <rPr>
        <b/>
        <u/>
        <sz val="10"/>
        <rFont val="Calibri"/>
        <family val="2"/>
      </rPr>
      <t>Source de données</t>
    </r>
    <r>
      <rPr>
        <sz val="10"/>
        <rFont val="Calibri"/>
        <family val="2"/>
      </rPr>
      <t xml:space="preserve"> : Pour obtenir la valeur avant projet, se référer au document de l'ANAP (fiches technique Hospi diag 19 avril 2011) =&gt; Indicateur A13 Hospi Diag
</t>
    </r>
    <r>
      <rPr>
        <b/>
        <u/>
        <sz val="10"/>
        <rFont val="Calibri"/>
        <family val="2"/>
      </rPr>
      <t>Valeurs recommandée</t>
    </r>
    <r>
      <rPr>
        <b/>
        <sz val="10"/>
        <rFont val="Calibri"/>
        <family val="2"/>
      </rPr>
      <t>s</t>
    </r>
    <r>
      <rPr>
        <sz val="10"/>
        <rFont val="Calibri"/>
        <family val="2"/>
      </rPr>
      <t xml:space="preserve"> : &gt; 90%</t>
    </r>
  </si>
  <si>
    <r>
      <rPr>
        <b/>
        <u/>
        <sz val="10"/>
        <rFont val="Calibri"/>
        <family val="2"/>
      </rPr>
      <t xml:space="preserve">Valeurs à saisir : </t>
    </r>
    <r>
      <rPr>
        <sz val="10"/>
        <rFont val="Calibri"/>
        <family val="2"/>
      </rPr>
      <t xml:space="preserve">Dans les colonnes F et G, saisir le taux d'utilisation avant projet obtenu avec l'outil Hospi Diag et estimer la valeur après projet. </t>
    </r>
    <r>
      <rPr>
        <b/>
        <u/>
        <sz val="10"/>
        <rFont val="Calibri"/>
        <family val="2"/>
      </rPr>
      <t xml:space="preserve">
Remarque 1 :</t>
    </r>
    <r>
      <rPr>
        <sz val="10"/>
        <rFont val="Calibri"/>
        <family val="2"/>
      </rPr>
      <t xml:space="preserve"> Cet indicateur diffère du taux d’occupation « classique » dans la mesure où il rapporte aux journées-lits de chirurgie exploitables les journées des séjours de chirurgie au sens du PMSI et non les journées passées dans des lits des services de chirurgie.
</t>
    </r>
    <r>
      <rPr>
        <b/>
        <u/>
        <sz val="10"/>
        <rFont val="Calibri"/>
        <family val="2"/>
      </rPr>
      <t xml:space="preserve">Remarque 2 </t>
    </r>
    <r>
      <rPr>
        <sz val="10"/>
        <rFont val="Calibri"/>
        <family val="2"/>
      </rPr>
      <t xml:space="preserve">: Il convient de noter que les établissements privés et ESPIC réalisent de l'activité de médecine dans des lits de chirurgie. Ceci explique la valeur du 8ème décile obtenue dans HospiDiag. 
</t>
    </r>
    <r>
      <rPr>
        <b/>
        <u/>
        <sz val="10"/>
        <rFont val="Calibri"/>
        <family val="2"/>
      </rPr>
      <t>Source de données</t>
    </r>
    <r>
      <rPr>
        <sz val="10"/>
        <rFont val="Calibri"/>
        <family val="2"/>
      </rPr>
      <t xml:space="preserve">: Pour obtenir la valeur avant projet, se référer au document de l'ANAP pour les modalités de calcul (fiches technique Hospi diag 19 avril 2011) =&gt; Indicateur A14 Hospi Diag
</t>
    </r>
    <r>
      <rPr>
        <b/>
        <u/>
        <sz val="10"/>
        <rFont val="Calibri"/>
        <family val="2"/>
      </rPr>
      <t>Valeurs recommandées</t>
    </r>
    <r>
      <rPr>
        <sz val="10"/>
        <rFont val="Calibri"/>
        <family val="2"/>
      </rPr>
      <t xml:space="preserve"> : &gt;= 85%</t>
    </r>
  </si>
  <si>
    <r>
      <rPr>
        <b/>
        <u/>
        <sz val="10"/>
        <rFont val="Calibri"/>
        <family val="2"/>
      </rPr>
      <t>Valeurs à saisir</t>
    </r>
    <r>
      <rPr>
        <sz val="10"/>
        <rFont val="Calibri"/>
        <family val="2"/>
      </rPr>
      <t xml:space="preserve"> : Dans les colonnes F et G, saisir pour information le taux d'utilisation avant projet obtenu avec l'outil Hospi Diag et estimer la valeur après projet. 
</t>
    </r>
    <r>
      <rPr>
        <b/>
        <u/>
        <sz val="10"/>
        <rFont val="Calibri"/>
        <family val="2"/>
      </rPr>
      <t>Remarque</t>
    </r>
    <r>
      <rPr>
        <sz val="10"/>
        <rFont val="Calibri"/>
        <family val="2"/>
      </rPr>
      <t xml:space="preserve"> : Cet indicateur diffère du taux d’occupation « classique » dans la mesure où il rapporte aux journées-lits de chirurgie exploitables les journées des séjours de chirurgie au sens du PMSI et non les journées passées dans des lits des services de chirurgie.
</t>
    </r>
    <r>
      <rPr>
        <b/>
        <u/>
        <sz val="10"/>
        <rFont val="Calibri"/>
        <family val="2"/>
      </rPr>
      <t>Source de données</t>
    </r>
    <r>
      <rPr>
        <sz val="10"/>
        <rFont val="Calibri"/>
        <family val="2"/>
      </rPr>
      <t xml:space="preserve"> : Pour obtenir la valeur avant projet, se référer au document de l'ANAP pour les modalités de calcul (fiches technique Hospi diag 19 avril 2011) =&gt; Indicateur A15 Hospi Diag
</t>
    </r>
    <r>
      <rPr>
        <b/>
        <u/>
        <sz val="10"/>
        <rFont val="Calibri"/>
        <family val="2"/>
      </rPr>
      <t>Valeurs recommandées</t>
    </r>
    <r>
      <rPr>
        <sz val="10"/>
        <rFont val="Calibri"/>
        <family val="2"/>
      </rPr>
      <t xml:space="preserve"> : &gt;= 82%</t>
    </r>
  </si>
  <si>
    <r>
      <rPr>
        <b/>
        <u/>
        <sz val="10"/>
        <rFont val="Calibri"/>
        <family val="2"/>
      </rPr>
      <t>Valeurs à saisir</t>
    </r>
    <r>
      <rPr>
        <sz val="10"/>
        <rFont val="Calibri"/>
        <family val="2"/>
      </rPr>
      <t xml:space="preserve"> : Dans les colonnes F et G, saisir pour information le taux d'utilisation avant et après projet. 
</t>
    </r>
    <r>
      <rPr>
        <b/>
        <u/>
        <sz val="10"/>
        <rFont val="Calibri"/>
        <family val="2"/>
      </rPr>
      <t>Source de données :</t>
    </r>
    <r>
      <rPr>
        <sz val="10"/>
        <rFont val="Calibri"/>
        <family val="2"/>
      </rPr>
      <t xml:space="preserve"> référentiel de dimensionnement de l'ANAP
</t>
    </r>
    <r>
      <rPr>
        <b/>
        <u/>
        <sz val="10"/>
        <rFont val="Calibri"/>
        <family val="2"/>
      </rPr>
      <t>Valeur recommandée</t>
    </r>
    <r>
      <rPr>
        <sz val="10"/>
        <rFont val="Calibri"/>
        <family val="2"/>
      </rPr>
      <t xml:space="preserve"> : &gt;= 98%</t>
    </r>
  </si>
  <si>
    <r>
      <rPr>
        <b/>
        <u/>
        <sz val="10"/>
        <rFont val="Calibri"/>
        <family val="2"/>
      </rPr>
      <t>Valeurs à saisir</t>
    </r>
    <r>
      <rPr>
        <sz val="10"/>
        <rFont val="Calibri"/>
        <family val="2"/>
      </rPr>
      <t xml:space="preserve"> : Dans les colonnes F et G, saisir pour information le taux d'utilisation avant et après projet. 
</t>
    </r>
    <r>
      <rPr>
        <b/>
        <u/>
        <sz val="10"/>
        <rFont val="Calibri"/>
        <family val="2"/>
      </rPr>
      <t xml:space="preserve">Source de données </t>
    </r>
    <r>
      <rPr>
        <sz val="10"/>
        <rFont val="Calibri"/>
        <family val="2"/>
      </rPr>
      <t xml:space="preserve">:  référentiel de dimensionnement de l'ANAP
</t>
    </r>
    <r>
      <rPr>
        <b/>
        <u/>
        <sz val="10"/>
        <rFont val="Calibri"/>
        <family val="2"/>
      </rPr>
      <t>Valeur recommandée</t>
    </r>
    <r>
      <rPr>
        <sz val="10"/>
        <rFont val="Calibri"/>
        <family val="2"/>
      </rPr>
      <t xml:space="preserve"> : &gt;= 98%</t>
    </r>
  </si>
  <si>
    <t xml:space="preserve">4. DMS </t>
  </si>
  <si>
    <t xml:space="preserve">5. Dimensionnement </t>
  </si>
  <si>
    <t xml:space="preserve">COUT DU PROJET (en valeur fin de chantier en K€ TDC y compris équipement) : </t>
  </si>
  <si>
    <r>
      <rPr>
        <b/>
        <u/>
        <sz val="10"/>
        <rFont val="Calibri"/>
        <family val="2"/>
      </rPr>
      <t>Valeurs à saisir</t>
    </r>
    <r>
      <rPr>
        <b/>
        <sz val="10"/>
        <rFont val="Calibri"/>
        <family val="2"/>
      </rPr>
      <t xml:space="preserve">: </t>
    </r>
    <r>
      <rPr>
        <sz val="10"/>
        <rFont val="Calibri"/>
        <family val="2"/>
      </rPr>
      <t xml:space="preserve">Dans les colonnes F et G, indiquer la valeur en % de la part d'actes chirurgicaux réalisés en ambulatoire avant et après projet. 
</t>
    </r>
    <r>
      <rPr>
        <b/>
        <u/>
        <sz val="10"/>
        <rFont val="Calibri"/>
        <family val="2"/>
      </rPr>
      <t>Source :</t>
    </r>
    <r>
      <rPr>
        <sz val="10"/>
        <rFont val="Calibri"/>
        <family val="2"/>
      </rPr>
      <t xml:space="preserve"> Modalité de calcul définie dans la fiche P12.
</t>
    </r>
    <r>
      <rPr>
        <b/>
        <u/>
        <sz val="10"/>
        <rFont val="Calibri"/>
        <family val="2"/>
      </rPr>
      <t>Source de données</t>
    </r>
    <r>
      <rPr>
        <sz val="10"/>
        <rFont val="Calibri"/>
        <family val="2"/>
      </rPr>
      <t xml:space="preserve"> : Pour obtenir la valeur avant projet, se référer au document de l'ANAP (fiches technique Hospi diag 19 avril 2011) =&gt; Indicateur P12 Hospi Diag
</t>
    </r>
    <r>
      <rPr>
        <b/>
        <u/>
        <sz val="10"/>
        <rFont val="Calibri"/>
        <family val="2"/>
      </rPr>
      <t>Valeurs recommandées</t>
    </r>
    <r>
      <rPr>
        <sz val="10"/>
        <rFont val="Calibri"/>
        <family val="2"/>
      </rPr>
      <t xml:space="preserve"> : le taux projeté doit être supérieur ou égal à 50%</t>
    </r>
  </si>
  <si>
    <r>
      <rPr>
        <b/>
        <u/>
        <sz val="10"/>
        <rFont val="Calibri"/>
        <family val="2"/>
      </rPr>
      <t>Valeurs à saisir</t>
    </r>
    <r>
      <rPr>
        <sz val="10"/>
        <rFont val="Calibri"/>
        <family val="2"/>
      </rPr>
      <t xml:space="preserve"> : Dans les colonnes F et G, indiquer l'IP DMS Médecine avant projet obtenu avec l'outil Hospi Diag et estimer la valeur après projet. Ce dernier doit être calculé sur la DMS nationale tous secteurs confondus publics et privés, à iso case-mix.
</t>
    </r>
    <r>
      <rPr>
        <b/>
        <u/>
        <sz val="10"/>
        <rFont val="Calibri"/>
        <family val="2"/>
      </rPr>
      <t>Source de données</t>
    </r>
    <r>
      <rPr>
        <sz val="10"/>
        <rFont val="Calibri"/>
        <family val="2"/>
      </rPr>
      <t xml:space="preserve"> : Se référer au document de l'ANAP pour obtenir la valeur avant projet (fiches technique Hospi diag 19 avril 2011) =&gt; Indicateur P1 Hospi Diag. 
</t>
    </r>
    <r>
      <rPr>
        <b/>
        <u/>
        <sz val="10"/>
        <rFont val="Calibri"/>
        <family val="2"/>
      </rPr>
      <t>Valeurs recommandées</t>
    </r>
    <r>
      <rPr>
        <sz val="10"/>
        <rFont val="Calibri"/>
        <family val="2"/>
      </rPr>
      <t xml:space="preserve"> : &lt; à 1</t>
    </r>
  </si>
  <si>
    <r>
      <rPr>
        <b/>
        <u/>
        <sz val="10"/>
        <rFont val="Calibri"/>
        <family val="2"/>
      </rPr>
      <t>Valeurs à saisir</t>
    </r>
    <r>
      <rPr>
        <sz val="10"/>
        <rFont val="Calibri"/>
        <family val="2"/>
      </rPr>
      <t xml:space="preserve"> : Dans les colonnes F et G, indiquer l'IP DMS Chirurgie avant projet obtenu avec l'outil Hospi Diag et estimer la valeur après projet. Ce dernier doint être calculé sur la DMS nationale tous secteurs confondus publics et privés, à iso case-mix.
</t>
    </r>
    <r>
      <rPr>
        <b/>
        <u/>
        <sz val="10"/>
        <rFont val="Calibri"/>
        <family val="2"/>
      </rPr>
      <t>Source de données</t>
    </r>
    <r>
      <rPr>
        <sz val="10"/>
        <rFont val="Calibri"/>
        <family val="2"/>
      </rPr>
      <t xml:space="preserve"> : Se référer au document de l'ANAP pour obtenir la valeur avant projet (fiches technique Hospi diag 19 avril 2011) =&gt; Indicateur P2 Hospi Diag
</t>
    </r>
    <r>
      <rPr>
        <b/>
        <u/>
        <sz val="10"/>
        <rFont val="Calibri"/>
        <family val="2"/>
      </rPr>
      <t>Valeurs recommandées</t>
    </r>
    <r>
      <rPr>
        <sz val="10"/>
        <rFont val="Calibri"/>
        <family val="2"/>
      </rPr>
      <t xml:space="preserve"> : &lt; à 1</t>
    </r>
  </si>
  <si>
    <r>
      <rPr>
        <b/>
        <u/>
        <sz val="10"/>
        <rFont val="Calibri"/>
        <family val="2"/>
      </rPr>
      <t>Valeurs à saisir</t>
    </r>
    <r>
      <rPr>
        <sz val="10"/>
        <rFont val="Calibri"/>
        <family val="2"/>
      </rPr>
      <t xml:space="preserve"> : Dans les colonnes F et G, indiquer l'IP DMS Obstétrique avant projet obtenu avec l'outil Hospi Diag et estimer la valeur après projet. 
Ce dernier doit être calculé sur la base de la DMS nationale tous secteurs confondus publics et privés, à iso case-mix.
</t>
    </r>
    <r>
      <rPr>
        <b/>
        <u/>
        <sz val="10"/>
        <rFont val="Calibri"/>
        <family val="2"/>
      </rPr>
      <t>Source de données</t>
    </r>
    <r>
      <rPr>
        <sz val="10"/>
        <rFont val="Calibri"/>
        <family val="2"/>
      </rPr>
      <t xml:space="preserve"> : Se référer au document de l'ANAP pour obtenir la valeur avant projet (fiches technique Hospi diag 19 avril 2011) =&gt; Indicateur P3 Hospi Diag
</t>
    </r>
    <r>
      <rPr>
        <b/>
        <u/>
        <sz val="10"/>
        <rFont val="Calibri"/>
        <family val="2"/>
      </rPr>
      <t>Valeurs recommandées</t>
    </r>
    <r>
      <rPr>
        <sz val="10"/>
        <rFont val="Calibri"/>
        <family val="2"/>
      </rPr>
      <t xml:space="preserve"> : &lt; à 1</t>
    </r>
  </si>
  <si>
    <r>
      <rPr>
        <u/>
        <sz val="10"/>
        <rFont val="Calibri"/>
        <family val="2"/>
      </rPr>
      <t>IP DMS Médecine</t>
    </r>
    <r>
      <rPr>
        <sz val="10"/>
        <rFont val="Calibri"/>
        <family val="2"/>
      </rPr>
      <t xml:space="preserve"> : L'IP (indice de performance de l'établissement) DMS 3 ans après la mise en exploitation du projet est &lt; à l'IP DMS avant projet et &lt; à  1</t>
    </r>
  </si>
  <si>
    <r>
      <rPr>
        <u/>
        <sz val="10"/>
        <rFont val="Calibri"/>
        <family val="2"/>
      </rPr>
      <t>IP DMS Chirurgie</t>
    </r>
    <r>
      <rPr>
        <sz val="10"/>
        <rFont val="Calibri"/>
        <family val="2"/>
      </rPr>
      <t xml:space="preserve"> : L'IP (indice de performance de l'établissement) DMS 3 ans après la mise en exploitation du projet est &lt; à l'IP DMS avant projet et &lt; à 1</t>
    </r>
  </si>
  <si>
    <r>
      <rPr>
        <u/>
        <sz val="10"/>
        <rFont val="Calibri"/>
        <family val="2"/>
      </rPr>
      <t>IP DMS Obstétrique</t>
    </r>
    <r>
      <rPr>
        <sz val="10"/>
        <rFont val="Calibri"/>
        <family val="2"/>
      </rPr>
      <t xml:space="preserve"> : L'IP (indice de performance de l'établissement) DMS 3 ans après la mise en exploitation du projet est &lt; à l'IP DMS avant projet et &lt; à 1
</t>
    </r>
  </si>
</sst>
</file>

<file path=xl/styles.xml><?xml version="1.0" encoding="utf-8"?>
<styleSheet xmlns="http://schemas.openxmlformats.org/spreadsheetml/2006/main">
  <numFmts count="4">
    <numFmt numFmtId="164" formatCode="[$-40C]d\-mmm\-yy;@"/>
    <numFmt numFmtId="165" formatCode="0.0%"/>
    <numFmt numFmtId="166" formatCode="0.0"/>
    <numFmt numFmtId="167" formatCode="#,##0\ &quot;€&quot;"/>
  </numFmts>
  <fonts count="22">
    <font>
      <sz val="10"/>
      <name val="Arial"/>
    </font>
    <font>
      <sz val="10"/>
      <name val="Arial"/>
      <family val="2"/>
    </font>
    <font>
      <sz val="8"/>
      <name val="Arial"/>
      <family val="2"/>
    </font>
    <font>
      <sz val="10"/>
      <name val="Arial"/>
      <family val="2"/>
    </font>
    <font>
      <b/>
      <sz val="10"/>
      <name val="Calibri"/>
      <family val="2"/>
    </font>
    <font>
      <sz val="10"/>
      <name val="Calibri"/>
      <family val="2"/>
    </font>
    <font>
      <u/>
      <sz val="10"/>
      <name val="Calibri"/>
      <family val="2"/>
    </font>
    <font>
      <sz val="10"/>
      <color indexed="10"/>
      <name val="Calibri"/>
      <family val="2"/>
    </font>
    <font>
      <b/>
      <u/>
      <sz val="10"/>
      <name val="Calibri"/>
      <family val="2"/>
    </font>
    <font>
      <b/>
      <strike/>
      <u/>
      <sz val="10"/>
      <color indexed="10"/>
      <name val="Calibri"/>
      <family val="2"/>
    </font>
    <font>
      <b/>
      <u/>
      <sz val="10"/>
      <color indexed="10"/>
      <name val="Calibri"/>
      <family val="2"/>
    </font>
    <font>
      <sz val="11"/>
      <color theme="1"/>
      <name val="Calibri"/>
      <family val="2"/>
      <scheme val="minor"/>
    </font>
    <font>
      <sz val="10"/>
      <name val="Calibri"/>
      <family val="2"/>
      <scheme val="minor"/>
    </font>
    <font>
      <b/>
      <sz val="10"/>
      <name val="Calibri"/>
      <family val="2"/>
      <scheme val="minor"/>
    </font>
    <font>
      <sz val="18"/>
      <name val="Calibri"/>
      <family val="2"/>
      <scheme val="minor"/>
    </font>
    <font>
      <b/>
      <sz val="12"/>
      <name val="Calibri"/>
      <family val="2"/>
      <scheme val="minor"/>
    </font>
    <font>
      <sz val="12"/>
      <name val="Calibri"/>
      <family val="2"/>
      <scheme val="minor"/>
    </font>
    <font>
      <b/>
      <strike/>
      <sz val="10"/>
      <name val="Calibri"/>
      <family val="2"/>
      <scheme val="minor"/>
    </font>
    <font>
      <i/>
      <sz val="10"/>
      <name val="Calibri"/>
      <family val="2"/>
      <scheme val="minor"/>
    </font>
    <font>
      <b/>
      <sz val="10"/>
      <color theme="0"/>
      <name val="Calibri"/>
      <family val="2"/>
      <scheme val="minor"/>
    </font>
    <font>
      <sz val="10"/>
      <color theme="0" tint="-0.249977111117893"/>
      <name val="Calibri"/>
      <family val="2"/>
      <scheme val="minor"/>
    </font>
    <font>
      <b/>
      <sz val="18"/>
      <name val="Calibri"/>
      <family val="2"/>
      <scheme val="minor"/>
    </font>
  </fonts>
  <fills count="11">
    <fill>
      <patternFill patternType="none"/>
    </fill>
    <fill>
      <patternFill patternType="gray125"/>
    </fill>
    <fill>
      <patternFill patternType="solid">
        <fgColor indexed="22"/>
        <bgColor indexed="64"/>
      </patternFill>
    </fill>
    <fill>
      <patternFill patternType="solid">
        <fgColor theme="0"/>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rgb="FFFFFFCC"/>
        <bgColor indexed="64"/>
      </patternFill>
    </fill>
    <fill>
      <patternFill patternType="solid">
        <fgColor rgb="FFFF9999"/>
        <bgColor indexed="64"/>
      </patternFill>
    </fill>
    <fill>
      <patternFill patternType="solid">
        <fgColor rgb="FFFF0000"/>
        <bgColor indexed="64"/>
      </patternFill>
    </fill>
    <fill>
      <patternFill patternType="solid">
        <fgColor theme="5" tint="0.59999389629810485"/>
        <bgColor indexed="64"/>
      </patternFill>
    </fill>
    <fill>
      <patternFill patternType="solid">
        <fgColor theme="0" tint="-0.14999847407452621"/>
        <bgColor indexed="64"/>
      </patternFill>
    </fill>
  </fills>
  <borders count="27">
    <border>
      <left/>
      <right/>
      <top/>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style="thin">
        <color theme="0" tint="-0.499984740745262"/>
      </right>
      <top/>
      <bottom/>
      <diagonal/>
    </border>
    <border>
      <left/>
      <right/>
      <top style="thin">
        <color theme="0" tint="-0.499984740745262"/>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style="thin">
        <color theme="0" tint="-0.499984740745262"/>
      </right>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right style="thin">
        <color theme="0" tint="-0.499984740745262"/>
      </right>
      <top style="thin">
        <color theme="0" tint="-0.499984740745262"/>
      </top>
      <bottom/>
      <diagonal/>
    </border>
    <border>
      <left style="thin">
        <color theme="0"/>
      </left>
      <right style="thin">
        <color theme="0"/>
      </right>
      <top style="thin">
        <color theme="0"/>
      </top>
      <bottom style="thin">
        <color theme="0"/>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top/>
      <bottom style="thin">
        <color theme="0" tint="-0.499984740745262"/>
      </bottom>
      <diagonal/>
    </border>
    <border>
      <left style="thin">
        <color theme="1" tint="0.499984740745262"/>
      </left>
      <right style="thin">
        <color theme="1" tint="0.499984740745262"/>
      </right>
      <top style="thin">
        <color theme="1" tint="0.499984740745262"/>
      </top>
      <bottom style="thin">
        <color theme="1" tint="0.499984740745262"/>
      </bottom>
      <diagonal/>
    </border>
    <border>
      <left/>
      <right/>
      <top style="thin">
        <color theme="1" tint="0.499984740745262"/>
      </top>
      <bottom style="thin">
        <color theme="1" tint="0.499984740745262"/>
      </bottom>
      <diagonal/>
    </border>
    <border>
      <left/>
      <right style="thin">
        <color theme="0" tint="-0.499984740745262"/>
      </right>
      <top style="thin">
        <color theme="1" tint="0.499984740745262"/>
      </top>
      <bottom style="thin">
        <color theme="1" tint="0.499984740745262"/>
      </bottom>
      <diagonal/>
    </border>
    <border>
      <left style="thin">
        <color theme="0" tint="-0.499984740745262"/>
      </left>
      <right style="thin">
        <color theme="0" tint="-0.499984740745262"/>
      </right>
      <top style="thin">
        <color theme="1" tint="0.499984740745262"/>
      </top>
      <bottom style="thin">
        <color theme="1" tint="0.499984740745262"/>
      </bottom>
      <diagonal/>
    </border>
    <border>
      <left/>
      <right style="thin">
        <color theme="0" tint="-0.249977111117893"/>
      </right>
      <top/>
      <bottom/>
      <diagonal/>
    </border>
    <border>
      <left style="thin">
        <color theme="0" tint="-0.499984740745262"/>
      </left>
      <right style="thin">
        <color theme="0" tint="-0.499984740745262"/>
      </right>
      <top/>
      <bottom/>
      <diagonal/>
    </border>
    <border>
      <left style="thin">
        <color theme="0" tint="-0.499984740745262"/>
      </left>
      <right/>
      <top/>
      <bottom style="thin">
        <color theme="0" tint="-0.499984740745262"/>
      </bottom>
      <diagonal/>
    </border>
    <border>
      <left style="thin">
        <color theme="0" tint="-0.499984740745262"/>
      </left>
      <right style="thin">
        <color theme="0" tint="-0.34998626667073579"/>
      </right>
      <top/>
      <bottom/>
      <diagonal/>
    </border>
    <border>
      <left style="thin">
        <color theme="0" tint="-0.499984740745262"/>
      </left>
      <right style="thin">
        <color theme="0" tint="-0.34998626667073579"/>
      </right>
      <top/>
      <bottom style="thin">
        <color theme="0" tint="-0.499984740745262"/>
      </bottom>
      <diagonal/>
    </border>
    <border>
      <left style="thin">
        <color theme="0" tint="-0.499984740745262"/>
      </left>
      <right style="thin">
        <color theme="0" tint="-0.34998626667073579"/>
      </right>
      <top style="thin">
        <color theme="0" tint="-0.499984740745262"/>
      </top>
      <bottom/>
      <diagonal/>
    </border>
    <border>
      <left style="thin">
        <color theme="0"/>
      </left>
      <right/>
      <top style="thin">
        <color theme="0"/>
      </top>
      <bottom style="thin">
        <color theme="0"/>
      </bottom>
      <diagonal/>
    </border>
  </borders>
  <cellStyleXfs count="5">
    <xf numFmtId="0" fontId="0" fillId="0" borderId="0"/>
    <xf numFmtId="0" fontId="3" fillId="0" borderId="0"/>
    <xf numFmtId="0" fontId="11" fillId="0" borderId="0"/>
    <xf numFmtId="9" fontId="1" fillId="0" borderId="0" applyFont="0" applyFill="0" applyBorder="0" applyAlignment="0" applyProtection="0"/>
    <xf numFmtId="9" fontId="3" fillId="0" borderId="0" applyFont="0" applyFill="0" applyBorder="0" applyAlignment="0" applyProtection="0"/>
  </cellStyleXfs>
  <cellXfs count="213">
    <xf numFmtId="0" fontId="0" fillId="0" borderId="0" xfId="0"/>
    <xf numFmtId="0" fontId="12" fillId="3" borderId="0" xfId="0" applyFont="1" applyFill="1"/>
    <xf numFmtId="4" fontId="13" fillId="3" borderId="0" xfId="0" applyNumberFormat="1" applyFont="1" applyFill="1" applyAlignment="1">
      <alignment horizontal="left"/>
    </xf>
    <xf numFmtId="4" fontId="12" fillId="3" borderId="0" xfId="0" applyNumberFormat="1" applyFont="1" applyFill="1" applyAlignment="1">
      <alignment vertical="center"/>
    </xf>
    <xf numFmtId="4" fontId="13" fillId="3" borderId="0" xfId="0" applyNumberFormat="1" applyFont="1" applyFill="1" applyAlignment="1">
      <alignment horizontal="right"/>
    </xf>
    <xf numFmtId="4" fontId="12" fillId="3" borderId="0" xfId="0" applyNumberFormat="1" applyFont="1" applyFill="1" applyBorder="1" applyAlignment="1">
      <alignment vertical="justify"/>
    </xf>
    <xf numFmtId="0" fontId="14" fillId="3" borderId="0" xfId="0" applyFont="1" applyFill="1"/>
    <xf numFmtId="4" fontId="13" fillId="3" borderId="0" xfId="0" applyNumberFormat="1" applyFont="1" applyFill="1" applyAlignment="1">
      <alignment horizontal="left" vertical="center"/>
    </xf>
    <xf numFmtId="0" fontId="12" fillId="3" borderId="0" xfId="0" applyFont="1" applyFill="1" applyAlignment="1">
      <alignment horizontal="left" vertical="center"/>
    </xf>
    <xf numFmtId="4" fontId="13" fillId="3" borderId="0" xfId="0" applyNumberFormat="1" applyFont="1" applyFill="1" applyBorder="1" applyAlignment="1">
      <alignment horizontal="left"/>
    </xf>
    <xf numFmtId="4" fontId="13" fillId="3" borderId="0" xfId="0" applyNumberFormat="1" applyFont="1" applyFill="1" applyAlignment="1">
      <alignment horizontal="right"/>
    </xf>
    <xf numFmtId="4" fontId="13" fillId="3" borderId="0" xfId="0" applyNumberFormat="1" applyFont="1" applyFill="1" applyAlignment="1">
      <alignment horizontal="right"/>
    </xf>
    <xf numFmtId="0" fontId="12" fillId="3" borderId="0" xfId="0" applyFont="1" applyFill="1" applyAlignment="1">
      <alignment wrapText="1"/>
    </xf>
    <xf numFmtId="0" fontId="13" fillId="3" borderId="0" xfId="0" applyFont="1" applyFill="1" applyBorder="1" applyAlignment="1">
      <alignment horizontal="right"/>
    </xf>
    <xf numFmtId="0" fontId="1" fillId="0" borderId="0" xfId="0" applyFont="1"/>
    <xf numFmtId="4" fontId="15" fillId="3" borderId="0" xfId="0" applyNumberFormat="1" applyFont="1" applyFill="1" applyAlignment="1" applyProtection="1">
      <alignment horizontal="centerContinuous" vertical="center"/>
    </xf>
    <xf numFmtId="0" fontId="15" fillId="4" borderId="1" xfId="0" applyFont="1" applyFill="1" applyBorder="1" applyAlignment="1" applyProtection="1">
      <alignment horizontal="left" vertical="center"/>
    </xf>
    <xf numFmtId="1" fontId="15" fillId="4" borderId="2" xfId="0" applyNumberFormat="1" applyFont="1" applyFill="1" applyBorder="1" applyAlignment="1" applyProtection="1">
      <alignment horizontal="left" vertical="center"/>
    </xf>
    <xf numFmtId="4" fontId="16" fillId="4" borderId="2" xfId="0" applyNumberFormat="1" applyFont="1" applyFill="1" applyBorder="1" applyAlignment="1" applyProtection="1">
      <alignment horizontal="left" vertical="center"/>
    </xf>
    <xf numFmtId="0" fontId="15" fillId="4" borderId="2" xfId="0" applyFont="1" applyFill="1" applyBorder="1" applyAlignment="1" applyProtection="1">
      <alignment horizontal="left" vertical="center"/>
    </xf>
    <xf numFmtId="4" fontId="16" fillId="4" borderId="2" xfId="0" applyNumberFormat="1" applyFont="1" applyFill="1" applyBorder="1" applyAlignment="1" applyProtection="1">
      <alignment horizontal="center" vertical="center"/>
    </xf>
    <xf numFmtId="4" fontId="16" fillId="4" borderId="2" xfId="0" applyNumberFormat="1" applyFont="1" applyFill="1" applyBorder="1" applyAlignment="1" applyProtection="1">
      <alignment horizontal="center" vertical="center" wrapText="1"/>
    </xf>
    <xf numFmtId="4" fontId="16" fillId="4" borderId="3" xfId="0" applyNumberFormat="1" applyFont="1" applyFill="1" applyBorder="1" applyAlignment="1" applyProtection="1">
      <alignment horizontal="center" vertical="center" wrapText="1"/>
    </xf>
    <xf numFmtId="4" fontId="16" fillId="0" borderId="0" xfId="0" applyNumberFormat="1" applyFont="1" applyProtection="1"/>
    <xf numFmtId="4" fontId="13" fillId="3" borderId="0" xfId="0" applyNumberFormat="1" applyFont="1" applyFill="1" applyAlignment="1" applyProtection="1">
      <alignment horizontal="centerContinuous" vertical="center"/>
    </xf>
    <xf numFmtId="0" fontId="13" fillId="3" borderId="4" xfId="0" applyFont="1" applyFill="1" applyBorder="1" applyAlignment="1" applyProtection="1">
      <alignment horizontal="left" vertical="center" wrapText="1"/>
    </xf>
    <xf numFmtId="4" fontId="12" fillId="3" borderId="0" xfId="0" applyNumberFormat="1" applyFont="1" applyFill="1" applyBorder="1" applyAlignment="1" applyProtection="1">
      <alignment horizontal="center" vertical="center" wrapText="1"/>
    </xf>
    <xf numFmtId="4" fontId="12" fillId="3" borderId="0" xfId="0" applyNumberFormat="1" applyFont="1" applyFill="1" applyProtection="1"/>
    <xf numFmtId="0" fontId="12" fillId="3" borderId="0" xfId="0" applyFont="1" applyFill="1" applyAlignment="1" applyProtection="1">
      <alignment vertical="center"/>
    </xf>
    <xf numFmtId="4" fontId="12" fillId="3" borderId="0" xfId="0" applyNumberFormat="1" applyFont="1" applyFill="1" applyAlignment="1" applyProtection="1">
      <alignment horizontal="center" vertical="center"/>
    </xf>
    <xf numFmtId="4" fontId="13" fillId="2" borderId="5" xfId="0" applyNumberFormat="1" applyFont="1" applyFill="1" applyBorder="1" applyAlignment="1" applyProtection="1">
      <alignment horizontal="left" vertical="center"/>
    </xf>
    <xf numFmtId="4" fontId="13" fillId="2" borderId="6" xfId="0" applyNumberFormat="1" applyFont="1" applyFill="1" applyBorder="1" applyAlignment="1" applyProtection="1">
      <alignment horizontal="center" vertical="center" wrapText="1"/>
    </xf>
    <xf numFmtId="4" fontId="12" fillId="0" borderId="0" xfId="0" applyNumberFormat="1" applyFont="1" applyAlignment="1" applyProtection="1">
      <alignment horizontal="center" vertical="center"/>
    </xf>
    <xf numFmtId="4" fontId="17" fillId="3" borderId="7" xfId="0" applyNumberFormat="1" applyFont="1" applyFill="1" applyBorder="1" applyAlignment="1" applyProtection="1">
      <alignment vertical="center" wrapText="1"/>
    </xf>
    <xf numFmtId="4" fontId="13" fillId="5" borderId="1" xfId="0" applyNumberFormat="1" applyFont="1" applyFill="1" applyBorder="1" applyAlignment="1" applyProtection="1">
      <alignment horizontal="left" vertical="center"/>
    </xf>
    <xf numFmtId="1" fontId="13" fillId="5" borderId="2" xfId="0" applyNumberFormat="1" applyFont="1" applyFill="1" applyBorder="1" applyAlignment="1" applyProtection="1">
      <alignment horizontal="center" vertical="center"/>
    </xf>
    <xf numFmtId="4" fontId="13" fillId="5" borderId="2" xfId="0" applyNumberFormat="1" applyFont="1" applyFill="1" applyBorder="1" applyAlignment="1" applyProtection="1">
      <alignment vertical="center"/>
    </xf>
    <xf numFmtId="4" fontId="13" fillId="5" borderId="3" xfId="0" applyNumberFormat="1" applyFont="1" applyFill="1" applyBorder="1" applyAlignment="1" applyProtection="1">
      <alignment vertical="center"/>
    </xf>
    <xf numFmtId="1" fontId="13" fillId="5" borderId="6" xfId="0" applyNumberFormat="1" applyFont="1" applyFill="1" applyBorder="1" applyAlignment="1" applyProtection="1">
      <alignment horizontal="center" vertical="center" wrapText="1"/>
    </xf>
    <xf numFmtId="4" fontId="12" fillId="0" borderId="6" xfId="0" applyNumberFormat="1" applyFont="1" applyFill="1" applyBorder="1" applyAlignment="1" applyProtection="1">
      <alignment vertical="center" wrapText="1"/>
    </xf>
    <xf numFmtId="4" fontId="12" fillId="0" borderId="6" xfId="0" applyNumberFormat="1" applyFont="1" applyBorder="1" applyAlignment="1" applyProtection="1">
      <alignment horizontal="left" vertical="center" wrapText="1"/>
    </xf>
    <xf numFmtId="4" fontId="12" fillId="0" borderId="3" xfId="0" applyNumberFormat="1" applyFont="1" applyBorder="1" applyAlignment="1" applyProtection="1">
      <alignment horizontal="left" vertical="center" wrapText="1"/>
    </xf>
    <xf numFmtId="0" fontId="13" fillId="5" borderId="4" xfId="2" applyFont="1" applyFill="1" applyBorder="1" applyAlignment="1" applyProtection="1">
      <alignment horizontal="left" vertical="center"/>
    </xf>
    <xf numFmtId="0" fontId="13" fillId="5" borderId="8" xfId="2" applyFont="1" applyFill="1" applyBorder="1" applyAlignment="1" applyProtection="1">
      <alignment vertical="center" wrapText="1"/>
    </xf>
    <xf numFmtId="0" fontId="13" fillId="5" borderId="2" xfId="2" applyFont="1" applyFill="1" applyBorder="1" applyAlignment="1" applyProtection="1">
      <alignment vertical="center" wrapText="1"/>
    </xf>
    <xf numFmtId="0" fontId="13" fillId="5" borderId="3" xfId="2" applyFont="1" applyFill="1" applyBorder="1" applyAlignment="1" applyProtection="1">
      <alignment vertical="center" wrapText="1"/>
    </xf>
    <xf numFmtId="1" fontId="13" fillId="5" borderId="9" xfId="0" applyNumberFormat="1" applyFont="1" applyFill="1" applyBorder="1" applyAlignment="1" applyProtection="1">
      <alignment horizontal="center" vertical="center" wrapText="1"/>
    </xf>
    <xf numFmtId="4" fontId="12" fillId="0" borderId="3" xfId="0" applyNumberFormat="1" applyFont="1" applyBorder="1" applyAlignment="1" applyProtection="1">
      <alignment vertical="center" wrapText="1"/>
    </xf>
    <xf numFmtId="4" fontId="12" fillId="0" borderId="6" xfId="0" applyNumberFormat="1" applyFont="1" applyBorder="1" applyAlignment="1" applyProtection="1">
      <alignment vertical="center" wrapText="1"/>
    </xf>
    <xf numFmtId="0" fontId="13" fillId="5" borderId="1" xfId="2" applyFont="1" applyFill="1" applyBorder="1" applyAlignment="1" applyProtection="1">
      <alignment horizontal="left" vertical="center"/>
    </xf>
    <xf numFmtId="0" fontId="13" fillId="5" borderId="2" xfId="2" applyFont="1" applyFill="1" applyBorder="1" applyAlignment="1" applyProtection="1">
      <alignment vertical="center"/>
    </xf>
    <xf numFmtId="4" fontId="12" fillId="0" borderId="0" xfId="0" applyNumberFormat="1" applyFont="1" applyProtection="1"/>
    <xf numFmtId="4" fontId="13" fillId="3" borderId="7" xfId="0" applyNumberFormat="1" applyFont="1" applyFill="1" applyBorder="1" applyAlignment="1" applyProtection="1">
      <alignment vertical="center" wrapText="1"/>
    </xf>
    <xf numFmtId="4" fontId="17" fillId="3" borderId="10" xfId="0" applyNumberFormat="1" applyFont="1" applyFill="1" applyBorder="1" applyAlignment="1" applyProtection="1">
      <alignment vertical="center" wrapText="1"/>
    </xf>
    <xf numFmtId="4" fontId="12" fillId="3" borderId="11" xfId="0" applyNumberFormat="1" applyFont="1" applyFill="1" applyBorder="1" applyAlignment="1" applyProtection="1">
      <alignment horizontal="left" vertical="center" wrapText="1"/>
    </xf>
    <xf numFmtId="4" fontId="4" fillId="0" borderId="11" xfId="0" applyNumberFormat="1" applyFont="1" applyBorder="1" applyAlignment="1" applyProtection="1">
      <alignment horizontal="left" vertical="center" wrapText="1"/>
    </xf>
    <xf numFmtId="1" fontId="13" fillId="5" borderId="2" xfId="2" applyNumberFormat="1" applyFont="1" applyFill="1" applyBorder="1" applyAlignment="1" applyProtection="1">
      <alignment horizontal="center" vertical="center" wrapText="1"/>
    </xf>
    <xf numFmtId="1" fontId="13" fillId="5" borderId="11" xfId="0" applyNumberFormat="1" applyFont="1" applyFill="1" applyBorder="1" applyAlignment="1" applyProtection="1">
      <alignment horizontal="center" vertical="center" wrapText="1"/>
    </xf>
    <xf numFmtId="1" fontId="4" fillId="5" borderId="6" xfId="0" applyNumberFormat="1" applyFont="1" applyFill="1" applyBorder="1" applyAlignment="1" applyProtection="1">
      <alignment horizontal="center" vertical="center" wrapText="1"/>
    </xf>
    <xf numFmtId="4" fontId="12" fillId="0" borderId="5" xfId="0" applyNumberFormat="1" applyFont="1" applyBorder="1" applyAlignment="1" applyProtection="1">
      <alignment vertical="center" wrapText="1"/>
    </xf>
    <xf numFmtId="4" fontId="13" fillId="0" borderId="1" xfId="0" applyNumberFormat="1" applyFont="1" applyBorder="1" applyAlignment="1" applyProtection="1">
      <alignment horizontal="left" vertical="center" wrapText="1"/>
    </xf>
    <xf numFmtId="4" fontId="17" fillId="3" borderId="0" xfId="0" applyNumberFormat="1" applyFont="1" applyFill="1" applyBorder="1" applyAlignment="1" applyProtection="1">
      <alignment vertical="center" wrapText="1"/>
    </xf>
    <xf numFmtId="1" fontId="13" fillId="5" borderId="11" xfId="0" applyNumberFormat="1" applyFont="1" applyFill="1" applyBorder="1" applyAlignment="1" applyProtection="1">
      <alignment horizontal="center" vertical="center"/>
    </xf>
    <xf numFmtId="4" fontId="13" fillId="3" borderId="0" xfId="0" applyNumberFormat="1" applyFont="1" applyFill="1" applyBorder="1" applyAlignment="1" applyProtection="1">
      <alignment horizontal="center" vertical="center" wrapText="1"/>
    </xf>
    <xf numFmtId="4" fontId="13" fillId="0" borderId="0" xfId="0" applyNumberFormat="1" applyFont="1" applyAlignment="1" applyProtection="1">
      <alignment horizontal="left" vertical="center"/>
    </xf>
    <xf numFmtId="1" fontId="13" fillId="3" borderId="0" xfId="0" applyNumberFormat="1" applyFont="1" applyFill="1" applyAlignment="1" applyProtection="1">
      <alignment horizontal="center" vertical="center"/>
    </xf>
    <xf numFmtId="4" fontId="12" fillId="0" borderId="0" xfId="0" applyNumberFormat="1" applyFont="1" applyAlignment="1" applyProtection="1">
      <alignment vertical="center"/>
    </xf>
    <xf numFmtId="4" fontId="12" fillId="0" borderId="0" xfId="0" applyNumberFormat="1" applyFont="1" applyAlignment="1" applyProtection="1">
      <alignment vertical="center" wrapText="1"/>
    </xf>
    <xf numFmtId="4" fontId="12" fillId="6" borderId="6" xfId="0" applyNumberFormat="1" applyFont="1" applyFill="1" applyBorder="1" applyAlignment="1" applyProtection="1">
      <alignment horizontal="center" vertical="center" wrapText="1"/>
      <protection locked="0"/>
    </xf>
    <xf numFmtId="4" fontId="12" fillId="6" borderId="5" xfId="0" applyNumberFormat="1" applyFont="1" applyFill="1" applyBorder="1" applyAlignment="1" applyProtection="1">
      <alignment horizontal="center" vertical="center" wrapText="1"/>
      <protection locked="0"/>
    </xf>
    <xf numFmtId="0" fontId="12" fillId="6" borderId="6" xfId="2" applyFont="1" applyFill="1" applyBorder="1" applyAlignment="1" applyProtection="1">
      <alignment horizontal="left" vertical="center" wrapText="1"/>
      <protection locked="0"/>
    </xf>
    <xf numFmtId="4" fontId="12" fillId="6" borderId="11" xfId="0" applyNumberFormat="1" applyFont="1" applyFill="1" applyBorder="1" applyAlignment="1" applyProtection="1">
      <alignment horizontal="center" vertical="center" wrapText="1"/>
      <protection locked="0"/>
    </xf>
    <xf numFmtId="1" fontId="12" fillId="6" borderId="6" xfId="0" applyNumberFormat="1" applyFont="1" applyFill="1" applyBorder="1" applyAlignment="1" applyProtection="1">
      <alignment horizontal="center" vertical="center" wrapText="1"/>
      <protection locked="0"/>
    </xf>
    <xf numFmtId="1" fontId="13" fillId="5" borderId="2" xfId="0" applyNumberFormat="1" applyFont="1" applyFill="1" applyBorder="1" applyAlignment="1" applyProtection="1">
      <alignment vertical="center"/>
    </xf>
    <xf numFmtId="1" fontId="13" fillId="5" borderId="2" xfId="2" applyNumberFormat="1" applyFont="1" applyFill="1" applyBorder="1" applyAlignment="1" applyProtection="1">
      <alignment vertical="center" wrapText="1"/>
    </xf>
    <xf numFmtId="4" fontId="13" fillId="2" borderId="3" xfId="0" applyNumberFormat="1" applyFont="1" applyFill="1" applyBorder="1" applyAlignment="1" applyProtection="1">
      <alignment horizontal="center" vertical="center" wrapText="1"/>
    </xf>
    <xf numFmtId="4" fontId="5" fillId="3" borderId="3" xfId="0" applyNumberFormat="1" applyFont="1" applyFill="1" applyBorder="1" applyAlignment="1" applyProtection="1">
      <alignment vertical="center" wrapText="1"/>
    </xf>
    <xf numFmtId="4" fontId="5" fillId="0" borderId="3" xfId="0" applyNumberFormat="1" applyFont="1" applyBorder="1" applyAlignment="1" applyProtection="1">
      <alignment vertical="center" wrapText="1"/>
    </xf>
    <xf numFmtId="4" fontId="5" fillId="0" borderId="12" xfId="0" applyNumberFormat="1" applyFont="1" applyBorder="1" applyAlignment="1" applyProtection="1">
      <alignment vertical="center" wrapText="1"/>
    </xf>
    <xf numFmtId="4" fontId="5" fillId="0" borderId="10" xfId="0" applyNumberFormat="1" applyFont="1" applyBorder="1" applyAlignment="1" applyProtection="1">
      <alignment vertical="center" wrapText="1"/>
    </xf>
    <xf numFmtId="4" fontId="5" fillId="0" borderId="3" xfId="0" applyNumberFormat="1" applyFont="1" applyBorder="1" applyAlignment="1" applyProtection="1">
      <alignment horizontal="left" vertical="center" wrapText="1"/>
    </xf>
    <xf numFmtId="4" fontId="5" fillId="0" borderId="3" xfId="0" applyNumberFormat="1" applyFont="1" applyFill="1" applyBorder="1" applyAlignment="1" applyProtection="1">
      <alignment vertical="center" wrapText="1"/>
    </xf>
    <xf numFmtId="1" fontId="12" fillId="4" borderId="6" xfId="0" applyNumberFormat="1" applyFont="1" applyFill="1" applyBorder="1" applyAlignment="1" applyProtection="1">
      <alignment horizontal="center" vertical="center" wrapText="1"/>
    </xf>
    <xf numFmtId="9" fontId="12" fillId="6" borderId="6" xfId="3" applyFont="1" applyFill="1" applyBorder="1" applyAlignment="1" applyProtection="1">
      <alignment horizontal="center" vertical="center" wrapText="1"/>
      <protection locked="0"/>
    </xf>
    <xf numFmtId="165" fontId="12" fillId="5" borderId="6" xfId="3" applyNumberFormat="1" applyFont="1" applyFill="1" applyBorder="1" applyAlignment="1" applyProtection="1">
      <alignment horizontal="center" vertical="center" wrapText="1"/>
    </xf>
    <xf numFmtId="165" fontId="13" fillId="5" borderId="2" xfId="2" applyNumberFormat="1" applyFont="1" applyFill="1" applyBorder="1" applyAlignment="1" applyProtection="1">
      <alignment vertical="center" wrapText="1"/>
    </xf>
    <xf numFmtId="165" fontId="12" fillId="4" borderId="6" xfId="0" applyNumberFormat="1" applyFont="1" applyFill="1" applyBorder="1" applyAlignment="1" applyProtection="1">
      <alignment horizontal="center" vertical="center" wrapText="1"/>
    </xf>
    <xf numFmtId="4" fontId="12" fillId="6" borderId="6" xfId="0" applyNumberFormat="1" applyFont="1" applyFill="1" applyBorder="1" applyAlignment="1" applyProtection="1">
      <alignment horizontal="left" vertical="center" wrapText="1"/>
      <protection locked="0"/>
    </xf>
    <xf numFmtId="4" fontId="12" fillId="6" borderId="6" xfId="0" applyNumberFormat="1" applyFont="1" applyFill="1" applyBorder="1" applyAlignment="1" applyProtection="1">
      <alignment horizontal="left"/>
      <protection locked="0"/>
    </xf>
    <xf numFmtId="4" fontId="12" fillId="6" borderId="3" xfId="0" applyNumberFormat="1" applyFont="1" applyFill="1" applyBorder="1" applyAlignment="1" applyProtection="1">
      <alignment horizontal="left" vertical="center" wrapText="1"/>
      <protection locked="0"/>
    </xf>
    <xf numFmtId="4" fontId="12" fillId="5" borderId="3" xfId="0" applyNumberFormat="1" applyFont="1" applyFill="1" applyBorder="1" applyAlignment="1" applyProtection="1">
      <alignment horizontal="left"/>
    </xf>
    <xf numFmtId="4" fontId="12" fillId="6" borderId="3" xfId="0" applyNumberFormat="1" applyFont="1" applyFill="1" applyBorder="1" applyAlignment="1" applyProtection="1">
      <alignment horizontal="left"/>
      <protection locked="0"/>
    </xf>
    <xf numFmtId="4" fontId="12" fillId="6" borderId="6" xfId="0" applyNumberFormat="1" applyFont="1" applyFill="1" applyBorder="1" applyAlignment="1" applyProtection="1">
      <alignment vertical="center" wrapText="1"/>
      <protection locked="0"/>
    </xf>
    <xf numFmtId="0" fontId="12" fillId="6" borderId="6" xfId="2" applyFont="1" applyFill="1" applyBorder="1" applyAlignment="1" applyProtection="1">
      <alignment horizontal="center" vertical="center"/>
      <protection locked="0"/>
    </xf>
    <xf numFmtId="9" fontId="12" fillId="6" borderId="6" xfId="3" applyFont="1" applyFill="1" applyBorder="1" applyAlignment="1" applyProtection="1">
      <alignment vertical="center" wrapText="1"/>
      <protection locked="0"/>
    </xf>
    <xf numFmtId="4" fontId="12" fillId="6" borderId="11" xfId="0" applyNumberFormat="1" applyFont="1" applyFill="1" applyBorder="1" applyAlignment="1" applyProtection="1">
      <alignment vertical="center" wrapText="1"/>
      <protection locked="0"/>
    </xf>
    <xf numFmtId="4" fontId="12" fillId="6" borderId="11" xfId="0" applyNumberFormat="1" applyFont="1" applyFill="1" applyBorder="1" applyAlignment="1" applyProtection="1">
      <alignment horizontal="left"/>
      <protection locked="0"/>
    </xf>
    <xf numFmtId="4" fontId="12" fillId="6" borderId="5" xfId="0" applyNumberFormat="1" applyFont="1" applyFill="1" applyBorder="1" applyAlignment="1" applyProtection="1">
      <alignment vertical="center" wrapText="1"/>
      <protection locked="0"/>
    </xf>
    <xf numFmtId="4" fontId="12" fillId="6" borderId="5" xfId="0" applyNumberFormat="1" applyFont="1" applyFill="1" applyBorder="1" applyAlignment="1" applyProtection="1">
      <alignment horizontal="left"/>
      <protection locked="0"/>
    </xf>
    <xf numFmtId="1" fontId="12" fillId="4" borderId="5" xfId="0" applyNumberFormat="1" applyFont="1" applyFill="1" applyBorder="1" applyAlignment="1" applyProtection="1">
      <alignment horizontal="center" vertical="center" wrapText="1"/>
    </xf>
    <xf numFmtId="4" fontId="12" fillId="4" borderId="5" xfId="0" applyNumberFormat="1" applyFont="1" applyFill="1" applyBorder="1" applyAlignment="1" applyProtection="1">
      <alignment horizontal="center" vertical="center" wrapText="1"/>
    </xf>
    <xf numFmtId="165" fontId="12" fillId="4" borderId="5" xfId="0" applyNumberFormat="1" applyFont="1" applyFill="1" applyBorder="1" applyAlignment="1" applyProtection="1">
      <alignment horizontal="center" vertical="center" wrapText="1"/>
    </xf>
    <xf numFmtId="165" fontId="12" fillId="6" borderId="6" xfId="3" applyNumberFormat="1" applyFont="1" applyFill="1" applyBorder="1" applyAlignment="1" applyProtection="1">
      <alignment horizontal="center" vertical="center" wrapText="1"/>
      <protection locked="0"/>
    </xf>
    <xf numFmtId="4" fontId="13" fillId="3" borderId="0" xfId="0" applyNumberFormat="1" applyFont="1" applyFill="1" applyAlignment="1">
      <alignment horizontal="right"/>
    </xf>
    <xf numFmtId="0" fontId="12" fillId="3" borderId="0" xfId="0" applyFont="1" applyFill="1" applyBorder="1"/>
    <xf numFmtId="4" fontId="13" fillId="3" borderId="0" xfId="0" applyNumberFormat="1" applyFont="1" applyFill="1" applyBorder="1" applyAlignment="1">
      <alignment horizontal="right"/>
    </xf>
    <xf numFmtId="4" fontId="13" fillId="3" borderId="0" xfId="0" applyNumberFormat="1" applyFont="1" applyFill="1" applyBorder="1" applyAlignment="1">
      <alignment horizontal="left" vertical="center"/>
    </xf>
    <xf numFmtId="0" fontId="12" fillId="3" borderId="0" xfId="0" applyFont="1" applyFill="1" applyBorder="1" applyAlignment="1">
      <alignment horizontal="left"/>
    </xf>
    <xf numFmtId="0" fontId="12" fillId="3" borderId="0" xfId="0" applyFont="1" applyFill="1" applyBorder="1" applyAlignment="1">
      <alignment horizontal="left" vertical="center"/>
    </xf>
    <xf numFmtId="0" fontId="18" fillId="3" borderId="0" xfId="0" applyFont="1" applyFill="1" applyBorder="1" applyAlignment="1">
      <alignment horizontal="right"/>
    </xf>
    <xf numFmtId="0" fontId="12" fillId="3" borderId="0" xfId="0" applyFont="1" applyFill="1" applyBorder="1" applyAlignment="1">
      <alignment horizontal="right"/>
    </xf>
    <xf numFmtId="4" fontId="12" fillId="3" borderId="0" xfId="0" applyNumberFormat="1" applyFont="1" applyFill="1" applyBorder="1" applyAlignment="1">
      <alignment horizontal="right" wrapText="1"/>
    </xf>
    <xf numFmtId="0" fontId="12" fillId="3" borderId="0" xfId="0" applyFont="1" applyFill="1" applyBorder="1" applyAlignment="1">
      <alignment wrapText="1"/>
    </xf>
    <xf numFmtId="0" fontId="12" fillId="3" borderId="0" xfId="0" applyFont="1" applyFill="1" applyBorder="1" applyAlignment="1">
      <alignment horizontal="right" wrapText="1"/>
    </xf>
    <xf numFmtId="4" fontId="13" fillId="3" borderId="0" xfId="0" applyNumberFormat="1" applyFont="1" applyFill="1" applyBorder="1" applyAlignment="1"/>
    <xf numFmtId="164" fontId="12" fillId="3" borderId="0" xfId="0" applyNumberFormat="1" applyFont="1" applyFill="1" applyBorder="1" applyAlignment="1">
      <alignment vertical="justify"/>
    </xf>
    <xf numFmtId="0" fontId="12" fillId="3" borderId="0" xfId="0" applyFont="1" applyFill="1" applyBorder="1" applyAlignment="1"/>
    <xf numFmtId="4" fontId="13" fillId="3" borderId="0" xfId="0" applyNumberFormat="1" applyFont="1" applyFill="1" applyBorder="1" applyAlignment="1">
      <alignment wrapText="1"/>
    </xf>
    <xf numFmtId="166" fontId="12" fillId="6" borderId="6" xfId="3" applyNumberFormat="1" applyFont="1" applyFill="1" applyBorder="1" applyAlignment="1" applyProtection="1">
      <alignment horizontal="center" vertical="center" wrapText="1"/>
      <protection locked="0"/>
    </xf>
    <xf numFmtId="0" fontId="12" fillId="5" borderId="13" xfId="0" applyFont="1" applyFill="1" applyBorder="1" applyAlignment="1">
      <alignment horizontal="center" vertical="center"/>
    </xf>
    <xf numFmtId="9" fontId="12" fillId="7" borderId="13" xfId="3" applyFont="1" applyFill="1" applyBorder="1"/>
    <xf numFmtId="167" fontId="12" fillId="6" borderId="6" xfId="0" applyNumberFormat="1" applyFont="1" applyFill="1" applyBorder="1" applyAlignment="1" applyProtection="1">
      <alignment horizontal="center" vertical="center" wrapText="1"/>
      <protection locked="0"/>
    </xf>
    <xf numFmtId="166" fontId="12" fillId="6" borderId="6" xfId="0" applyNumberFormat="1" applyFont="1" applyFill="1" applyBorder="1" applyAlignment="1" applyProtection="1">
      <alignment horizontal="center" vertical="center" wrapText="1"/>
      <protection locked="0"/>
    </xf>
    <xf numFmtId="0" fontId="12" fillId="3" borderId="0" xfId="0" applyFont="1" applyFill="1" applyAlignment="1">
      <alignment vertical="center"/>
    </xf>
    <xf numFmtId="4" fontId="13" fillId="3" borderId="0" xfId="0" applyNumberFormat="1" applyFont="1" applyFill="1" applyBorder="1" applyAlignment="1">
      <alignment horizontal="left" wrapText="1"/>
    </xf>
    <xf numFmtId="4" fontId="12" fillId="6" borderId="14" xfId="0" applyNumberFormat="1" applyFont="1" applyFill="1" applyBorder="1" applyAlignment="1" applyProtection="1">
      <alignment horizontal="left" vertical="center"/>
      <protection locked="0"/>
    </xf>
    <xf numFmtId="164" fontId="12" fillId="6" borderId="14" xfId="0" applyNumberFormat="1" applyFont="1" applyFill="1" applyBorder="1" applyAlignment="1" applyProtection="1">
      <alignment horizontal="left" vertical="center"/>
      <protection locked="0"/>
    </xf>
    <xf numFmtId="0" fontId="12" fillId="6" borderId="14" xfId="0" applyFont="1" applyFill="1" applyBorder="1" applyAlignment="1" applyProtection="1">
      <alignment horizontal="left" vertical="center"/>
      <protection locked="0"/>
    </xf>
    <xf numFmtId="0" fontId="12" fillId="6" borderId="14" xfId="0" applyFont="1" applyFill="1" applyBorder="1" applyAlignment="1" applyProtection="1">
      <alignment horizontal="left" vertical="center" wrapText="1"/>
      <protection locked="0"/>
    </xf>
    <xf numFmtId="3" fontId="12" fillId="6" borderId="14" xfId="0" applyNumberFormat="1" applyFont="1" applyFill="1" applyBorder="1" applyAlignment="1" applyProtection="1">
      <alignment horizontal="left" vertical="center"/>
      <protection locked="0"/>
    </xf>
    <xf numFmtId="4" fontId="12" fillId="0" borderId="10" xfId="0" applyNumberFormat="1" applyFont="1" applyBorder="1" applyAlignment="1" applyProtection="1">
      <alignment vertical="center" wrapText="1"/>
    </xf>
    <xf numFmtId="4" fontId="13" fillId="3" borderId="11" xfId="0" applyNumberFormat="1" applyFont="1" applyFill="1" applyBorder="1" applyAlignment="1" applyProtection="1">
      <alignment horizontal="left" vertical="center" wrapText="1"/>
    </xf>
    <xf numFmtId="1" fontId="13" fillId="5" borderId="6" xfId="0" applyNumberFormat="1" applyFont="1" applyFill="1" applyBorder="1" applyAlignment="1" applyProtection="1">
      <alignment horizontal="center" vertical="center"/>
    </xf>
    <xf numFmtId="4" fontId="19" fillId="8" borderId="6" xfId="0" applyNumberFormat="1" applyFont="1" applyFill="1" applyBorder="1" applyAlignment="1" applyProtection="1">
      <alignment horizontal="center" vertical="center" wrapText="1"/>
    </xf>
    <xf numFmtId="4" fontId="13" fillId="5" borderId="6" xfId="0" applyNumberFormat="1" applyFont="1" applyFill="1" applyBorder="1" applyAlignment="1" applyProtection="1">
      <alignment vertical="center"/>
    </xf>
    <xf numFmtId="9" fontId="12" fillId="9" borderId="6" xfId="3" applyFont="1" applyFill="1" applyBorder="1" applyAlignment="1" applyProtection="1">
      <alignment horizontal="center" vertical="center" wrapText="1"/>
    </xf>
    <xf numFmtId="9" fontId="12" fillId="4" borderId="6" xfId="3" applyFont="1" applyFill="1" applyBorder="1" applyAlignment="1" applyProtection="1">
      <alignment horizontal="center" vertical="center" wrapText="1"/>
    </xf>
    <xf numFmtId="0" fontId="13" fillId="5" borderId="6" xfId="2" applyFont="1" applyFill="1" applyBorder="1" applyAlignment="1" applyProtection="1">
      <alignment vertical="center" wrapText="1"/>
    </xf>
    <xf numFmtId="4" fontId="12" fillId="4" borderId="6" xfId="0" applyNumberFormat="1" applyFont="1" applyFill="1" applyBorder="1" applyAlignment="1" applyProtection="1">
      <alignment horizontal="center" vertical="center" wrapText="1"/>
    </xf>
    <xf numFmtId="4" fontId="12" fillId="9" borderId="6" xfId="0" applyNumberFormat="1" applyFont="1" applyFill="1" applyBorder="1" applyAlignment="1" applyProtection="1">
      <alignment horizontal="center" vertical="center" wrapText="1"/>
    </xf>
    <xf numFmtId="0" fontId="13" fillId="9" borderId="6" xfId="2" applyFont="1" applyFill="1" applyBorder="1" applyAlignment="1" applyProtection="1">
      <alignment vertical="center" wrapText="1"/>
    </xf>
    <xf numFmtId="10" fontId="12" fillId="9" borderId="6" xfId="3" applyNumberFormat="1" applyFont="1" applyFill="1" applyBorder="1" applyAlignment="1" applyProtection="1">
      <alignment horizontal="center" vertical="center" wrapText="1"/>
    </xf>
    <xf numFmtId="2" fontId="12" fillId="9" borderId="6" xfId="3" applyNumberFormat="1" applyFont="1" applyFill="1" applyBorder="1" applyAlignment="1" applyProtection="1">
      <alignment horizontal="center" vertical="center" wrapText="1"/>
    </xf>
    <xf numFmtId="16" fontId="12" fillId="6" borderId="14" xfId="0" applyNumberFormat="1" applyFont="1" applyFill="1" applyBorder="1" applyAlignment="1" applyProtection="1">
      <alignment horizontal="left" vertical="center"/>
      <protection locked="0"/>
    </xf>
    <xf numFmtId="4" fontId="13" fillId="3" borderId="0" xfId="0" applyNumberFormat="1" applyFont="1" applyFill="1" applyAlignment="1">
      <alignment horizontal="right"/>
    </xf>
    <xf numFmtId="1" fontId="12" fillId="6" borderId="14" xfId="0" applyNumberFormat="1" applyFont="1" applyFill="1" applyBorder="1" applyAlignment="1" applyProtection="1">
      <alignment horizontal="left" vertical="center"/>
      <protection locked="0"/>
    </xf>
    <xf numFmtId="2" fontId="12" fillId="6" borderId="6" xfId="0" applyNumberFormat="1" applyFont="1" applyFill="1" applyBorder="1" applyAlignment="1" applyProtection="1">
      <alignment horizontal="center" vertical="center" wrapText="1"/>
      <protection locked="0"/>
    </xf>
    <xf numFmtId="1" fontId="20" fillId="4" borderId="5" xfId="0" applyNumberFormat="1" applyFont="1" applyFill="1" applyBorder="1" applyAlignment="1" applyProtection="1">
      <alignment horizontal="center" vertical="center" wrapText="1"/>
    </xf>
    <xf numFmtId="4" fontId="13" fillId="3" borderId="0" xfId="0" applyNumberFormat="1" applyFont="1" applyFill="1" applyAlignment="1">
      <alignment horizontal="right" vertical="center"/>
    </xf>
    <xf numFmtId="0" fontId="18" fillId="3" borderId="0" xfId="0" applyFont="1" applyFill="1" applyAlignment="1">
      <alignment horizontal="left" indent="1"/>
    </xf>
    <xf numFmtId="4" fontId="13" fillId="2" borderId="5" xfId="0" applyNumberFormat="1" applyFont="1" applyFill="1" applyBorder="1" applyAlignment="1" applyProtection="1">
      <alignment horizontal="center" vertical="center" wrapText="1"/>
    </xf>
    <xf numFmtId="1" fontId="18" fillId="3" borderId="8" xfId="0" applyNumberFormat="1" applyFont="1" applyFill="1" applyBorder="1" applyAlignment="1" applyProtection="1">
      <alignment vertical="center" wrapText="1"/>
    </xf>
    <xf numFmtId="4" fontId="12" fillId="5" borderId="8" xfId="0" applyNumberFormat="1" applyFont="1" applyFill="1" applyBorder="1" applyAlignment="1" applyProtection="1">
      <alignment horizontal="left" vertical="center" wrapText="1"/>
    </xf>
    <xf numFmtId="0" fontId="13" fillId="5" borderId="15" xfId="2" applyFont="1" applyFill="1" applyBorder="1" applyAlignment="1" applyProtection="1">
      <alignment vertical="center" wrapText="1"/>
    </xf>
    <xf numFmtId="4" fontId="12" fillId="6" borderId="16" xfId="0" applyNumberFormat="1" applyFont="1" applyFill="1" applyBorder="1" applyAlignment="1" applyProtection="1">
      <alignment horizontal="left" vertical="center" wrapText="1"/>
      <protection locked="0"/>
    </xf>
    <xf numFmtId="0" fontId="13" fillId="9" borderId="3" xfId="2" applyFont="1" applyFill="1" applyBorder="1" applyAlignment="1" applyProtection="1">
      <alignment vertical="center" wrapText="1"/>
    </xf>
    <xf numFmtId="165" fontId="12" fillId="5" borderId="11" xfId="3" applyNumberFormat="1" applyFont="1" applyFill="1" applyBorder="1" applyAlignment="1" applyProtection="1">
      <alignment horizontal="center" vertical="center" wrapText="1"/>
    </xf>
    <xf numFmtId="165" fontId="12" fillId="5" borderId="5" xfId="3" applyNumberFormat="1" applyFont="1" applyFill="1" applyBorder="1" applyAlignment="1" applyProtection="1">
      <alignment horizontal="center" vertical="center" wrapText="1"/>
    </xf>
    <xf numFmtId="165" fontId="12" fillId="5" borderId="17" xfId="3" applyNumberFormat="1" applyFont="1" applyFill="1" applyBorder="1" applyAlignment="1" applyProtection="1">
      <alignment horizontal="center" vertical="center" wrapText="1"/>
    </xf>
    <xf numFmtId="0" fontId="13" fillId="5" borderId="17" xfId="2" applyFont="1" applyFill="1" applyBorder="1" applyAlignment="1" applyProtection="1">
      <alignment vertical="center" wrapText="1"/>
    </xf>
    <xf numFmtId="166" fontId="12" fillId="6" borderId="5" xfId="0" applyNumberFormat="1" applyFont="1" applyFill="1" applyBorder="1" applyAlignment="1" applyProtection="1">
      <alignment horizontal="center" vertical="center" wrapText="1"/>
      <protection locked="0"/>
    </xf>
    <xf numFmtId="9" fontId="12" fillId="9" borderId="5" xfId="3" applyFont="1" applyFill="1" applyBorder="1" applyAlignment="1" applyProtection="1">
      <alignment horizontal="center" vertical="center" wrapText="1"/>
    </xf>
    <xf numFmtId="9" fontId="12" fillId="6" borderId="11" xfId="3" applyFont="1" applyFill="1" applyBorder="1" applyAlignment="1" applyProtection="1">
      <alignment horizontal="center" vertical="center" wrapText="1"/>
      <protection locked="0"/>
    </xf>
    <xf numFmtId="9" fontId="12" fillId="9" borderId="11" xfId="3" applyFont="1" applyFill="1" applyBorder="1" applyAlignment="1" applyProtection="1">
      <alignment horizontal="center" vertical="center" wrapText="1"/>
    </xf>
    <xf numFmtId="4" fontId="5" fillId="3" borderId="12" xfId="0" applyNumberFormat="1" applyFont="1" applyFill="1" applyBorder="1" applyAlignment="1" applyProtection="1">
      <alignment vertical="center" wrapText="1"/>
    </xf>
    <xf numFmtId="1" fontId="13" fillId="5" borderId="17" xfId="2" applyNumberFormat="1" applyFont="1" applyFill="1" applyBorder="1" applyAlignment="1" applyProtection="1">
      <alignment vertical="center" wrapText="1"/>
    </xf>
    <xf numFmtId="0" fontId="13" fillId="5" borderId="18" xfId="2" applyFont="1" applyFill="1" applyBorder="1" applyAlignment="1" applyProtection="1">
      <alignment vertical="center" wrapText="1"/>
    </xf>
    <xf numFmtId="0" fontId="13" fillId="5" borderId="19" xfId="2" applyFont="1" applyFill="1" applyBorder="1" applyAlignment="1" applyProtection="1">
      <alignment vertical="center" wrapText="1"/>
    </xf>
    <xf numFmtId="165" fontId="13" fillId="5" borderId="17" xfId="0" applyNumberFormat="1" applyFont="1" applyFill="1" applyBorder="1" applyAlignment="1" applyProtection="1">
      <alignment vertical="center"/>
    </xf>
    <xf numFmtId="4" fontId="12" fillId="5" borderId="17" xfId="0" applyNumberFormat="1" applyFont="1" applyFill="1" applyBorder="1" applyAlignment="1" applyProtection="1">
      <alignment horizontal="center" vertical="center" wrapText="1"/>
    </xf>
    <xf numFmtId="4" fontId="13" fillId="0" borderId="6" xfId="0" applyNumberFormat="1" applyFont="1" applyBorder="1" applyAlignment="1" applyProtection="1">
      <alignment horizontal="left" vertical="center" wrapText="1"/>
    </xf>
    <xf numFmtId="4" fontId="12" fillId="6" borderId="6" xfId="0" applyNumberFormat="1" applyFont="1" applyFill="1" applyBorder="1" applyAlignment="1" applyProtection="1">
      <alignment horizontal="center" vertical="center"/>
      <protection locked="0"/>
    </xf>
    <xf numFmtId="4" fontId="13" fillId="8" borderId="6" xfId="0" applyNumberFormat="1" applyFont="1" applyFill="1" applyBorder="1" applyAlignment="1" applyProtection="1">
      <alignment horizontal="center" vertical="center" wrapText="1"/>
    </xf>
    <xf numFmtId="4" fontId="13" fillId="8" borderId="11" xfId="0" applyNumberFormat="1" applyFont="1" applyFill="1" applyBorder="1" applyAlignment="1" applyProtection="1">
      <alignment horizontal="center" vertical="center" wrapText="1"/>
    </xf>
    <xf numFmtId="4" fontId="13" fillId="8" borderId="5" xfId="0" applyNumberFormat="1" applyFont="1" applyFill="1" applyBorder="1" applyAlignment="1" applyProtection="1">
      <alignment horizontal="center" vertical="center" wrapText="1"/>
    </xf>
    <xf numFmtId="4" fontId="13" fillId="3" borderId="0" xfId="0" applyNumberFormat="1" applyFont="1" applyFill="1" applyAlignment="1">
      <alignment horizontal="right" vertical="center"/>
    </xf>
    <xf numFmtId="4" fontId="13" fillId="3" borderId="0" xfId="0" applyNumberFormat="1" applyFont="1" applyFill="1" applyAlignment="1">
      <alignment horizontal="right"/>
    </xf>
    <xf numFmtId="4" fontId="5" fillId="0" borderId="6" xfId="0" applyNumberFormat="1" applyFont="1" applyBorder="1" applyAlignment="1" applyProtection="1">
      <alignment vertical="center" wrapText="1"/>
    </xf>
    <xf numFmtId="0" fontId="21" fillId="10" borderId="0" xfId="0" applyFont="1" applyFill="1" applyAlignment="1">
      <alignment horizontal="left"/>
    </xf>
    <xf numFmtId="4" fontId="13" fillId="3" borderId="0" xfId="0" applyNumberFormat="1" applyFont="1" applyFill="1" applyAlignment="1">
      <alignment horizontal="right" vertical="center"/>
    </xf>
    <xf numFmtId="4" fontId="13" fillId="3" borderId="20" xfId="0" applyNumberFormat="1" applyFont="1" applyFill="1" applyBorder="1" applyAlignment="1">
      <alignment horizontal="right" vertical="center"/>
    </xf>
    <xf numFmtId="4" fontId="13" fillId="3" borderId="0" xfId="0" applyNumberFormat="1" applyFont="1" applyFill="1" applyAlignment="1">
      <alignment horizontal="right"/>
    </xf>
    <xf numFmtId="4" fontId="13" fillId="3" borderId="0" xfId="0" applyNumberFormat="1" applyFont="1" applyFill="1" applyAlignment="1">
      <alignment horizontal="right" vertical="center" wrapText="1"/>
    </xf>
    <xf numFmtId="4" fontId="13" fillId="3" borderId="20" xfId="0" applyNumberFormat="1" applyFont="1" applyFill="1" applyBorder="1" applyAlignment="1">
      <alignment horizontal="right" vertical="center" wrapText="1"/>
    </xf>
    <xf numFmtId="4" fontId="13" fillId="0" borderId="6" xfId="0" applyNumberFormat="1" applyFont="1" applyBorder="1" applyAlignment="1" applyProtection="1">
      <alignment horizontal="left" vertical="center" wrapText="1"/>
    </xf>
    <xf numFmtId="4" fontId="13" fillId="0" borderId="11" xfId="0" applyNumberFormat="1" applyFont="1" applyBorder="1" applyAlignment="1" applyProtection="1">
      <alignment horizontal="left" vertical="center" wrapText="1"/>
    </xf>
    <xf numFmtId="4" fontId="13" fillId="0" borderId="5" xfId="0" applyNumberFormat="1" applyFont="1" applyBorder="1" applyAlignment="1" applyProtection="1">
      <alignment horizontal="left" vertical="center" wrapText="1"/>
    </xf>
    <xf numFmtId="4" fontId="5" fillId="0" borderId="12" xfId="0" applyNumberFormat="1" applyFont="1" applyBorder="1" applyAlignment="1" applyProtection="1">
      <alignment horizontal="left" vertical="center" wrapText="1"/>
    </xf>
    <xf numFmtId="4" fontId="5" fillId="0" borderId="7" xfId="0" applyNumberFormat="1" applyFont="1" applyBorder="1" applyAlignment="1" applyProtection="1">
      <alignment horizontal="left" vertical="center" wrapText="1"/>
    </xf>
    <xf numFmtId="4" fontId="5" fillId="0" borderId="10" xfId="0" applyNumberFormat="1" applyFont="1" applyBorder="1" applyAlignment="1" applyProtection="1">
      <alignment horizontal="left" vertical="center" wrapText="1"/>
    </xf>
    <xf numFmtId="4" fontId="12" fillId="6" borderId="6" xfId="0" applyNumberFormat="1" applyFont="1" applyFill="1" applyBorder="1" applyAlignment="1" applyProtection="1">
      <alignment horizontal="center" vertical="center"/>
      <protection locked="0"/>
    </xf>
    <xf numFmtId="4" fontId="13" fillId="0" borderId="21" xfId="0" applyNumberFormat="1" applyFont="1" applyBorder="1" applyAlignment="1" applyProtection="1">
      <alignment horizontal="left" vertical="center" wrapText="1"/>
    </xf>
    <xf numFmtId="4" fontId="13" fillId="5" borderId="6" xfId="0" applyNumberFormat="1" applyFont="1" applyFill="1" applyBorder="1" applyAlignment="1" applyProtection="1">
      <alignment horizontal="center" vertical="center" wrapText="1"/>
    </xf>
    <xf numFmtId="4" fontId="12" fillId="3" borderId="12" xfId="0" applyNumberFormat="1" applyFont="1" applyFill="1" applyBorder="1" applyAlignment="1" applyProtection="1">
      <alignment horizontal="left" vertical="center" wrapText="1"/>
    </xf>
    <xf numFmtId="4" fontId="12" fillId="3" borderId="7" xfId="0" applyNumberFormat="1" applyFont="1" applyFill="1" applyBorder="1" applyAlignment="1" applyProtection="1">
      <alignment horizontal="left" vertical="center" wrapText="1"/>
    </xf>
    <xf numFmtId="4" fontId="12" fillId="3" borderId="10" xfId="0" applyNumberFormat="1" applyFont="1" applyFill="1" applyBorder="1" applyAlignment="1" applyProtection="1">
      <alignment horizontal="left" vertical="center" wrapText="1"/>
    </xf>
    <xf numFmtId="4" fontId="5" fillId="3" borderId="12" xfId="0" applyNumberFormat="1" applyFont="1" applyFill="1" applyBorder="1" applyAlignment="1" applyProtection="1">
      <alignment horizontal="left" vertical="center" wrapText="1"/>
    </xf>
    <xf numFmtId="0" fontId="12" fillId="3" borderId="22" xfId="0" applyFont="1" applyFill="1" applyBorder="1" applyAlignment="1" applyProtection="1">
      <alignment horizontal="left" vertical="center"/>
    </xf>
    <xf numFmtId="0" fontId="12" fillId="3" borderId="15" xfId="0" applyFont="1" applyFill="1" applyBorder="1" applyAlignment="1" applyProtection="1">
      <alignment horizontal="left" vertical="center"/>
    </xf>
    <xf numFmtId="1" fontId="18" fillId="3" borderId="8" xfId="0" applyNumberFormat="1" applyFont="1" applyFill="1" applyBorder="1" applyAlignment="1" applyProtection="1">
      <alignment horizontal="left" vertical="center" wrapText="1"/>
    </xf>
    <xf numFmtId="0" fontId="12" fillId="6" borderId="6" xfId="0" applyFont="1" applyFill="1" applyBorder="1" applyAlignment="1" applyProtection="1">
      <alignment horizontal="center" vertical="center"/>
      <protection locked="0"/>
    </xf>
    <xf numFmtId="4" fontId="13" fillId="0" borderId="23" xfId="0" applyNumberFormat="1" applyFont="1" applyBorder="1" applyAlignment="1" applyProtection="1">
      <alignment horizontal="left" vertical="center" wrapText="1"/>
    </xf>
    <xf numFmtId="4" fontId="13" fillId="0" borderId="24" xfId="0" applyNumberFormat="1" applyFont="1" applyBorder="1" applyAlignment="1" applyProtection="1">
      <alignment horizontal="left" vertical="center" wrapText="1"/>
    </xf>
    <xf numFmtId="4" fontId="12" fillId="3" borderId="8" xfId="0" applyNumberFormat="1" applyFont="1" applyFill="1" applyBorder="1" applyAlignment="1" applyProtection="1">
      <alignment horizontal="left" vertical="center" wrapText="1"/>
    </xf>
    <xf numFmtId="4" fontId="12" fillId="3" borderId="0" xfId="0" applyNumberFormat="1" applyFont="1" applyFill="1" applyBorder="1" applyAlignment="1" applyProtection="1">
      <alignment horizontal="left" vertical="center" wrapText="1"/>
    </xf>
    <xf numFmtId="4" fontId="12" fillId="3" borderId="15" xfId="0" applyNumberFormat="1" applyFont="1" applyFill="1" applyBorder="1" applyAlignment="1" applyProtection="1">
      <alignment horizontal="left" vertical="center" wrapText="1"/>
    </xf>
    <xf numFmtId="4" fontId="13" fillId="0" borderId="25" xfId="0" applyNumberFormat="1" applyFont="1" applyBorder="1" applyAlignment="1" applyProtection="1">
      <alignment horizontal="left" vertical="center" wrapText="1"/>
    </xf>
    <xf numFmtId="4" fontId="13" fillId="2" borderId="22" xfId="0" applyNumberFormat="1" applyFont="1" applyFill="1" applyBorder="1" applyAlignment="1" applyProtection="1">
      <alignment horizontal="center" vertical="center"/>
    </xf>
    <xf numFmtId="4" fontId="13" fillId="2" borderId="10" xfId="0" applyNumberFormat="1" applyFont="1" applyFill="1" applyBorder="1" applyAlignment="1" applyProtection="1">
      <alignment horizontal="center" vertical="center"/>
    </xf>
    <xf numFmtId="0" fontId="12" fillId="3" borderId="0" xfId="0" applyFont="1" applyFill="1" applyBorder="1" applyAlignment="1">
      <alignment horizontal="center"/>
    </xf>
    <xf numFmtId="164" fontId="12" fillId="3" borderId="0" xfId="0" applyNumberFormat="1" applyFont="1" applyFill="1" applyBorder="1" applyAlignment="1">
      <alignment horizontal="center" vertical="justify"/>
    </xf>
    <xf numFmtId="4" fontId="13" fillId="5" borderId="13" xfId="0" applyNumberFormat="1" applyFont="1" applyFill="1" applyBorder="1" applyAlignment="1" applyProtection="1">
      <alignment horizontal="left" vertical="center"/>
    </xf>
    <xf numFmtId="4" fontId="13" fillId="5" borderId="26" xfId="0" applyNumberFormat="1" applyFont="1" applyFill="1" applyBorder="1" applyAlignment="1" applyProtection="1">
      <alignment horizontal="left" vertical="center"/>
    </xf>
  </cellXfs>
  <cellStyles count="5">
    <cellStyle name="Normal" xfId="0" builtinId="0"/>
    <cellStyle name="Normal 2" xfId="1"/>
    <cellStyle name="Normal 3" xfId="2"/>
    <cellStyle name="Pourcentage" xfId="3" builtinId="5"/>
    <cellStyle name="Pourcentage 2" xfId="4"/>
  </cellStyles>
  <dxfs count="14">
    <dxf>
      <font>
        <b/>
        <i val="0"/>
        <color auto="1"/>
      </font>
      <fill>
        <patternFill>
          <bgColor rgb="FFFFFF00"/>
        </patternFill>
      </fill>
    </dxf>
    <dxf>
      <font>
        <b/>
        <i val="0"/>
        <color theme="0"/>
      </font>
      <fill>
        <patternFill>
          <bgColor rgb="FF00B050"/>
        </patternFill>
      </fill>
    </dxf>
    <dxf>
      <font>
        <color theme="0" tint="-0.34998626667073579"/>
      </font>
      <fill>
        <patternFill>
          <bgColor theme="0" tint="-0.34998626667073579"/>
        </patternFill>
      </fill>
    </dxf>
    <dxf>
      <font>
        <color theme="0" tint="-4.9989318521683403E-2"/>
      </font>
      <fill>
        <patternFill>
          <bgColor theme="0" tint="-4.9989318521683403E-2"/>
        </patternFill>
      </fill>
    </dxf>
    <dxf>
      <font>
        <b/>
        <i val="0"/>
        <color theme="0"/>
      </font>
      <fill>
        <patternFill>
          <bgColor rgb="FF00B050"/>
        </patternFill>
      </fill>
    </dxf>
    <dxf>
      <font>
        <color theme="0" tint="-4.9989318521683403E-2"/>
      </font>
      <fill>
        <patternFill>
          <bgColor theme="0" tint="-4.9989318521683403E-2"/>
        </patternFill>
      </fill>
    </dxf>
    <dxf>
      <font>
        <color theme="0"/>
      </font>
      <fill>
        <patternFill>
          <bgColor theme="0"/>
        </patternFill>
      </fill>
      <border>
        <left/>
        <right/>
        <top/>
        <bottom/>
      </border>
    </dxf>
    <dxf>
      <font>
        <b/>
        <i val="0"/>
        <color theme="0"/>
      </font>
      <fill>
        <patternFill>
          <bgColor rgb="FF00B050"/>
        </patternFill>
      </fill>
    </dxf>
    <dxf>
      <font>
        <color theme="0" tint="-0.34998626667073579"/>
      </font>
      <fill>
        <patternFill>
          <bgColor theme="0" tint="-0.34998626667073579"/>
        </patternFill>
      </fill>
    </dxf>
    <dxf>
      <font>
        <color theme="0" tint="-4.9989318521683403E-2"/>
      </font>
      <fill>
        <patternFill>
          <bgColor theme="0" tint="-4.9989318521683403E-2"/>
        </patternFill>
      </fill>
    </dxf>
    <dxf>
      <font>
        <b/>
        <i val="0"/>
        <color theme="0"/>
      </font>
      <fill>
        <patternFill>
          <bgColor rgb="FFFF0000"/>
        </patternFill>
      </fill>
    </dxf>
    <dxf>
      <font>
        <color theme="0"/>
      </font>
      <fill>
        <patternFill>
          <bgColor theme="0"/>
        </patternFill>
      </fill>
      <border>
        <left/>
        <right/>
        <top/>
        <bottom/>
      </border>
    </dxf>
    <dxf>
      <font>
        <b/>
        <i val="0"/>
        <color theme="0"/>
      </font>
      <fill>
        <patternFill>
          <bgColor rgb="FF00B050"/>
        </patternFill>
      </fill>
    </dxf>
    <dxf>
      <font>
        <color theme="0" tint="-0.34998626667073579"/>
      </font>
      <fill>
        <patternFill>
          <bgColor theme="0" tint="-0.34998626667073579"/>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sheetPr codeName="Feuil2"/>
  <dimension ref="A1:E22"/>
  <sheetViews>
    <sheetView tabSelected="1" zoomScale="85" zoomScaleNormal="85" zoomScaleSheetLayoutView="85" workbookViewId="0">
      <selection activeCell="C43" sqref="C43"/>
    </sheetView>
  </sheetViews>
  <sheetFormatPr baseColWidth="10" defaultRowHeight="12.75"/>
  <cols>
    <col min="1" max="1" width="15.5703125" style="1" customWidth="1"/>
    <col min="2" max="2" width="51.85546875" style="1" customWidth="1"/>
    <col min="3" max="4" width="38.140625" style="1" customWidth="1"/>
    <col min="5" max="16384" width="11.42578125" style="1"/>
  </cols>
  <sheetData>
    <row r="1" spans="1:5" s="6" customFormat="1" ht="23.25">
      <c r="A1" s="178" t="s">
        <v>7</v>
      </c>
      <c r="B1" s="178"/>
      <c r="C1" s="178"/>
      <c r="D1" s="178"/>
      <c r="E1" s="178"/>
    </row>
    <row r="3" spans="1:5">
      <c r="A3" s="2"/>
      <c r="B3" s="3"/>
      <c r="C3" s="3"/>
    </row>
    <row r="4" spans="1:5" ht="31.5" customHeight="1">
      <c r="A4" s="179" t="s">
        <v>5</v>
      </c>
      <c r="B4" s="180"/>
      <c r="C4" s="125"/>
    </row>
    <row r="5" spans="1:5">
      <c r="A5" s="4"/>
      <c r="B5" s="4"/>
      <c r="C5" s="5"/>
    </row>
    <row r="6" spans="1:5">
      <c r="A6" s="181" t="s">
        <v>2</v>
      </c>
      <c r="B6" s="181"/>
      <c r="C6" s="129"/>
    </row>
    <row r="7" spans="1:5">
      <c r="A7" s="4"/>
      <c r="B7" s="4"/>
      <c r="C7" s="5"/>
    </row>
    <row r="8" spans="1:5" ht="33" customHeight="1">
      <c r="A8" s="4"/>
      <c r="B8" s="148" t="s">
        <v>4</v>
      </c>
      <c r="C8" s="125"/>
    </row>
    <row r="9" spans="1:5">
      <c r="A9" s="11"/>
      <c r="B9" s="11"/>
      <c r="C9" s="5"/>
    </row>
    <row r="10" spans="1:5">
      <c r="A10" s="103"/>
      <c r="B10" s="175" t="s">
        <v>153</v>
      </c>
      <c r="C10" s="125"/>
    </row>
    <row r="11" spans="1:5">
      <c r="A11" s="176"/>
      <c r="B11" s="176"/>
      <c r="C11" s="5"/>
    </row>
    <row r="12" spans="1:5">
      <c r="A12" s="176"/>
      <c r="B12" s="176"/>
      <c r="C12" s="5"/>
    </row>
    <row r="13" spans="1:5">
      <c r="A13" s="181" t="s">
        <v>3</v>
      </c>
      <c r="B13" s="181"/>
      <c r="C13" s="126"/>
      <c r="D13" s="149" t="s">
        <v>108</v>
      </c>
    </row>
    <row r="14" spans="1:5">
      <c r="A14" s="181" t="s">
        <v>107</v>
      </c>
      <c r="B14" s="181"/>
      <c r="C14" s="145"/>
      <c r="D14" s="149" t="s">
        <v>109</v>
      </c>
    </row>
    <row r="15" spans="1:5">
      <c r="A15" s="103"/>
    </row>
    <row r="16" spans="1:5">
      <c r="A16" s="10"/>
      <c r="B16" s="13" t="s">
        <v>8</v>
      </c>
      <c r="C16" s="127"/>
    </row>
    <row r="17" spans="1:4" s="8" customFormat="1" ht="16.5" customHeight="1">
      <c r="A17" s="7"/>
      <c r="B17" s="7"/>
      <c r="C17" s="9" t="s">
        <v>13</v>
      </c>
      <c r="D17" s="124" t="s">
        <v>14</v>
      </c>
    </row>
    <row r="18" spans="1:4" s="12" customFormat="1" ht="34.15" customHeight="1">
      <c r="A18" s="182" t="s">
        <v>9</v>
      </c>
      <c r="B18" s="183"/>
      <c r="C18" s="128"/>
      <c r="D18" s="128"/>
    </row>
    <row r="19" spans="1:4">
      <c r="A19" s="144"/>
    </row>
    <row r="20" spans="1:4">
      <c r="A20" s="4"/>
      <c r="B20" s="13" t="s">
        <v>110</v>
      </c>
      <c r="C20" s="143"/>
    </row>
    <row r="22" spans="1:4">
      <c r="B22" s="13" t="s">
        <v>111</v>
      </c>
      <c r="C22" s="126"/>
      <c r="D22" s="149" t="s">
        <v>108</v>
      </c>
    </row>
  </sheetData>
  <sheetProtection password="82B4" sheet="1" pivotTables="0"/>
  <mergeCells count="6">
    <mergeCell ref="A1:E1"/>
    <mergeCell ref="A4:B4"/>
    <mergeCell ref="A6:B6"/>
    <mergeCell ref="A18:B18"/>
    <mergeCell ref="A13:B13"/>
    <mergeCell ref="A14:B14"/>
  </mergeCells>
  <dataValidations count="5">
    <dataValidation type="list" showInputMessage="1" showErrorMessage="1" sqref="C18">
      <formula1>MOP</formula1>
    </dataValidation>
    <dataValidation type="list" showInputMessage="1" showErrorMessage="1" sqref="D18">
      <formula1>CR</formula1>
    </dataValidation>
    <dataValidation type="list" showInputMessage="1" showErrorMessage="1" sqref="C20">
      <formula1>OUI</formula1>
    </dataValidation>
    <dataValidation type="list" allowBlank="1" showInputMessage="1" showErrorMessage="1" sqref="C16">
      <formula1>procédure</formula1>
    </dataValidation>
    <dataValidation type="date" allowBlank="1" showInputMessage="1" showErrorMessage="1" sqref="C13 C22">
      <formula1>38353</formula1>
      <formula2>54789</formula2>
    </dataValidation>
  </dataValidations>
  <pageMargins left="0.7" right="0.7" top="0.75" bottom="0.75" header="0.3" footer="0.3"/>
  <pageSetup paperSize="9" scale="55" orientation="landscape" r:id="rId1"/>
</worksheet>
</file>

<file path=xl/worksheets/sheet2.xml><?xml version="1.0" encoding="utf-8"?>
<worksheet xmlns="http://schemas.openxmlformats.org/spreadsheetml/2006/main" xmlns:r="http://schemas.openxmlformats.org/officeDocument/2006/relationships">
  <sheetPr codeName="Feuil1">
    <pageSetUpPr fitToPage="1"/>
  </sheetPr>
  <dimension ref="A1:N60"/>
  <sheetViews>
    <sheetView showGridLines="0" topLeftCell="C1" zoomScale="70" zoomScaleNormal="70" zoomScaleSheetLayoutView="70" zoomScalePageLayoutView="46" workbookViewId="0">
      <pane ySplit="5" topLeftCell="A6" activePane="bottomLeft" state="frozen"/>
      <selection pane="bottomLeft" activeCell="L23" sqref="L23:L27"/>
    </sheetView>
  </sheetViews>
  <sheetFormatPr baseColWidth="10" defaultRowHeight="12.75"/>
  <cols>
    <col min="1" max="1" width="4.140625" style="27" customWidth="1"/>
    <col min="2" max="2" width="31.7109375" style="64" customWidth="1"/>
    <col min="3" max="3" width="5.140625" style="65" customWidth="1"/>
    <col min="4" max="4" width="67" style="66" customWidth="1"/>
    <col min="5" max="5" width="16" style="32" customWidth="1"/>
    <col min="6" max="6" width="21" style="32" customWidth="1"/>
    <col min="7" max="7" width="17.7109375" style="32" customWidth="1"/>
    <col min="8" max="8" width="11.42578125" style="32" customWidth="1"/>
    <col min="9" max="9" width="15.7109375" style="32" customWidth="1"/>
    <col min="10" max="11" width="15.7109375" style="32" hidden="1" customWidth="1"/>
    <col min="12" max="12" width="154.85546875" style="67" customWidth="1"/>
    <col min="13" max="13" width="46.85546875" style="67" customWidth="1"/>
    <col min="14" max="14" width="45.28515625" style="51" customWidth="1"/>
    <col min="15" max="16384" width="11.42578125" style="51"/>
  </cols>
  <sheetData>
    <row r="1" spans="1:14" s="23" customFormat="1" ht="15.75">
      <c r="A1" s="15"/>
      <c r="B1" s="16" t="s">
        <v>6</v>
      </c>
      <c r="C1" s="17"/>
      <c r="D1" s="18"/>
      <c r="E1" s="19"/>
      <c r="F1" s="19"/>
      <c r="G1" s="19"/>
      <c r="H1" s="19"/>
      <c r="I1" s="20"/>
      <c r="J1" s="20"/>
      <c r="K1" s="20"/>
      <c r="L1" s="21"/>
      <c r="M1" s="21"/>
      <c r="N1" s="22"/>
    </row>
    <row r="2" spans="1:14" s="27" customFormat="1" ht="86.25" customHeight="1">
      <c r="A2" s="24"/>
      <c r="B2" s="25" t="s">
        <v>44</v>
      </c>
      <c r="C2" s="199" t="s">
        <v>45</v>
      </c>
      <c r="D2" s="199"/>
      <c r="E2" s="199"/>
      <c r="F2" s="199"/>
      <c r="G2" s="199"/>
      <c r="H2" s="199"/>
      <c r="I2" s="199"/>
      <c r="J2" s="151"/>
      <c r="K2" s="151"/>
      <c r="L2" s="151"/>
      <c r="M2" s="26"/>
      <c r="N2" s="26"/>
    </row>
    <row r="3" spans="1:14" s="28" customFormat="1" hidden="1">
      <c r="B3" s="192" t="s">
        <v>114</v>
      </c>
      <c r="C3" s="192"/>
      <c r="D3" s="192"/>
      <c r="E3" s="190" t="s">
        <v>26</v>
      </c>
      <c r="F3" s="190"/>
    </row>
    <row r="4" spans="1:14" s="28" customFormat="1" ht="12.75" hidden="1" customHeight="1">
      <c r="B4" s="192" t="s">
        <v>113</v>
      </c>
      <c r="C4" s="192"/>
      <c r="D4" s="192"/>
      <c r="E4" s="200">
        <v>0</v>
      </c>
      <c r="F4" s="200"/>
      <c r="G4" s="197" t="str">
        <f>IF(OR(E4="",'Fiche identité'!C14="",'Fiche identité'!C13=""),"",IF(ABS(E4-('Fiche identité'!C14-YEAR('Fiche identité'!C13)+1))&gt;1,"Cette valeur ne semble pas cohérente avec les données saisies dans la fiche d’identité. ",""))</f>
        <v/>
      </c>
      <c r="H4" s="198"/>
      <c r="I4" s="198"/>
      <c r="J4" s="198"/>
      <c r="K4" s="198"/>
      <c r="L4" s="198"/>
    </row>
    <row r="5" spans="1:14" s="32" customFormat="1" ht="75" customHeight="1">
      <c r="A5" s="29"/>
      <c r="B5" s="30" t="s">
        <v>17</v>
      </c>
      <c r="C5" s="207" t="s">
        <v>101</v>
      </c>
      <c r="D5" s="208"/>
      <c r="E5" s="150" t="s">
        <v>0</v>
      </c>
      <c r="F5" s="150" t="s">
        <v>29</v>
      </c>
      <c r="G5" s="31" t="s">
        <v>34</v>
      </c>
      <c r="H5" s="31" t="s">
        <v>33</v>
      </c>
      <c r="I5" s="31" t="s">
        <v>22</v>
      </c>
      <c r="J5" s="172" t="s">
        <v>102</v>
      </c>
      <c r="K5" s="172" t="s">
        <v>103</v>
      </c>
      <c r="L5" s="75" t="s">
        <v>16</v>
      </c>
      <c r="M5" s="31" t="s">
        <v>115</v>
      </c>
      <c r="N5" s="31" t="s">
        <v>116</v>
      </c>
    </row>
    <row r="6" spans="1:14" s="27" customFormat="1" ht="21" customHeight="1">
      <c r="A6" s="33"/>
      <c r="B6" s="34" t="s">
        <v>70</v>
      </c>
      <c r="C6" s="35"/>
      <c r="D6" s="36"/>
      <c r="E6" s="36"/>
      <c r="F6" s="36"/>
      <c r="G6" s="36"/>
      <c r="H6" s="36"/>
      <c r="I6" s="36"/>
      <c r="J6" s="134"/>
      <c r="K6" s="134"/>
      <c r="L6" s="36"/>
      <c r="M6" s="36"/>
      <c r="N6" s="37"/>
    </row>
    <row r="7" spans="1:14" s="27" customFormat="1" ht="18.600000000000001" customHeight="1">
      <c r="A7" s="33"/>
      <c r="B7" s="185" t="s">
        <v>30</v>
      </c>
      <c r="C7" s="38">
        <v>1</v>
      </c>
      <c r="D7" s="39" t="s">
        <v>60</v>
      </c>
      <c r="E7" s="68"/>
      <c r="F7" s="72"/>
      <c r="G7" s="72"/>
      <c r="H7" s="84" t="str">
        <f>IF(F7&lt;&gt;0,(G7-F7)/F7,"")</f>
        <v/>
      </c>
      <c r="I7" s="172" t="str">
        <f>IF(E7="X","",IF(AND(H7&gt;=J7,H7&lt;=K7),"Oui","Non"))</f>
        <v>Non</v>
      </c>
      <c r="J7" s="135">
        <v>-1</v>
      </c>
      <c r="K7" s="135">
        <v>0.01</v>
      </c>
      <c r="L7" s="193" t="s">
        <v>117</v>
      </c>
      <c r="M7" s="87"/>
      <c r="N7" s="88"/>
    </row>
    <row r="8" spans="1:14" s="27" customFormat="1" ht="18.600000000000001" customHeight="1">
      <c r="A8" s="33"/>
      <c r="B8" s="191"/>
      <c r="C8" s="38">
        <v>2</v>
      </c>
      <c r="D8" s="39" t="s">
        <v>61</v>
      </c>
      <c r="E8" s="68"/>
      <c r="F8" s="72"/>
      <c r="G8" s="72"/>
      <c r="H8" s="84" t="str">
        <f t="shared" ref="H8:H27" si="0">IF(F8&lt;&gt;0,(G8-F8)/F8,"")</f>
        <v/>
      </c>
      <c r="I8" s="172" t="str">
        <f>IF(E8="X","",IF(AND(H8&gt;=J8,H8&lt;=K8),"Oui","Non"))</f>
        <v>Non</v>
      </c>
      <c r="J8" s="135">
        <v>-1</v>
      </c>
      <c r="K8" s="135">
        <v>0.01</v>
      </c>
      <c r="L8" s="194"/>
      <c r="M8" s="89"/>
      <c r="N8" s="88"/>
    </row>
    <row r="9" spans="1:14" s="27" customFormat="1" ht="18.600000000000001" customHeight="1">
      <c r="A9" s="33"/>
      <c r="B9" s="191"/>
      <c r="C9" s="38">
        <v>3</v>
      </c>
      <c r="D9" s="39" t="s">
        <v>62</v>
      </c>
      <c r="E9" s="68"/>
      <c r="F9" s="72"/>
      <c r="G9" s="72"/>
      <c r="H9" s="84" t="str">
        <f t="shared" si="0"/>
        <v/>
      </c>
      <c r="I9" s="172" t="str">
        <f t="shared" ref="I9:I22" si="1">IF(E9="X","",IF(AND(H9&gt;=J9,H9&lt;=K9),"Oui","Non"))</f>
        <v>Non</v>
      </c>
      <c r="J9" s="135">
        <v>-1</v>
      </c>
      <c r="K9" s="135">
        <v>0.01</v>
      </c>
      <c r="L9" s="194"/>
      <c r="M9" s="87"/>
      <c r="N9" s="88"/>
    </row>
    <row r="10" spans="1:14" s="27" customFormat="1" ht="18.600000000000001" customHeight="1">
      <c r="A10" s="33"/>
      <c r="B10" s="191"/>
      <c r="C10" s="38">
        <v>4</v>
      </c>
      <c r="D10" s="39" t="s">
        <v>63</v>
      </c>
      <c r="E10" s="68"/>
      <c r="F10" s="72"/>
      <c r="G10" s="72"/>
      <c r="H10" s="84" t="str">
        <f t="shared" si="0"/>
        <v/>
      </c>
      <c r="I10" s="172" t="str">
        <f t="shared" si="1"/>
        <v>Non</v>
      </c>
      <c r="J10" s="135">
        <v>-1</v>
      </c>
      <c r="K10" s="135">
        <v>0.01</v>
      </c>
      <c r="L10" s="194"/>
      <c r="M10" s="87"/>
      <c r="N10" s="88"/>
    </row>
    <row r="11" spans="1:14" s="27" customFormat="1" ht="18.600000000000001" customHeight="1">
      <c r="A11" s="33"/>
      <c r="B11" s="186"/>
      <c r="C11" s="38">
        <v>5</v>
      </c>
      <c r="D11" s="39" t="s">
        <v>64</v>
      </c>
      <c r="E11" s="68"/>
      <c r="F11" s="72"/>
      <c r="G11" s="72"/>
      <c r="H11" s="84" t="str">
        <f t="shared" si="0"/>
        <v/>
      </c>
      <c r="I11" s="172" t="str">
        <f t="shared" si="1"/>
        <v>Non</v>
      </c>
      <c r="J11" s="135">
        <v>-1</v>
      </c>
      <c r="K11" s="135">
        <v>0.01</v>
      </c>
      <c r="L11" s="195"/>
      <c r="M11" s="87"/>
      <c r="N11" s="88"/>
    </row>
    <row r="12" spans="1:14" s="27" customFormat="1" ht="18.600000000000001" customHeight="1">
      <c r="A12" s="33"/>
      <c r="B12" s="185" t="s">
        <v>31</v>
      </c>
      <c r="C12" s="38">
        <v>6</v>
      </c>
      <c r="D12" s="39" t="s">
        <v>65</v>
      </c>
      <c r="E12" s="68"/>
      <c r="F12" s="72"/>
      <c r="G12" s="72"/>
      <c r="H12" s="84" t="str">
        <f t="shared" si="0"/>
        <v/>
      </c>
      <c r="I12" s="172" t="str">
        <f t="shared" si="1"/>
        <v>Non</v>
      </c>
      <c r="J12" s="135">
        <v>-1</v>
      </c>
      <c r="K12" s="135">
        <v>0.01</v>
      </c>
      <c r="L12" s="196" t="s">
        <v>118</v>
      </c>
      <c r="M12" s="87"/>
      <c r="N12" s="88"/>
    </row>
    <row r="13" spans="1:14" s="27" customFormat="1" ht="18.600000000000001" customHeight="1">
      <c r="A13" s="33"/>
      <c r="B13" s="191"/>
      <c r="C13" s="38">
        <v>7</v>
      </c>
      <c r="D13" s="39" t="s">
        <v>66</v>
      </c>
      <c r="E13" s="68"/>
      <c r="F13" s="72"/>
      <c r="G13" s="72"/>
      <c r="H13" s="84" t="str">
        <f t="shared" si="0"/>
        <v/>
      </c>
      <c r="I13" s="172" t="str">
        <f t="shared" si="1"/>
        <v>Non</v>
      </c>
      <c r="J13" s="135">
        <v>-1</v>
      </c>
      <c r="K13" s="135">
        <v>0.01</v>
      </c>
      <c r="L13" s="194"/>
      <c r="M13" s="87"/>
      <c r="N13" s="88"/>
    </row>
    <row r="14" spans="1:14" s="27" customFormat="1" ht="18.600000000000001" customHeight="1">
      <c r="A14" s="33"/>
      <c r="B14" s="191"/>
      <c r="C14" s="38">
        <v>8</v>
      </c>
      <c r="D14" s="39" t="s">
        <v>67</v>
      </c>
      <c r="E14" s="68"/>
      <c r="F14" s="72"/>
      <c r="G14" s="72"/>
      <c r="H14" s="84" t="str">
        <f t="shared" si="0"/>
        <v/>
      </c>
      <c r="I14" s="172" t="str">
        <f t="shared" si="1"/>
        <v>Non</v>
      </c>
      <c r="J14" s="135">
        <v>-1</v>
      </c>
      <c r="K14" s="135">
        <v>0.01</v>
      </c>
      <c r="L14" s="194"/>
      <c r="M14" s="87"/>
      <c r="N14" s="88"/>
    </row>
    <row r="15" spans="1:14" s="27" customFormat="1" ht="18.600000000000001" customHeight="1">
      <c r="A15" s="33"/>
      <c r="B15" s="191"/>
      <c r="C15" s="38">
        <v>9</v>
      </c>
      <c r="D15" s="39" t="s">
        <v>68</v>
      </c>
      <c r="E15" s="68"/>
      <c r="F15" s="72"/>
      <c r="G15" s="72"/>
      <c r="H15" s="84" t="str">
        <f t="shared" si="0"/>
        <v/>
      </c>
      <c r="I15" s="172" t="str">
        <f t="shared" si="1"/>
        <v>Non</v>
      </c>
      <c r="J15" s="135">
        <v>-1</v>
      </c>
      <c r="K15" s="135">
        <v>0.01</v>
      </c>
      <c r="L15" s="194"/>
      <c r="M15" s="87"/>
      <c r="N15" s="88"/>
    </row>
    <row r="16" spans="1:14" s="27" customFormat="1" ht="18.600000000000001" customHeight="1">
      <c r="A16" s="33"/>
      <c r="B16" s="186"/>
      <c r="C16" s="38">
        <v>10</v>
      </c>
      <c r="D16" s="39" t="s">
        <v>69</v>
      </c>
      <c r="E16" s="68"/>
      <c r="F16" s="72"/>
      <c r="G16" s="72"/>
      <c r="H16" s="156" t="str">
        <f t="shared" si="0"/>
        <v/>
      </c>
      <c r="I16" s="173" t="str">
        <f t="shared" si="1"/>
        <v>Non</v>
      </c>
      <c r="J16" s="135">
        <v>-1</v>
      </c>
      <c r="K16" s="135">
        <v>0.01</v>
      </c>
      <c r="L16" s="195"/>
      <c r="M16" s="87"/>
      <c r="N16" s="88"/>
    </row>
    <row r="17" spans="1:14" s="27" customFormat="1" ht="18.600000000000001" customHeight="1">
      <c r="A17" s="33"/>
      <c r="B17" s="34" t="s">
        <v>71</v>
      </c>
      <c r="C17" s="35"/>
      <c r="D17" s="36"/>
      <c r="E17" s="36"/>
      <c r="F17" s="73"/>
      <c r="G17" s="73"/>
      <c r="H17" s="168"/>
      <c r="I17" s="169"/>
      <c r="J17" s="37"/>
      <c r="K17" s="134"/>
      <c r="L17" s="36"/>
      <c r="M17" s="152"/>
      <c r="N17" s="90"/>
    </row>
    <row r="18" spans="1:14" s="27" customFormat="1" ht="19.899999999999999" customHeight="1">
      <c r="A18" s="33"/>
      <c r="B18" s="185" t="s">
        <v>58</v>
      </c>
      <c r="C18" s="38">
        <f>C16+1</f>
        <v>11</v>
      </c>
      <c r="D18" s="39" t="s">
        <v>50</v>
      </c>
      <c r="E18" s="68"/>
      <c r="F18" s="72"/>
      <c r="G18" s="72"/>
      <c r="H18" s="157" t="str">
        <f t="shared" si="0"/>
        <v/>
      </c>
      <c r="I18" s="174" t="str">
        <f t="shared" si="1"/>
        <v>Non</v>
      </c>
      <c r="J18" s="135">
        <v>-1</v>
      </c>
      <c r="K18" s="135">
        <v>0</v>
      </c>
      <c r="L18" s="203" t="s">
        <v>119</v>
      </c>
      <c r="M18" s="154"/>
      <c r="N18" s="91"/>
    </row>
    <row r="19" spans="1:14" s="27" customFormat="1" ht="19.899999999999999" customHeight="1">
      <c r="A19" s="33"/>
      <c r="B19" s="191"/>
      <c r="C19" s="38">
        <f>C18+1</f>
        <v>12</v>
      </c>
      <c r="D19" s="39" t="s">
        <v>51</v>
      </c>
      <c r="E19" s="68"/>
      <c r="F19" s="72"/>
      <c r="G19" s="72"/>
      <c r="H19" s="84" t="str">
        <f t="shared" si="0"/>
        <v/>
      </c>
      <c r="I19" s="172" t="str">
        <f t="shared" si="1"/>
        <v>Non</v>
      </c>
      <c r="J19" s="135">
        <v>-1</v>
      </c>
      <c r="K19" s="135">
        <v>0</v>
      </c>
      <c r="L19" s="204"/>
      <c r="M19" s="154"/>
      <c r="N19" s="91"/>
    </row>
    <row r="20" spans="1:14" s="27" customFormat="1" ht="19.899999999999999" customHeight="1">
      <c r="A20" s="33"/>
      <c r="B20" s="191"/>
      <c r="C20" s="38">
        <f t="shared" ref="C20:C27" si="2">C19+1</f>
        <v>13</v>
      </c>
      <c r="D20" s="39" t="s">
        <v>52</v>
      </c>
      <c r="E20" s="68"/>
      <c r="F20" s="72"/>
      <c r="G20" s="72"/>
      <c r="H20" s="84" t="str">
        <f t="shared" si="0"/>
        <v/>
      </c>
      <c r="I20" s="172" t="str">
        <f t="shared" si="1"/>
        <v>Non</v>
      </c>
      <c r="J20" s="135">
        <v>-1</v>
      </c>
      <c r="K20" s="135">
        <v>0</v>
      </c>
      <c r="L20" s="204"/>
      <c r="M20" s="154"/>
      <c r="N20" s="91"/>
    </row>
    <row r="21" spans="1:14" s="27" customFormat="1" ht="19.899999999999999" customHeight="1">
      <c r="A21" s="33"/>
      <c r="B21" s="191"/>
      <c r="C21" s="38">
        <f t="shared" si="2"/>
        <v>14</v>
      </c>
      <c r="D21" s="39" t="s">
        <v>48</v>
      </c>
      <c r="E21" s="68"/>
      <c r="F21" s="72"/>
      <c r="G21" s="72"/>
      <c r="H21" s="84" t="str">
        <f t="shared" si="0"/>
        <v/>
      </c>
      <c r="I21" s="172" t="str">
        <f t="shared" si="1"/>
        <v>Non</v>
      </c>
      <c r="J21" s="135">
        <v>-1</v>
      </c>
      <c r="K21" s="135">
        <v>0</v>
      </c>
      <c r="L21" s="204"/>
      <c r="M21" s="154"/>
      <c r="N21" s="91"/>
    </row>
    <row r="22" spans="1:14" s="27" customFormat="1" ht="19.899999999999999" customHeight="1">
      <c r="A22" s="33"/>
      <c r="B22" s="186"/>
      <c r="C22" s="38">
        <f t="shared" si="2"/>
        <v>15</v>
      </c>
      <c r="D22" s="39" t="s">
        <v>49</v>
      </c>
      <c r="E22" s="68"/>
      <c r="F22" s="72"/>
      <c r="G22" s="72"/>
      <c r="H22" s="84" t="str">
        <f t="shared" si="0"/>
        <v/>
      </c>
      <c r="I22" s="172" t="str">
        <f t="shared" si="1"/>
        <v>Non</v>
      </c>
      <c r="J22" s="135">
        <v>-1</v>
      </c>
      <c r="K22" s="135">
        <v>0</v>
      </c>
      <c r="L22" s="205"/>
      <c r="M22" s="154"/>
      <c r="N22" s="91"/>
    </row>
    <row r="23" spans="1:14" s="27" customFormat="1" ht="19.899999999999999" customHeight="1">
      <c r="A23" s="33"/>
      <c r="B23" s="185" t="s">
        <v>59</v>
      </c>
      <c r="C23" s="38">
        <f t="shared" si="2"/>
        <v>16</v>
      </c>
      <c r="D23" s="39" t="s">
        <v>53</v>
      </c>
      <c r="E23" s="68"/>
      <c r="F23" s="72"/>
      <c r="G23" s="72"/>
      <c r="H23" s="84" t="str">
        <f t="shared" si="0"/>
        <v/>
      </c>
      <c r="I23" s="138"/>
      <c r="J23" s="136"/>
      <c r="K23" s="136"/>
      <c r="L23" s="203" t="s">
        <v>120</v>
      </c>
      <c r="M23" s="154"/>
      <c r="N23" s="91"/>
    </row>
    <row r="24" spans="1:14" s="27" customFormat="1" ht="19.899999999999999" customHeight="1">
      <c r="A24" s="33"/>
      <c r="B24" s="191"/>
      <c r="C24" s="38">
        <f t="shared" si="2"/>
        <v>17</v>
      </c>
      <c r="D24" s="39" t="s">
        <v>54</v>
      </c>
      <c r="E24" s="68"/>
      <c r="F24" s="72"/>
      <c r="G24" s="72"/>
      <c r="H24" s="84" t="str">
        <f t="shared" si="0"/>
        <v/>
      </c>
      <c r="I24" s="138"/>
      <c r="J24" s="136"/>
      <c r="K24" s="136"/>
      <c r="L24" s="204"/>
      <c r="M24" s="154"/>
      <c r="N24" s="91"/>
    </row>
    <row r="25" spans="1:14" s="27" customFormat="1" ht="19.899999999999999" customHeight="1">
      <c r="A25" s="33"/>
      <c r="B25" s="191"/>
      <c r="C25" s="38">
        <f t="shared" si="2"/>
        <v>18</v>
      </c>
      <c r="D25" s="39" t="s">
        <v>55</v>
      </c>
      <c r="E25" s="68"/>
      <c r="F25" s="72"/>
      <c r="G25" s="72"/>
      <c r="H25" s="84" t="str">
        <f t="shared" si="0"/>
        <v/>
      </c>
      <c r="I25" s="138"/>
      <c r="J25" s="136"/>
      <c r="K25" s="136"/>
      <c r="L25" s="204"/>
      <c r="M25" s="154"/>
      <c r="N25" s="91"/>
    </row>
    <row r="26" spans="1:14" s="27" customFormat="1" ht="19.899999999999999" customHeight="1">
      <c r="A26" s="33"/>
      <c r="B26" s="191"/>
      <c r="C26" s="38">
        <f t="shared" si="2"/>
        <v>19</v>
      </c>
      <c r="D26" s="39" t="s">
        <v>56</v>
      </c>
      <c r="E26" s="68"/>
      <c r="F26" s="72"/>
      <c r="G26" s="72"/>
      <c r="H26" s="84" t="str">
        <f t="shared" si="0"/>
        <v/>
      </c>
      <c r="I26" s="138"/>
      <c r="J26" s="136"/>
      <c r="K26" s="136"/>
      <c r="L26" s="204"/>
      <c r="M26" s="154"/>
      <c r="N26" s="91"/>
    </row>
    <row r="27" spans="1:14" s="27" customFormat="1" ht="19.899999999999999" customHeight="1">
      <c r="A27" s="33"/>
      <c r="B27" s="186"/>
      <c r="C27" s="38">
        <f t="shared" si="2"/>
        <v>20</v>
      </c>
      <c r="D27" s="39" t="s">
        <v>57</v>
      </c>
      <c r="E27" s="68"/>
      <c r="F27" s="72"/>
      <c r="G27" s="72"/>
      <c r="H27" s="84" t="str">
        <f t="shared" si="0"/>
        <v/>
      </c>
      <c r="I27" s="138"/>
      <c r="J27" s="136"/>
      <c r="K27" s="136"/>
      <c r="L27" s="205"/>
      <c r="M27" s="154"/>
      <c r="N27" s="91"/>
    </row>
    <row r="28" spans="1:14" s="27" customFormat="1" ht="21" customHeight="1">
      <c r="A28" s="33"/>
      <c r="B28" s="42" t="s">
        <v>72</v>
      </c>
      <c r="C28" s="43"/>
      <c r="D28" s="43"/>
      <c r="E28" s="44"/>
      <c r="F28" s="74"/>
      <c r="G28" s="74"/>
      <c r="H28" s="85"/>
      <c r="I28" s="44"/>
      <c r="J28" s="137"/>
      <c r="K28" s="137"/>
      <c r="L28" s="44"/>
      <c r="M28" s="153"/>
      <c r="N28" s="45"/>
    </row>
    <row r="29" spans="1:14" s="27" customFormat="1" ht="51">
      <c r="A29" s="33"/>
      <c r="B29" s="206" t="s">
        <v>18</v>
      </c>
      <c r="C29" s="46">
        <f>C27+1</f>
        <v>21</v>
      </c>
      <c r="D29" s="47" t="s">
        <v>97</v>
      </c>
      <c r="E29" s="68"/>
      <c r="F29" s="82"/>
      <c r="G29" s="102"/>
      <c r="H29" s="86"/>
      <c r="I29" s="138"/>
      <c r="J29" s="138"/>
      <c r="K29" s="138"/>
      <c r="L29" s="187" t="s">
        <v>121</v>
      </c>
      <c r="M29" s="87"/>
      <c r="N29" s="87"/>
    </row>
    <row r="30" spans="1:14" s="27" customFormat="1" ht="51">
      <c r="A30" s="33"/>
      <c r="B30" s="201"/>
      <c r="C30" s="46">
        <f>C29+1</f>
        <v>22</v>
      </c>
      <c r="D30" s="47" t="s">
        <v>98</v>
      </c>
      <c r="E30" s="68"/>
      <c r="F30" s="82"/>
      <c r="G30" s="102"/>
      <c r="H30" s="86"/>
      <c r="I30" s="138"/>
      <c r="J30" s="138"/>
      <c r="K30" s="138"/>
      <c r="L30" s="188"/>
      <c r="M30" s="87"/>
      <c r="N30" s="87"/>
    </row>
    <row r="31" spans="1:14" s="27" customFormat="1" ht="51">
      <c r="A31" s="33"/>
      <c r="B31" s="201"/>
      <c r="C31" s="46">
        <f t="shared" ref="C31:C36" si="3">C30+1</f>
        <v>23</v>
      </c>
      <c r="D31" s="47" t="s">
        <v>99</v>
      </c>
      <c r="E31" s="68"/>
      <c r="F31" s="82"/>
      <c r="G31" s="102"/>
      <c r="H31" s="86"/>
      <c r="I31" s="138"/>
      <c r="J31" s="138"/>
      <c r="K31" s="138"/>
      <c r="L31" s="188"/>
      <c r="M31" s="87"/>
      <c r="N31" s="87"/>
    </row>
    <row r="32" spans="1:14" s="27" customFormat="1" ht="51">
      <c r="A32" s="33"/>
      <c r="B32" s="201"/>
      <c r="C32" s="46">
        <f t="shared" si="3"/>
        <v>24</v>
      </c>
      <c r="D32" s="47" t="s">
        <v>100</v>
      </c>
      <c r="E32" s="68"/>
      <c r="F32" s="82"/>
      <c r="G32" s="102"/>
      <c r="H32" s="86"/>
      <c r="I32" s="138"/>
      <c r="J32" s="138"/>
      <c r="K32" s="138"/>
      <c r="L32" s="189"/>
      <c r="M32" s="87"/>
      <c r="N32" s="87"/>
    </row>
    <row r="33" spans="1:14" s="27" customFormat="1" ht="115.5" customHeight="1">
      <c r="A33" s="33"/>
      <c r="B33" s="201"/>
      <c r="C33" s="46">
        <f t="shared" si="3"/>
        <v>25</v>
      </c>
      <c r="D33" s="40" t="s">
        <v>122</v>
      </c>
      <c r="E33" s="70"/>
      <c r="F33" s="102"/>
      <c r="G33" s="83"/>
      <c r="H33" s="84" t="str">
        <f t="shared" ref="H33:H53" si="4">IF(F33&lt;&gt;0,(G33-F33)/F33,"")</f>
        <v/>
      </c>
      <c r="I33" s="172" t="str">
        <f>IF(E33="X","",IF(AND(H33&gt;=J33,H33&lt;=K33),"Oui","Non"))</f>
        <v>Non</v>
      </c>
      <c r="J33" s="135">
        <v>-0.01</v>
      </c>
      <c r="K33" s="135">
        <v>0.01</v>
      </c>
      <c r="L33" s="76" t="s">
        <v>123</v>
      </c>
      <c r="M33" s="92"/>
      <c r="N33" s="93"/>
    </row>
    <row r="34" spans="1:14" s="27" customFormat="1" ht="103.5" customHeight="1">
      <c r="A34" s="33"/>
      <c r="B34" s="201"/>
      <c r="C34" s="46">
        <f>C33+1</f>
        <v>26</v>
      </c>
      <c r="D34" s="40" t="s">
        <v>124</v>
      </c>
      <c r="E34" s="70"/>
      <c r="F34" s="102"/>
      <c r="G34" s="83"/>
      <c r="H34" s="84" t="str">
        <f t="shared" si="4"/>
        <v/>
      </c>
      <c r="I34" s="172" t="str">
        <f>IF(E34="X","",IF(AND(H34&gt;=J34,H34&lt;=K34),"Oui","Non"))</f>
        <v>Non</v>
      </c>
      <c r="J34" s="135">
        <v>-0.01</v>
      </c>
      <c r="K34" s="135">
        <v>0.01</v>
      </c>
      <c r="L34" s="76" t="s">
        <v>125</v>
      </c>
      <c r="M34" s="92"/>
      <c r="N34" s="93"/>
    </row>
    <row r="35" spans="1:14" s="27" customFormat="1" ht="115.5" customHeight="1">
      <c r="A35" s="33"/>
      <c r="B35" s="201"/>
      <c r="C35" s="46">
        <f t="shared" si="3"/>
        <v>27</v>
      </c>
      <c r="D35" s="40" t="s">
        <v>126</v>
      </c>
      <c r="E35" s="70"/>
      <c r="F35" s="102"/>
      <c r="G35" s="83"/>
      <c r="H35" s="84" t="str">
        <f t="shared" si="4"/>
        <v/>
      </c>
      <c r="I35" s="172" t="str">
        <f>IF(E35="X","",IF(AND(H35&gt;=J35,H35&lt;=K35),"Oui","Non"))</f>
        <v>Non</v>
      </c>
      <c r="J35" s="135">
        <v>-0.01</v>
      </c>
      <c r="K35" s="135">
        <v>0.01</v>
      </c>
      <c r="L35" s="76" t="s">
        <v>127</v>
      </c>
      <c r="M35" s="92"/>
      <c r="N35" s="93"/>
    </row>
    <row r="36" spans="1:14" s="27" customFormat="1" ht="128.25" customHeight="1">
      <c r="A36" s="33"/>
      <c r="B36" s="202"/>
      <c r="C36" s="46">
        <f t="shared" si="3"/>
        <v>28</v>
      </c>
      <c r="D36" s="40" t="s">
        <v>128</v>
      </c>
      <c r="E36" s="70"/>
      <c r="F36" s="102"/>
      <c r="G36" s="162"/>
      <c r="H36" s="156" t="str">
        <f t="shared" si="4"/>
        <v/>
      </c>
      <c r="I36" s="173" t="str">
        <f>IF(E36="X","",IF(AND(H36&gt;=J36,H36&lt;=K36),"Oui","Non"))</f>
        <v>Non</v>
      </c>
      <c r="J36" s="163">
        <v>-0.01</v>
      </c>
      <c r="K36" s="163">
        <v>0.01</v>
      </c>
      <c r="L36" s="164" t="s">
        <v>129</v>
      </c>
      <c r="M36" s="92"/>
      <c r="N36" s="93"/>
    </row>
    <row r="37" spans="1:14" s="27" customFormat="1" ht="21" customHeight="1">
      <c r="A37" s="33"/>
      <c r="B37" s="49" t="s">
        <v>151</v>
      </c>
      <c r="C37" s="50"/>
      <c r="D37" s="50"/>
      <c r="E37" s="44"/>
      <c r="F37" s="74"/>
      <c r="G37" s="165"/>
      <c r="H37" s="158"/>
      <c r="I37" s="159"/>
      <c r="J37" s="166"/>
      <c r="K37" s="167"/>
      <c r="L37" s="159"/>
      <c r="M37" s="44"/>
      <c r="N37" s="45"/>
    </row>
    <row r="38" spans="1:14" ht="99.6" customHeight="1">
      <c r="A38" s="33"/>
      <c r="B38" s="185" t="s">
        <v>23</v>
      </c>
      <c r="C38" s="38">
        <f>C36+1</f>
        <v>29</v>
      </c>
      <c r="D38" s="48" t="s">
        <v>130</v>
      </c>
      <c r="E38" s="68"/>
      <c r="F38" s="122"/>
      <c r="G38" s="160"/>
      <c r="H38" s="157" t="str">
        <f t="shared" si="4"/>
        <v/>
      </c>
      <c r="I38" s="174" t="str">
        <f>IF(E38="X","",IF(AND(H38&gt;=J38,H38&lt;=K38),"Oui","Non"))</f>
        <v>Non</v>
      </c>
      <c r="J38" s="161">
        <v>-100</v>
      </c>
      <c r="K38" s="161">
        <f>-(3+E4)*0.03</f>
        <v>-0.09</v>
      </c>
      <c r="L38" s="79" t="s">
        <v>131</v>
      </c>
      <c r="M38" s="92"/>
      <c r="N38" s="88"/>
    </row>
    <row r="39" spans="1:14" ht="105.75" customHeight="1">
      <c r="A39" s="33"/>
      <c r="B39" s="191"/>
      <c r="C39" s="38">
        <f>C36+1</f>
        <v>29</v>
      </c>
      <c r="D39" s="177" t="s">
        <v>158</v>
      </c>
      <c r="E39" s="68"/>
      <c r="F39" s="122"/>
      <c r="G39" s="122"/>
      <c r="H39" s="84" t="str">
        <f t="shared" si="4"/>
        <v/>
      </c>
      <c r="I39" s="172" t="str">
        <f>IF(E39="X","",IF(AND(G39&gt;=J39,G39&lt;K39,H39&lt;0),"Oui","Non"))</f>
        <v>Non</v>
      </c>
      <c r="J39" s="135">
        <v>0.5</v>
      </c>
      <c r="K39" s="135">
        <v>1</v>
      </c>
      <c r="L39" s="77" t="s">
        <v>155</v>
      </c>
      <c r="M39" s="92"/>
      <c r="N39" s="88"/>
    </row>
    <row r="40" spans="1:14" ht="120" customHeight="1">
      <c r="A40" s="33"/>
      <c r="B40" s="191"/>
      <c r="C40" s="38">
        <f t="shared" ref="C40:C48" si="5">C39+1</f>
        <v>30</v>
      </c>
      <c r="D40" s="177" t="s">
        <v>159</v>
      </c>
      <c r="E40" s="68"/>
      <c r="F40" s="122"/>
      <c r="G40" s="122"/>
      <c r="H40" s="84" t="str">
        <f t="shared" si="4"/>
        <v/>
      </c>
      <c r="I40" s="172" t="str">
        <f>IF(E40="X","",IF(AND(G40&gt;=J40,G40&lt;K40,H40&lt;0),"Oui","Non"))</f>
        <v>Non</v>
      </c>
      <c r="J40" s="135">
        <v>0.5</v>
      </c>
      <c r="K40" s="135">
        <v>1</v>
      </c>
      <c r="L40" s="77" t="s">
        <v>156</v>
      </c>
      <c r="M40" s="92"/>
      <c r="N40" s="88"/>
    </row>
    <row r="41" spans="1:14" ht="76.900000000000006" customHeight="1">
      <c r="A41" s="33"/>
      <c r="B41" s="191"/>
      <c r="C41" s="38">
        <f t="shared" si="5"/>
        <v>31</v>
      </c>
      <c r="D41" s="177" t="s">
        <v>160</v>
      </c>
      <c r="E41" s="68"/>
      <c r="F41" s="122"/>
      <c r="G41" s="122"/>
      <c r="H41" s="84" t="str">
        <f t="shared" si="4"/>
        <v/>
      </c>
      <c r="I41" s="172" t="str">
        <f>IF(E41="X","",IF(AND(G41&gt;=J41,G41&lt;K41,H41&lt;0),"Oui","Non"))</f>
        <v>Non</v>
      </c>
      <c r="J41" s="135">
        <v>0.5</v>
      </c>
      <c r="K41" s="135">
        <v>1</v>
      </c>
      <c r="L41" s="77" t="s">
        <v>157</v>
      </c>
      <c r="M41" s="92"/>
      <c r="N41" s="88"/>
    </row>
    <row r="42" spans="1:14" ht="110.25" customHeight="1">
      <c r="A42" s="33"/>
      <c r="B42" s="191"/>
      <c r="C42" s="38">
        <f t="shared" si="5"/>
        <v>32</v>
      </c>
      <c r="D42" s="48" t="s">
        <v>132</v>
      </c>
      <c r="E42" s="68"/>
      <c r="F42" s="122"/>
      <c r="G42" s="122"/>
      <c r="H42" s="84" t="str">
        <f t="shared" si="4"/>
        <v/>
      </c>
      <c r="I42" s="172" t="str">
        <f>IF(E42="X","",IF(AND(G42&gt;=J42,G42&lt;=K42,H42&lt;=0),"Oui","Non"))</f>
        <v>Non</v>
      </c>
      <c r="J42" s="139">
        <v>5</v>
      </c>
      <c r="K42" s="139">
        <v>27</v>
      </c>
      <c r="L42" s="77" t="s">
        <v>133</v>
      </c>
      <c r="M42" s="94"/>
      <c r="N42" s="88"/>
    </row>
    <row r="43" spans="1:14" ht="126" customHeight="1">
      <c r="A43" s="52"/>
      <c r="B43" s="186"/>
      <c r="C43" s="38">
        <f t="shared" si="5"/>
        <v>33</v>
      </c>
      <c r="D43" s="48" t="s">
        <v>134</v>
      </c>
      <c r="E43" s="68"/>
      <c r="F43" s="122"/>
      <c r="G43" s="122"/>
      <c r="H43" s="84" t="str">
        <f t="shared" si="4"/>
        <v/>
      </c>
      <c r="I43" s="172" t="str">
        <f>IF(E43="X","",IF(AND(G43&gt;=J43,G43&lt;=K43,H43&lt;=0),"Oui","Non"))</f>
        <v>Non</v>
      </c>
      <c r="J43" s="139">
        <v>5</v>
      </c>
      <c r="K43" s="139">
        <v>30</v>
      </c>
      <c r="L43" s="77" t="s">
        <v>135</v>
      </c>
      <c r="M43" s="92"/>
      <c r="N43" s="88"/>
    </row>
    <row r="44" spans="1:14" ht="155.44999999999999" hidden="1" customHeight="1">
      <c r="A44" s="33"/>
      <c r="B44" s="185" t="s">
        <v>1</v>
      </c>
      <c r="C44" s="38">
        <f t="shared" si="5"/>
        <v>34</v>
      </c>
      <c r="D44" s="40" t="s">
        <v>89</v>
      </c>
      <c r="E44" s="68"/>
      <c r="F44" s="83"/>
      <c r="G44" s="83"/>
      <c r="H44" s="84" t="str">
        <f t="shared" si="4"/>
        <v/>
      </c>
      <c r="I44" s="172" t="str">
        <f t="shared" ref="I44:I49" si="6">IF(E44="X","",IF(AND(G44&gt;=J44,G44&lt;=K44,H44&gt;=0),"Oui","Non"))</f>
        <v>Non</v>
      </c>
      <c r="J44" s="135">
        <v>0.9</v>
      </c>
      <c r="K44" s="135">
        <v>2</v>
      </c>
      <c r="L44" s="77" t="s">
        <v>146</v>
      </c>
      <c r="M44" s="92"/>
      <c r="N44" s="88"/>
    </row>
    <row r="45" spans="1:14" ht="178.15" hidden="1" customHeight="1">
      <c r="A45" s="33"/>
      <c r="B45" s="191"/>
      <c r="C45" s="38">
        <f t="shared" si="5"/>
        <v>35</v>
      </c>
      <c r="D45" s="40" t="s">
        <v>90</v>
      </c>
      <c r="E45" s="68"/>
      <c r="F45" s="83"/>
      <c r="G45" s="83"/>
      <c r="H45" s="84" t="str">
        <f t="shared" si="4"/>
        <v/>
      </c>
      <c r="I45" s="172" t="str">
        <f t="shared" si="6"/>
        <v>Non</v>
      </c>
      <c r="J45" s="135">
        <v>0.85</v>
      </c>
      <c r="K45" s="135">
        <v>2</v>
      </c>
      <c r="L45" s="77" t="s">
        <v>147</v>
      </c>
      <c r="M45" s="92"/>
      <c r="N45" s="88"/>
    </row>
    <row r="46" spans="1:14" ht="137.44999999999999" hidden="1" customHeight="1">
      <c r="A46" s="33"/>
      <c r="B46" s="191"/>
      <c r="C46" s="38">
        <f t="shared" si="5"/>
        <v>36</v>
      </c>
      <c r="D46" s="40" t="s">
        <v>91</v>
      </c>
      <c r="E46" s="68"/>
      <c r="F46" s="83"/>
      <c r="G46" s="83"/>
      <c r="H46" s="84" t="str">
        <f t="shared" si="4"/>
        <v/>
      </c>
      <c r="I46" s="172" t="str">
        <f t="shared" si="6"/>
        <v>Non</v>
      </c>
      <c r="J46" s="135">
        <v>0.82</v>
      </c>
      <c r="K46" s="135">
        <v>2</v>
      </c>
      <c r="L46" s="77" t="s">
        <v>148</v>
      </c>
      <c r="M46" s="92"/>
      <c r="N46" s="88"/>
    </row>
    <row r="47" spans="1:14" ht="69" hidden="1" customHeight="1">
      <c r="A47" s="53"/>
      <c r="B47" s="191"/>
      <c r="C47" s="38">
        <f>C46+1</f>
        <v>37</v>
      </c>
      <c r="D47" s="54" t="s">
        <v>92</v>
      </c>
      <c r="E47" s="71"/>
      <c r="F47" s="83"/>
      <c r="G47" s="83"/>
      <c r="H47" s="84" t="str">
        <f t="shared" si="4"/>
        <v/>
      </c>
      <c r="I47" s="172" t="str">
        <f t="shared" si="6"/>
        <v>Non</v>
      </c>
      <c r="J47" s="135">
        <v>0.98</v>
      </c>
      <c r="K47" s="135">
        <v>1.1000000000000001</v>
      </c>
      <c r="L47" s="78" t="s">
        <v>149</v>
      </c>
      <c r="M47" s="95"/>
      <c r="N47" s="96"/>
    </row>
    <row r="48" spans="1:14" ht="71.45" hidden="1" customHeight="1">
      <c r="A48" s="53"/>
      <c r="B48" s="186"/>
      <c r="C48" s="38">
        <f t="shared" si="5"/>
        <v>38</v>
      </c>
      <c r="D48" s="54" t="s">
        <v>136</v>
      </c>
      <c r="E48" s="71"/>
      <c r="F48" s="83"/>
      <c r="G48" s="83"/>
      <c r="H48" s="84" t="str">
        <f t="shared" si="4"/>
        <v/>
      </c>
      <c r="I48" s="172" t="str">
        <f t="shared" si="6"/>
        <v>Non</v>
      </c>
      <c r="J48" s="135">
        <v>0.95</v>
      </c>
      <c r="K48" s="135">
        <v>2</v>
      </c>
      <c r="L48" s="78" t="s">
        <v>150</v>
      </c>
      <c r="M48" s="95"/>
      <c r="N48" s="96"/>
    </row>
    <row r="49" spans="1:14" ht="65.45" customHeight="1">
      <c r="A49" s="52"/>
      <c r="B49" s="55" t="s">
        <v>19</v>
      </c>
      <c r="C49" s="38">
        <f>C43+1</f>
        <v>34</v>
      </c>
      <c r="D49" s="48" t="s">
        <v>93</v>
      </c>
      <c r="E49" s="68"/>
      <c r="F49" s="83"/>
      <c r="G49" s="83"/>
      <c r="H49" s="156" t="str">
        <f t="shared" si="4"/>
        <v/>
      </c>
      <c r="I49" s="172" t="str">
        <f t="shared" si="6"/>
        <v>Non</v>
      </c>
      <c r="J49" s="135">
        <v>0.5</v>
      </c>
      <c r="K49" s="135">
        <v>1</v>
      </c>
      <c r="L49" s="76" t="s">
        <v>154</v>
      </c>
      <c r="M49" s="92"/>
      <c r="N49" s="88"/>
    </row>
    <row r="50" spans="1:14" s="27" customFormat="1">
      <c r="A50" s="52"/>
      <c r="B50" s="49" t="s">
        <v>152</v>
      </c>
      <c r="C50" s="56"/>
      <c r="D50" s="44"/>
      <c r="E50" s="44"/>
      <c r="F50" s="74"/>
      <c r="G50" s="74"/>
      <c r="H50" s="158"/>
      <c r="I50" s="159"/>
      <c r="J50" s="155"/>
      <c r="K50" s="140"/>
      <c r="L50" s="44"/>
      <c r="M50" s="44"/>
      <c r="N50" s="45"/>
    </row>
    <row r="51" spans="1:14" ht="61.5" customHeight="1">
      <c r="A51" s="52"/>
      <c r="B51" s="170" t="s">
        <v>20</v>
      </c>
      <c r="C51" s="57">
        <f>C49+1</f>
        <v>35</v>
      </c>
      <c r="D51" s="48" t="s">
        <v>94</v>
      </c>
      <c r="E51" s="68"/>
      <c r="F51" s="72"/>
      <c r="G51" s="72"/>
      <c r="H51" s="157" t="str">
        <f t="shared" si="4"/>
        <v/>
      </c>
      <c r="I51" s="174" t="str">
        <f>IF(E51="X","",IF(AND(H51&gt;=J51,H51&lt;=K51),"Oui","Non"))</f>
        <v>Non</v>
      </c>
      <c r="J51" s="135">
        <v>-1</v>
      </c>
      <c r="K51" s="135">
        <v>0</v>
      </c>
      <c r="L51" s="77" t="s">
        <v>137</v>
      </c>
      <c r="M51" s="92"/>
      <c r="N51" s="88"/>
    </row>
    <row r="52" spans="1:14" ht="94.15" customHeight="1">
      <c r="A52" s="52"/>
      <c r="B52" s="55" t="s">
        <v>24</v>
      </c>
      <c r="C52" s="58">
        <f>C51+1</f>
        <v>36</v>
      </c>
      <c r="D52" s="59" t="s">
        <v>32</v>
      </c>
      <c r="E52" s="69"/>
      <c r="F52" s="147">
        <v>0</v>
      </c>
      <c r="G52" s="122"/>
      <c r="H52" s="99" t="str">
        <f t="shared" si="4"/>
        <v/>
      </c>
      <c r="I52" s="133" t="str">
        <f>IF(E52="X","",IF(AND(G52&gt;=J52,G52&lt;=K52),"Oui","Non"))</f>
        <v>Non</v>
      </c>
      <c r="J52" s="139">
        <v>25</v>
      </c>
      <c r="K52" s="139">
        <v>32</v>
      </c>
      <c r="L52" s="79" t="s">
        <v>138</v>
      </c>
      <c r="M52" s="97"/>
      <c r="N52" s="98"/>
    </row>
    <row r="53" spans="1:14" ht="63" customHeight="1">
      <c r="A53" s="52"/>
      <c r="B53" s="60" t="s">
        <v>21</v>
      </c>
      <c r="C53" s="58">
        <f>C52+1</f>
        <v>37</v>
      </c>
      <c r="D53" s="41" t="s">
        <v>95</v>
      </c>
      <c r="E53" s="68"/>
      <c r="F53" s="83"/>
      <c r="G53" s="83"/>
      <c r="H53" s="84" t="str">
        <f t="shared" si="4"/>
        <v/>
      </c>
      <c r="I53" s="138"/>
      <c r="J53" s="139"/>
      <c r="K53" s="139"/>
      <c r="L53" s="80" t="s">
        <v>139</v>
      </c>
      <c r="M53" s="87"/>
      <c r="N53" s="88"/>
    </row>
    <row r="54" spans="1:14" ht="51" hidden="1">
      <c r="A54" s="52"/>
      <c r="B54" s="185" t="s">
        <v>43</v>
      </c>
      <c r="C54" s="58">
        <f>C53+1</f>
        <v>38</v>
      </c>
      <c r="D54" s="41" t="s">
        <v>46</v>
      </c>
      <c r="E54" s="100"/>
      <c r="F54" s="99"/>
      <c r="G54" s="146"/>
      <c r="H54" s="101"/>
      <c r="I54" s="138"/>
      <c r="J54" s="139"/>
      <c r="K54" s="139"/>
      <c r="L54" s="80" t="s">
        <v>140</v>
      </c>
      <c r="M54" s="87"/>
      <c r="N54" s="88"/>
    </row>
    <row r="55" spans="1:14" ht="73.5" hidden="1" customHeight="1">
      <c r="A55" s="52"/>
      <c r="B55" s="186"/>
      <c r="C55" s="58">
        <f>C54+1</f>
        <v>39</v>
      </c>
      <c r="D55" s="41" t="s">
        <v>47</v>
      </c>
      <c r="E55" s="100"/>
      <c r="F55" s="99"/>
      <c r="G55" s="121"/>
      <c r="H55" s="101"/>
      <c r="I55" s="138"/>
      <c r="J55" s="139"/>
      <c r="K55" s="139"/>
      <c r="L55" s="80" t="s">
        <v>141</v>
      </c>
      <c r="M55" s="87"/>
      <c r="N55" s="88"/>
    </row>
    <row r="56" spans="1:14" s="27" customFormat="1">
      <c r="A56" s="52"/>
      <c r="B56" s="49" t="s">
        <v>75</v>
      </c>
      <c r="C56" s="56"/>
      <c r="D56" s="44"/>
      <c r="E56" s="44"/>
      <c r="F56" s="74"/>
      <c r="G56" s="74"/>
      <c r="H56" s="85"/>
      <c r="I56" s="44"/>
      <c r="J56" s="140"/>
      <c r="K56" s="140"/>
      <c r="L56" s="44"/>
      <c r="M56" s="44"/>
      <c r="N56" s="45"/>
    </row>
    <row r="57" spans="1:14" ht="44.45" customHeight="1">
      <c r="A57" s="61"/>
      <c r="B57" s="131" t="s">
        <v>25</v>
      </c>
      <c r="C57" s="62">
        <f>C53+1</f>
        <v>38</v>
      </c>
      <c r="D57" s="48" t="s">
        <v>96</v>
      </c>
      <c r="E57" s="68"/>
      <c r="F57" s="102"/>
      <c r="G57" s="102"/>
      <c r="H57" s="84" t="str">
        <f>IF(F57&lt;&gt;0,(G57-F57)/F57,"")</f>
        <v/>
      </c>
      <c r="I57" s="172" t="str">
        <f>IF(E57="X","",IF(AND(G57&gt;=J57,G57&lt;=K57),"Oui","Non"))</f>
        <v>Non</v>
      </c>
      <c r="J57" s="135">
        <v>0.08</v>
      </c>
      <c r="K57" s="135">
        <v>0.5</v>
      </c>
      <c r="L57" s="81" t="s">
        <v>142</v>
      </c>
      <c r="M57" s="92"/>
      <c r="N57" s="88"/>
    </row>
    <row r="58" spans="1:14" ht="61.9" customHeight="1">
      <c r="A58" s="63"/>
      <c r="B58" s="184" t="s">
        <v>28</v>
      </c>
      <c r="C58" s="132">
        <f>C57+1</f>
        <v>39</v>
      </c>
      <c r="D58" s="130" t="s">
        <v>35</v>
      </c>
      <c r="E58" s="69"/>
      <c r="F58" s="102"/>
      <c r="G58" s="102"/>
      <c r="H58" s="84" t="str">
        <f>IF(F58&lt;&gt;0,(G58-F58)/F58,"")</f>
        <v/>
      </c>
      <c r="I58" s="84"/>
      <c r="J58" s="135">
        <v>1.0000000000000001E-5</v>
      </c>
      <c r="K58" s="141">
        <v>0.5</v>
      </c>
      <c r="L58" s="76" t="s">
        <v>143</v>
      </c>
      <c r="M58" s="92"/>
      <c r="N58" s="88"/>
    </row>
    <row r="59" spans="1:14" ht="57.6" customHeight="1">
      <c r="A59" s="63"/>
      <c r="B59" s="184"/>
      <c r="C59" s="132">
        <f>C58+1</f>
        <v>40</v>
      </c>
      <c r="D59" s="47" t="s">
        <v>36</v>
      </c>
      <c r="E59" s="171"/>
      <c r="F59" s="102"/>
      <c r="G59" s="102"/>
      <c r="H59" s="84" t="str">
        <f>IF(F59&lt;&gt;0,(G59-F59)/F59,"")</f>
        <v/>
      </c>
      <c r="I59" s="84"/>
      <c r="J59" s="135">
        <v>1E-4</v>
      </c>
      <c r="K59" s="141">
        <v>0.3</v>
      </c>
      <c r="L59" s="76" t="s">
        <v>144</v>
      </c>
      <c r="M59" s="92"/>
      <c r="N59" s="88"/>
    </row>
    <row r="60" spans="1:14" ht="72" customHeight="1">
      <c r="A60" s="63"/>
      <c r="B60" s="184"/>
      <c r="C60" s="132">
        <f>C59+1</f>
        <v>41</v>
      </c>
      <c r="D60" s="47" t="s">
        <v>37</v>
      </c>
      <c r="E60" s="68"/>
      <c r="F60" s="118"/>
      <c r="G60" s="118"/>
      <c r="H60" s="84" t="str">
        <f>IF(F60&lt;&gt;0,(G60-F60)/F60,"")</f>
        <v/>
      </c>
      <c r="I60" s="84"/>
      <c r="J60" s="142">
        <v>1E-3</v>
      </c>
      <c r="K60" s="142">
        <v>10</v>
      </c>
      <c r="L60" s="76" t="s">
        <v>145</v>
      </c>
      <c r="M60" s="92"/>
      <c r="N60" s="88"/>
    </row>
  </sheetData>
  <sheetProtection password="82B4" sheet="1"/>
  <mergeCells count="22">
    <mergeCell ref="C2:I2"/>
    <mergeCell ref="B18:B22"/>
    <mergeCell ref="B7:B11"/>
    <mergeCell ref="B12:B16"/>
    <mergeCell ref="B4:D4"/>
    <mergeCell ref="E4:F4"/>
    <mergeCell ref="C5:D5"/>
    <mergeCell ref="B58:B60"/>
    <mergeCell ref="B54:B55"/>
    <mergeCell ref="L29:L32"/>
    <mergeCell ref="E3:F3"/>
    <mergeCell ref="B44:B48"/>
    <mergeCell ref="B3:D3"/>
    <mergeCell ref="L7:L11"/>
    <mergeCell ref="L12:L16"/>
    <mergeCell ref="B38:B43"/>
    <mergeCell ref="G4:L4"/>
    <mergeCell ref="B33:B36"/>
    <mergeCell ref="L18:L22"/>
    <mergeCell ref="L23:L27"/>
    <mergeCell ref="B29:B32"/>
    <mergeCell ref="B23:B27"/>
  </mergeCells>
  <phoneticPr fontId="2" type="noConversion"/>
  <conditionalFormatting sqref="F6:H60">
    <cfRule type="expression" dxfId="13" priority="13" stopIfTrue="1">
      <formula>IF($E6="X",TRUE,FALSE)</formula>
    </cfRule>
  </conditionalFormatting>
  <conditionalFormatting sqref="I6:I36 I38:I60">
    <cfRule type="cellIs" dxfId="12" priority="12" stopIfTrue="1" operator="equal">
      <formula>"Oui"</formula>
    </cfRule>
  </conditionalFormatting>
  <conditionalFormatting sqref="A5:Q67">
    <cfRule type="expression" dxfId="11" priority="8" stopIfTrue="1">
      <formula>IF(OR(TypeEtab="",$E$4=""),TRUE,FALSE)</formula>
    </cfRule>
  </conditionalFormatting>
  <conditionalFormatting sqref="G4">
    <cfRule type="notContainsBlanks" dxfId="10" priority="9" stopIfTrue="1">
      <formula>LEN(TRIM(G4))&gt;0</formula>
    </cfRule>
  </conditionalFormatting>
  <conditionalFormatting sqref="I6:I60">
    <cfRule type="expression" dxfId="9" priority="10" stopIfTrue="1">
      <formula>IF(OR($E6="X",$F6="",$G6=""),TRUE,FALSE)</formula>
    </cfRule>
  </conditionalFormatting>
  <conditionalFormatting sqref="F52:H52">
    <cfRule type="expression" dxfId="8" priority="7" stopIfTrue="1">
      <formula>IF($E52="X",TRUE,FALSE)</formula>
    </cfRule>
  </conditionalFormatting>
  <conditionalFormatting sqref="I52">
    <cfRule type="cellIs" dxfId="7" priority="6" stopIfTrue="1" operator="equal">
      <formula>"Oui"</formula>
    </cfRule>
  </conditionalFormatting>
  <conditionalFormatting sqref="E52:K52">
    <cfRule type="expression" dxfId="6" priority="5" stopIfTrue="1">
      <formula>IF(OR(TypeEtab="",$E$4=""),TRUE,FALSE)</formula>
    </cfRule>
  </conditionalFormatting>
  <conditionalFormatting sqref="I52">
    <cfRule type="expression" dxfId="5" priority="4" stopIfTrue="1">
      <formula>IF(OR($E52="X",$F52="",$G52=""),TRUE,FALSE)</formula>
    </cfRule>
  </conditionalFormatting>
  <conditionalFormatting sqref="F63">
    <cfRule type="cellIs" dxfId="4" priority="3" stopIfTrue="1" operator="equal">
      <formula>"Oui"</formula>
    </cfRule>
  </conditionalFormatting>
  <conditionalFormatting sqref="F63">
    <cfRule type="expression" dxfId="3" priority="2" stopIfTrue="1">
      <formula>IF(OR($E63="X",$F63="",$G63=""),TRUE,FALSE)</formula>
    </cfRule>
  </conditionalFormatting>
  <conditionalFormatting sqref="I58:I60">
    <cfRule type="expression" dxfId="2" priority="1" stopIfTrue="1">
      <formula>IF($E58="X",TRUE,FALSE)</formula>
    </cfRule>
  </conditionalFormatting>
  <dataValidations count="3">
    <dataValidation type="list" allowBlank="1" showInputMessage="1" showErrorMessage="1" sqref="E3:F3">
      <formula1>CH</formula1>
    </dataValidation>
    <dataValidation type="list" allowBlank="1" showInputMessage="1" showErrorMessage="1" sqref="E7:E60">
      <formula1>",X"</formula1>
    </dataValidation>
    <dataValidation type="decimal" showErrorMessage="1" errorTitle="Valeur numérique attendue" error="Merci de renseigner une valeur numérique" sqref="F6:G60">
      <formula1>-10000000000</formula1>
      <formula2>10000000000</formula2>
    </dataValidation>
  </dataValidations>
  <printOptions horizontalCentered="1"/>
  <pageMargins left="7.874015748031496E-2" right="7.874015748031496E-2" top="0.19685039370078741" bottom="0.19685039370078741" header="0.51181102362204722" footer="0.51181102362204722"/>
  <pageSetup paperSize="8" scale="48" fitToHeight="0" orientation="landscape" r:id="rId1"/>
  <headerFooter alignWithMargins="0">
    <oddFooter>&amp;L&amp;"Arial,Italique"&amp;8DGOS- ANAP - janvier 2014&amp;R&amp;"Arial,Italique"p.&amp;P/&amp;N</oddFooter>
  </headerFooter>
  <rowBreaks count="2" manualBreakCount="2">
    <brk id="40" min="1" max="13" man="1"/>
    <brk id="60" max="11" man="1"/>
  </rowBreaks>
</worksheet>
</file>

<file path=xl/worksheets/sheet3.xml><?xml version="1.0" encoding="utf-8"?>
<worksheet xmlns="http://schemas.openxmlformats.org/spreadsheetml/2006/main" xmlns:r="http://schemas.openxmlformats.org/officeDocument/2006/relationships">
  <sheetPr codeName="Feuil3">
    <pageSetUpPr fitToPage="1"/>
  </sheetPr>
  <dimension ref="A1:H30"/>
  <sheetViews>
    <sheetView showGridLines="0" workbookViewId="0">
      <selection activeCell="J13" sqref="J13"/>
    </sheetView>
  </sheetViews>
  <sheetFormatPr baseColWidth="10" defaultRowHeight="12.75"/>
  <cols>
    <col min="7" max="7" width="13.5703125" customWidth="1"/>
  </cols>
  <sheetData>
    <row r="1" spans="1:8" ht="23.25">
      <c r="A1" s="178" t="s">
        <v>104</v>
      </c>
      <c r="B1" s="178"/>
      <c r="C1" s="178"/>
      <c r="D1" s="178"/>
      <c r="E1" s="178"/>
      <c r="F1" s="178"/>
      <c r="G1" s="178"/>
      <c r="H1" s="178"/>
    </row>
    <row r="2" spans="1:8" ht="36.6" customHeight="1">
      <c r="A2" s="1"/>
      <c r="B2" s="123" t="s">
        <v>106</v>
      </c>
      <c r="C2" s="1"/>
      <c r="D2" s="1"/>
      <c r="E2" s="1"/>
      <c r="F2" s="1"/>
      <c r="G2" s="1"/>
      <c r="H2" s="1"/>
    </row>
    <row r="3" spans="1:8">
      <c r="A3" s="2"/>
      <c r="B3" s="3"/>
      <c r="C3" s="3"/>
      <c r="D3" s="1"/>
      <c r="E3" s="1"/>
      <c r="F3" s="1"/>
      <c r="G3" s="119" t="s">
        <v>105</v>
      </c>
      <c r="H3" s="1"/>
    </row>
    <row r="4" spans="1:8">
      <c r="A4" s="114"/>
      <c r="B4" s="211" t="s">
        <v>70</v>
      </c>
      <c r="C4" s="211"/>
      <c r="D4" s="211"/>
      <c r="E4" s="211"/>
      <c r="F4" s="212"/>
      <c r="G4" s="120">
        <f>COUNTIF('Grille indicateurs'!$I$7:$I$16,"OUI")/(COUNTIF('Grille indicateurs'!$I$7:$I$16,"OUI")+COUNTIF('Grille indicateurs'!$I$7:$I$16,"NON"))</f>
        <v>0</v>
      </c>
      <c r="H4" s="104"/>
    </row>
    <row r="5" spans="1:8">
      <c r="A5" s="105"/>
      <c r="B5" s="211" t="s">
        <v>71</v>
      </c>
      <c r="C5" s="211"/>
      <c r="D5" s="211"/>
      <c r="E5" s="211"/>
      <c r="F5" s="212"/>
      <c r="G5" s="120">
        <f>COUNTIF('Grille indicateurs'!$I$18:$I$22,"OUI")/(COUNTIF('Grille indicateurs'!$I$18:$I$22,"OUI")+COUNTIF('Grille indicateurs'!$I$18:$I$22,"NON"))</f>
        <v>0</v>
      </c>
      <c r="H5" s="104"/>
    </row>
    <row r="6" spans="1:8">
      <c r="A6" s="114"/>
      <c r="B6" s="211" t="s">
        <v>72</v>
      </c>
      <c r="C6" s="211"/>
      <c r="D6" s="211"/>
      <c r="E6" s="211"/>
      <c r="F6" s="212"/>
      <c r="G6" s="120">
        <f>COUNTIF('Grille indicateurs'!$I$33:$I$36,"OUI")/(COUNTIF('Grille indicateurs'!$I$33:$I$36,"OUI")+COUNTIF('Grille indicateurs'!$I$33:$I$36,"NON"))</f>
        <v>0</v>
      </c>
      <c r="H6" s="104"/>
    </row>
    <row r="7" spans="1:8">
      <c r="A7" s="105"/>
      <c r="B7" s="211" t="s">
        <v>73</v>
      </c>
      <c r="C7" s="211"/>
      <c r="D7" s="211"/>
      <c r="E7" s="211"/>
      <c r="F7" s="212"/>
      <c r="G7" s="120">
        <f>COUNTIF('Grille indicateurs'!$I$38:$I$49,"OUI")/(COUNTIF('Grille indicateurs'!$I$38:$I$49,"OUI")+COUNTIF('Grille indicateurs'!$I$38:$I$49,"NON"))</f>
        <v>0</v>
      </c>
      <c r="H7" s="104"/>
    </row>
    <row r="8" spans="1:8">
      <c r="A8" s="105"/>
      <c r="B8" s="211" t="s">
        <v>74</v>
      </c>
      <c r="C8" s="211"/>
      <c r="D8" s="211"/>
      <c r="E8" s="211"/>
      <c r="F8" s="212"/>
      <c r="G8" s="120">
        <f>COUNTIF('Grille indicateurs'!$I$51:$I$52,"OUI")/(COUNTIF('Grille indicateurs'!$I$51:$I$52,"OUI")+COUNTIF('Grille indicateurs'!$I$51:$I$52,"NON"))</f>
        <v>0</v>
      </c>
      <c r="H8" s="104"/>
    </row>
    <row r="9" spans="1:8">
      <c r="A9" s="105"/>
      <c r="B9" s="211" t="s">
        <v>75</v>
      </c>
      <c r="C9" s="211"/>
      <c r="D9" s="211"/>
      <c r="E9" s="211"/>
      <c r="F9" s="212"/>
      <c r="G9" s="120">
        <f>COUNTIF('Grille indicateurs'!$I$57:$I$60,"OUI")/(COUNTIF('Grille indicateurs'!$I$57:$I$60,"OUI")+COUNTIF('Grille indicateurs'!$I$57:$I$60,"NON"))</f>
        <v>0</v>
      </c>
      <c r="H9" s="104"/>
    </row>
    <row r="10" spans="1:8">
      <c r="A10" s="114"/>
      <c r="B10" s="114"/>
      <c r="C10" s="115"/>
      <c r="D10" s="115"/>
      <c r="E10" s="104"/>
      <c r="F10" s="104"/>
      <c r="G10" s="104"/>
      <c r="H10" s="104"/>
    </row>
    <row r="11" spans="1:8">
      <c r="A11" s="105"/>
      <c r="B11" s="105"/>
      <c r="C11" s="5"/>
      <c r="D11" s="104"/>
      <c r="E11" s="104"/>
      <c r="F11" s="104"/>
      <c r="G11" s="104"/>
      <c r="H11" s="104"/>
    </row>
    <row r="12" spans="1:8">
      <c r="A12" s="105"/>
      <c r="B12" s="13"/>
      <c r="C12" s="116"/>
      <c r="D12" s="116"/>
      <c r="E12" s="104"/>
      <c r="F12" s="104"/>
      <c r="G12" s="104"/>
      <c r="H12" s="104"/>
    </row>
    <row r="13" spans="1:8">
      <c r="A13" s="106"/>
      <c r="B13" s="106"/>
      <c r="C13" s="9"/>
      <c r="D13" s="107"/>
      <c r="E13" s="117"/>
      <c r="F13" s="117"/>
      <c r="G13" s="117"/>
      <c r="H13" s="108"/>
    </row>
    <row r="14" spans="1:8">
      <c r="A14" s="114"/>
      <c r="B14" s="114"/>
      <c r="C14" s="116"/>
      <c r="D14" s="116"/>
      <c r="E14" s="116"/>
      <c r="F14" s="116"/>
      <c r="G14" s="116"/>
      <c r="H14" s="104"/>
    </row>
    <row r="15" spans="1:8">
      <c r="A15" s="105"/>
      <c r="B15" s="109"/>
      <c r="C15" s="104"/>
      <c r="D15" s="110"/>
      <c r="E15" s="104"/>
      <c r="F15" s="104"/>
      <c r="G15" s="110"/>
      <c r="H15" s="104"/>
    </row>
    <row r="16" spans="1:8">
      <c r="A16" s="105"/>
      <c r="B16" s="109"/>
      <c r="C16" s="104"/>
      <c r="D16" s="110"/>
      <c r="E16" s="104"/>
      <c r="F16" s="104"/>
      <c r="G16" s="110"/>
      <c r="H16" s="104"/>
    </row>
    <row r="17" spans="1:8">
      <c r="A17" s="111"/>
      <c r="B17" s="104"/>
      <c r="C17" s="104"/>
      <c r="D17" s="110"/>
      <c r="E17" s="104"/>
      <c r="F17" s="104"/>
      <c r="G17" s="110"/>
      <c r="H17" s="104"/>
    </row>
    <row r="18" spans="1:8">
      <c r="A18" s="111"/>
      <c r="B18" s="104"/>
      <c r="C18" s="104"/>
      <c r="D18" s="110"/>
      <c r="E18" s="104"/>
      <c r="F18" s="112"/>
      <c r="G18" s="113"/>
      <c r="H18" s="104"/>
    </row>
    <row r="19" spans="1:8">
      <c r="A19" s="111"/>
      <c r="B19" s="104"/>
      <c r="C19" s="104"/>
      <c r="D19" s="110"/>
      <c r="E19" s="104"/>
      <c r="F19" s="104"/>
      <c r="G19" s="110"/>
      <c r="H19" s="104"/>
    </row>
    <row r="20" spans="1:8">
      <c r="A20" s="105"/>
      <c r="B20" s="104"/>
      <c r="C20" s="104"/>
      <c r="D20" s="110"/>
      <c r="E20" s="104"/>
      <c r="F20" s="104"/>
      <c r="G20" s="110"/>
      <c r="H20" s="104"/>
    </row>
    <row r="21" spans="1:8">
      <c r="A21" s="105"/>
      <c r="B21" s="104"/>
      <c r="C21" s="104"/>
      <c r="D21" s="110"/>
      <c r="E21" s="104"/>
      <c r="F21" s="104"/>
      <c r="G21" s="110"/>
      <c r="H21" s="104"/>
    </row>
    <row r="22" spans="1:8">
      <c r="A22" s="105"/>
      <c r="B22" s="104"/>
      <c r="C22" s="104"/>
      <c r="D22" s="110"/>
      <c r="E22" s="104"/>
      <c r="F22" s="104"/>
      <c r="G22" s="110"/>
      <c r="H22" s="104"/>
    </row>
    <row r="23" spans="1:8">
      <c r="A23" s="105"/>
      <c r="B23" s="104"/>
      <c r="C23" s="104"/>
      <c r="D23" s="110"/>
      <c r="E23" s="104"/>
      <c r="F23" s="104"/>
      <c r="G23" s="110"/>
      <c r="H23" s="104"/>
    </row>
    <row r="24" spans="1:8">
      <c r="A24" s="105"/>
      <c r="B24" s="104"/>
      <c r="C24" s="104"/>
      <c r="D24" s="110"/>
      <c r="E24" s="104"/>
      <c r="F24" s="104"/>
      <c r="G24" s="110"/>
      <c r="H24" s="104"/>
    </row>
    <row r="25" spans="1:8">
      <c r="A25" s="105"/>
      <c r="B25" s="104"/>
      <c r="C25" s="104"/>
      <c r="D25" s="110"/>
      <c r="E25" s="104"/>
      <c r="F25" s="104"/>
      <c r="G25" s="110"/>
      <c r="H25" s="104"/>
    </row>
    <row r="26" spans="1:8">
      <c r="A26" s="105"/>
      <c r="B26" s="104"/>
      <c r="C26" s="104"/>
      <c r="D26" s="110"/>
      <c r="E26" s="104"/>
      <c r="F26" s="104"/>
      <c r="G26" s="110"/>
      <c r="H26" s="104"/>
    </row>
    <row r="27" spans="1:8">
      <c r="A27" s="105"/>
      <c r="B27" s="13"/>
      <c r="C27" s="209"/>
      <c r="D27" s="209"/>
      <c r="E27" s="104"/>
      <c r="F27" s="104"/>
      <c r="G27" s="104"/>
      <c r="H27" s="104"/>
    </row>
    <row r="28" spans="1:8">
      <c r="A28" s="104"/>
      <c r="B28" s="104"/>
      <c r="C28" s="104"/>
      <c r="D28" s="104"/>
      <c r="E28" s="104"/>
      <c r="F28" s="104"/>
      <c r="G28" s="104"/>
      <c r="H28" s="104"/>
    </row>
    <row r="29" spans="1:8">
      <c r="A29" s="104"/>
      <c r="B29" s="13"/>
      <c r="C29" s="210"/>
      <c r="D29" s="210"/>
      <c r="E29" s="104"/>
      <c r="F29" s="104"/>
      <c r="G29" s="104"/>
      <c r="H29" s="104"/>
    </row>
    <row r="30" spans="1:8">
      <c r="A30" s="1"/>
      <c r="B30" s="1"/>
      <c r="C30" s="1"/>
      <c r="D30" s="1"/>
      <c r="E30" s="1"/>
      <c r="F30" s="1"/>
      <c r="G30" s="1"/>
      <c r="H30" s="1"/>
    </row>
  </sheetData>
  <sheetProtection password="82B4" sheet="1"/>
  <mergeCells count="9">
    <mergeCell ref="A1:H1"/>
    <mergeCell ref="C27:D27"/>
    <mergeCell ref="C29:D29"/>
    <mergeCell ref="B4:F4"/>
    <mergeCell ref="B5:F5"/>
    <mergeCell ref="B6:F6"/>
    <mergeCell ref="B7:F7"/>
    <mergeCell ref="B8:F8"/>
    <mergeCell ref="B9:F9"/>
  </mergeCells>
  <conditionalFormatting sqref="G4:G9">
    <cfRule type="cellIs" dxfId="1" priority="1" stopIfTrue="1" operator="equal">
      <formula>1</formula>
    </cfRule>
    <cfRule type="cellIs" dxfId="0" priority="2" stopIfTrue="1" operator="greaterThan">
      <formula>0.6</formula>
    </cfRule>
  </conditionalFormatting>
  <dataValidations disablePrompts="1" count="4">
    <dataValidation type="list" allowBlank="1" showInputMessage="1" showErrorMessage="1" sqref="C12:D12">
      <formula1>procédure</formula1>
    </dataValidation>
    <dataValidation type="list" allowBlank="1" showInputMessage="1" showErrorMessage="1" sqref="C27:D27">
      <formula1>OUI</formula1>
    </dataValidation>
    <dataValidation type="list" allowBlank="1" showInputMessage="1" showErrorMessage="1" sqref="E14:G14">
      <formula1>CR</formula1>
    </dataValidation>
    <dataValidation type="list" allowBlank="1" showInputMessage="1" showErrorMessage="1" sqref="C14:D14">
      <formula1>MOP</formula1>
    </dataValidation>
  </dataValidations>
  <printOptions horizontalCentered="1" verticalCentered="1"/>
  <pageMargins left="0.70866141732283472" right="0.70866141732283472" top="0.74803149606299213" bottom="0.74803149606299213" header="0.31496062992125984" footer="0.31496062992125984"/>
  <pageSetup paperSize="9" orientation="landscape" r:id="rId1"/>
</worksheet>
</file>

<file path=xl/worksheets/sheet4.xml><?xml version="1.0" encoding="utf-8"?>
<worksheet xmlns="http://schemas.openxmlformats.org/spreadsheetml/2006/main" xmlns:r="http://schemas.openxmlformats.org/officeDocument/2006/relationships">
  <sheetPr codeName="Feuil4"/>
  <dimension ref="A1:L13"/>
  <sheetViews>
    <sheetView workbookViewId="0">
      <selection activeCell="F13" sqref="F13"/>
    </sheetView>
  </sheetViews>
  <sheetFormatPr baseColWidth="10" defaultRowHeight="12.75"/>
  <sheetData>
    <row r="1" spans="1:12">
      <c r="A1" s="14" t="s">
        <v>38</v>
      </c>
      <c r="C1" s="14" t="s">
        <v>26</v>
      </c>
      <c r="F1" s="14" t="s">
        <v>10</v>
      </c>
      <c r="I1" s="14" t="s">
        <v>10</v>
      </c>
      <c r="L1" s="14" t="s">
        <v>87</v>
      </c>
    </row>
    <row r="2" spans="1:12">
      <c r="A2" s="14" t="s">
        <v>39</v>
      </c>
      <c r="C2" s="14" t="s">
        <v>27</v>
      </c>
      <c r="F2" s="14" t="s">
        <v>76</v>
      </c>
      <c r="I2" s="14" t="s">
        <v>76</v>
      </c>
      <c r="L2" s="14" t="s">
        <v>88</v>
      </c>
    </row>
    <row r="3" spans="1:12">
      <c r="C3" s="14" t="s">
        <v>40</v>
      </c>
      <c r="F3" s="14" t="s">
        <v>77</v>
      </c>
      <c r="I3" s="14" t="s">
        <v>77</v>
      </c>
      <c r="L3" s="14" t="s">
        <v>112</v>
      </c>
    </row>
    <row r="4" spans="1:12">
      <c r="C4" s="14" t="s">
        <v>41</v>
      </c>
      <c r="F4" s="14" t="s">
        <v>84</v>
      </c>
      <c r="I4" s="14" t="s">
        <v>85</v>
      </c>
    </row>
    <row r="5" spans="1:12">
      <c r="C5" s="14" t="s">
        <v>42</v>
      </c>
      <c r="F5" s="14" t="s">
        <v>78</v>
      </c>
      <c r="I5" s="14" t="s">
        <v>15</v>
      </c>
    </row>
    <row r="6" spans="1:12">
      <c r="F6" s="14" t="s">
        <v>79</v>
      </c>
      <c r="I6" s="14" t="s">
        <v>11</v>
      </c>
    </row>
    <row r="7" spans="1:12">
      <c r="F7" s="14" t="s">
        <v>11</v>
      </c>
      <c r="I7" s="14" t="s">
        <v>80</v>
      </c>
    </row>
    <row r="8" spans="1:12">
      <c r="F8" s="14" t="s">
        <v>80</v>
      </c>
      <c r="I8" s="14" t="s">
        <v>86</v>
      </c>
    </row>
    <row r="9" spans="1:12">
      <c r="F9" s="14" t="s">
        <v>81</v>
      </c>
      <c r="I9" s="14" t="s">
        <v>82</v>
      </c>
    </row>
    <row r="10" spans="1:12">
      <c r="F10" s="14" t="s">
        <v>82</v>
      </c>
      <c r="I10" s="14" t="s">
        <v>12</v>
      </c>
    </row>
    <row r="11" spans="1:12">
      <c r="F11" s="14" t="s">
        <v>12</v>
      </c>
      <c r="I11" s="14" t="s">
        <v>83</v>
      </c>
    </row>
    <row r="12" spans="1:12">
      <c r="F12" s="14" t="s">
        <v>83</v>
      </c>
      <c r="I12" s="14" t="s">
        <v>112</v>
      </c>
    </row>
    <row r="13" spans="1:12">
      <c r="F13" s="14" t="s">
        <v>112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4</vt:i4>
      </vt:variant>
      <vt:variant>
        <vt:lpstr>Plages nommées</vt:lpstr>
      </vt:variant>
      <vt:variant>
        <vt:i4>10</vt:i4>
      </vt:variant>
    </vt:vector>
  </HeadingPairs>
  <TitlesOfParts>
    <vt:vector size="14" baseType="lpstr">
      <vt:lpstr>Fiche identité</vt:lpstr>
      <vt:lpstr>Grille indicateurs</vt:lpstr>
      <vt:lpstr>Synthèse</vt:lpstr>
      <vt:lpstr>listes</vt:lpstr>
      <vt:lpstr>CH</vt:lpstr>
      <vt:lpstr>CR</vt:lpstr>
      <vt:lpstr>'Grille indicateurs'!Impression_des_titres</vt:lpstr>
      <vt:lpstr>MOP</vt:lpstr>
      <vt:lpstr>OUI</vt:lpstr>
      <vt:lpstr>procédure</vt:lpstr>
      <vt:lpstr>TypeEtab</vt:lpstr>
      <vt:lpstr>'Fiche identité'!Zone_d_impression</vt:lpstr>
      <vt:lpstr>'Grille indicateurs'!Zone_d_impression</vt:lpstr>
      <vt:lpstr>Synthèse!Zone_d_impression</vt:lpstr>
    </vt:vector>
  </TitlesOfParts>
  <Company>meah</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meahNB</dc:creator>
  <cp:lastModifiedBy>bdamiani</cp:lastModifiedBy>
  <cp:lastPrinted>2014-04-09T13:19:32Z</cp:lastPrinted>
  <dcterms:created xsi:type="dcterms:W3CDTF">2009-07-20T08:35:14Z</dcterms:created>
  <dcterms:modified xsi:type="dcterms:W3CDTF">2014-05-27T12:23:54Z</dcterms:modified>
</cp:coreProperties>
</file>